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75" yWindow="-240" windowWidth="24765" windowHeight="12855"/>
  </bookViews>
  <sheets>
    <sheet name="Planning" sheetId="2" r:id="rId1"/>
    <sheet name="Disponibilité" sheetId="4" r:id="rId2"/>
    <sheet name="Disponibilité2" sheetId="8" r:id="rId3"/>
    <sheet name="Feuil2" sheetId="7" r:id="rId4"/>
    <sheet name="Listes" sheetId="3" r:id="rId5"/>
  </sheets>
  <functionGroups builtInGroupCount="17"/>
  <definedNames>
    <definedName name="An">Planning!$A$1</definedName>
    <definedName name="Années">Listes!$I$2:$I$9</definedName>
    <definedName name="Etat">OFFSET(#REF!,,,COUNTA(#REF!)-1)</definedName>
    <definedName name="Férie">OFFSET(Listes!$E$2,,,COUNTA(Listes!$E:$E)-1)</definedName>
    <definedName name="Fin">OFFSET(#REF!,,,COUNTA(#REF!)-1)</definedName>
    <definedName name="Intitulé">Listes!$L$2:$L$6</definedName>
    <definedName name="Listejour">Planning!$C$7:$AG$7</definedName>
    <definedName name="Mois">Listes!$C$2:$C$11</definedName>
    <definedName name="Nom">OFFSET(Listes!$A$2,,,COUNTA(Listes!$A:$A)-1)</definedName>
    <definedName name="Type">OFFSET(Noms,,3)</definedName>
  </definedNames>
  <calcPr calcId="144525"/>
</workbook>
</file>

<file path=xl/calcChain.xml><?xml version="1.0" encoding="utf-8"?>
<calcChain xmlns="http://schemas.openxmlformats.org/spreadsheetml/2006/main">
  <c r="R97" i="4" l="1"/>
  <c r="S97" i="4"/>
  <c r="T97" i="4"/>
  <c r="U97" i="4"/>
  <c r="V97" i="4"/>
  <c r="W97" i="4"/>
  <c r="X97" i="4"/>
  <c r="Y97" i="4"/>
  <c r="Z97" i="4"/>
  <c r="AA97" i="4"/>
  <c r="AB97" i="4"/>
  <c r="AC97" i="4"/>
  <c r="AD97" i="4"/>
  <c r="AE97" i="4"/>
  <c r="AF97" i="4"/>
  <c r="AG97" i="4"/>
  <c r="AH97" i="4"/>
  <c r="AI97" i="4"/>
  <c r="AJ97" i="4"/>
  <c r="AK97" i="4"/>
  <c r="AL97" i="4"/>
  <c r="AM97" i="4"/>
  <c r="AN97" i="4"/>
  <c r="AO97" i="4"/>
  <c r="AP97" i="4"/>
  <c r="AQ97" i="4"/>
  <c r="AR97" i="4"/>
  <c r="AS97" i="4"/>
  <c r="AT97" i="4"/>
  <c r="AU97" i="4"/>
  <c r="AV97" i="4"/>
  <c r="AW97" i="4"/>
  <c r="AX97" i="4"/>
  <c r="AY97" i="4"/>
  <c r="AZ97" i="4"/>
  <c r="BA97" i="4"/>
  <c r="BB97" i="4"/>
  <c r="BC97" i="4"/>
  <c r="BD97" i="4"/>
  <c r="BE97" i="4"/>
  <c r="BF97" i="4"/>
  <c r="BG97" i="4"/>
  <c r="BH97" i="4"/>
  <c r="BI97" i="4"/>
  <c r="BJ97" i="4"/>
  <c r="BK97" i="4"/>
  <c r="B96" i="4"/>
  <c r="B4" i="4"/>
  <c r="C6" i="2" l="1"/>
  <c r="A2" i="8" l="1"/>
  <c r="C7" i="2" l="1"/>
  <c r="B2" i="8"/>
  <c r="B3" i="8" l="1"/>
  <c r="A3" i="4"/>
  <c r="B1" i="4"/>
  <c r="A2" i="4"/>
  <c r="A1" i="4" s="1"/>
  <c r="A4" i="4"/>
  <c r="C1" i="8" l="1"/>
  <c r="C2" i="8"/>
  <c r="D1" i="4"/>
  <c r="B2" i="4"/>
  <c r="H4" i="7"/>
  <c r="A3" i="2"/>
  <c r="C3" i="8" l="1"/>
  <c r="E2" i="8"/>
  <c r="E3" i="8" l="1"/>
  <c r="G2" i="8"/>
  <c r="A1" i="7"/>
  <c r="P26" i="7"/>
  <c r="C27" i="7"/>
  <c r="L100" i="7"/>
  <c r="K100" i="7"/>
  <c r="J100" i="7"/>
  <c r="I100" i="7"/>
  <c r="H100" i="7"/>
  <c r="C100" i="7"/>
  <c r="L99" i="7"/>
  <c r="K99" i="7"/>
  <c r="J99" i="7"/>
  <c r="I99" i="7"/>
  <c r="H99" i="7"/>
  <c r="C99" i="7"/>
  <c r="L98" i="7"/>
  <c r="K98" i="7"/>
  <c r="J98" i="7"/>
  <c r="I98" i="7"/>
  <c r="H98" i="7"/>
  <c r="C98" i="7"/>
  <c r="L97" i="7"/>
  <c r="K97" i="7"/>
  <c r="J97" i="7"/>
  <c r="I97" i="7"/>
  <c r="H97" i="7"/>
  <c r="C97" i="7"/>
  <c r="L96" i="7"/>
  <c r="K96" i="7"/>
  <c r="J96" i="7"/>
  <c r="I96" i="7"/>
  <c r="H96" i="7"/>
  <c r="C96" i="7"/>
  <c r="L95" i="7"/>
  <c r="K95" i="7"/>
  <c r="J95" i="7"/>
  <c r="I95" i="7"/>
  <c r="H95" i="7"/>
  <c r="C95" i="7"/>
  <c r="L94" i="7"/>
  <c r="K94" i="7"/>
  <c r="J94" i="7"/>
  <c r="I94" i="7"/>
  <c r="H94" i="7"/>
  <c r="C94" i="7"/>
  <c r="L93" i="7"/>
  <c r="K93" i="7"/>
  <c r="J93" i="7"/>
  <c r="I93" i="7"/>
  <c r="H93" i="7"/>
  <c r="C93" i="7"/>
  <c r="L92" i="7"/>
  <c r="K92" i="7"/>
  <c r="J92" i="7"/>
  <c r="I92" i="7"/>
  <c r="H92" i="7"/>
  <c r="C92" i="7"/>
  <c r="L91" i="7"/>
  <c r="K91" i="7"/>
  <c r="J91" i="7"/>
  <c r="I91" i="7"/>
  <c r="H91" i="7"/>
  <c r="C91" i="7"/>
  <c r="L90" i="7"/>
  <c r="K90" i="7"/>
  <c r="J90" i="7"/>
  <c r="I90" i="7"/>
  <c r="H90" i="7"/>
  <c r="C90" i="7"/>
  <c r="L89" i="7"/>
  <c r="K89" i="7"/>
  <c r="J89" i="7"/>
  <c r="I89" i="7"/>
  <c r="H89" i="7"/>
  <c r="C89" i="7"/>
  <c r="L88" i="7"/>
  <c r="K88" i="7"/>
  <c r="J88" i="7"/>
  <c r="I88" i="7"/>
  <c r="H88" i="7"/>
  <c r="C88" i="7"/>
  <c r="L87" i="7"/>
  <c r="K87" i="7"/>
  <c r="J87" i="7"/>
  <c r="I87" i="7"/>
  <c r="H87" i="7"/>
  <c r="C87" i="7"/>
  <c r="L86" i="7"/>
  <c r="K86" i="7"/>
  <c r="J86" i="7"/>
  <c r="I86" i="7"/>
  <c r="H86" i="7"/>
  <c r="C86" i="7"/>
  <c r="L85" i="7"/>
  <c r="K85" i="7"/>
  <c r="J85" i="7"/>
  <c r="I85" i="7"/>
  <c r="H85" i="7"/>
  <c r="C85" i="7"/>
  <c r="L84" i="7"/>
  <c r="K84" i="7"/>
  <c r="J84" i="7"/>
  <c r="I84" i="7"/>
  <c r="H84" i="7"/>
  <c r="C84" i="7"/>
  <c r="L83" i="7"/>
  <c r="K83" i="7"/>
  <c r="J83" i="7"/>
  <c r="I83" i="7"/>
  <c r="H83" i="7"/>
  <c r="C83" i="7"/>
  <c r="L82" i="7"/>
  <c r="K82" i="7"/>
  <c r="J82" i="7"/>
  <c r="I82" i="7"/>
  <c r="H82" i="7"/>
  <c r="C82" i="7"/>
  <c r="L81" i="7"/>
  <c r="K81" i="7"/>
  <c r="J81" i="7"/>
  <c r="I81" i="7"/>
  <c r="H81" i="7"/>
  <c r="C81" i="7"/>
  <c r="L80" i="7"/>
  <c r="K80" i="7"/>
  <c r="J80" i="7"/>
  <c r="I80" i="7"/>
  <c r="H80" i="7"/>
  <c r="C80" i="7"/>
  <c r="L79" i="7"/>
  <c r="K79" i="7"/>
  <c r="J79" i="7"/>
  <c r="I79" i="7"/>
  <c r="H79" i="7"/>
  <c r="C79" i="7"/>
  <c r="L78" i="7"/>
  <c r="K78" i="7"/>
  <c r="J78" i="7"/>
  <c r="I78" i="7"/>
  <c r="H78" i="7"/>
  <c r="C78" i="7"/>
  <c r="L77" i="7"/>
  <c r="K77" i="7"/>
  <c r="J77" i="7"/>
  <c r="I77" i="7"/>
  <c r="H77" i="7"/>
  <c r="C77" i="7"/>
  <c r="L76" i="7"/>
  <c r="K76" i="7"/>
  <c r="J76" i="7"/>
  <c r="I76" i="7"/>
  <c r="H76" i="7"/>
  <c r="C76" i="7"/>
  <c r="L75" i="7"/>
  <c r="K75" i="7"/>
  <c r="J75" i="7"/>
  <c r="I75" i="7"/>
  <c r="H75" i="7"/>
  <c r="C75" i="7"/>
  <c r="L74" i="7"/>
  <c r="K74" i="7"/>
  <c r="J74" i="7"/>
  <c r="I74" i="7"/>
  <c r="H74" i="7"/>
  <c r="C74" i="7"/>
  <c r="L73" i="7"/>
  <c r="K73" i="7"/>
  <c r="J73" i="7"/>
  <c r="I73" i="7"/>
  <c r="H73" i="7"/>
  <c r="C73" i="7"/>
  <c r="L72" i="7"/>
  <c r="K72" i="7"/>
  <c r="J72" i="7"/>
  <c r="I72" i="7"/>
  <c r="H72" i="7"/>
  <c r="C72" i="7"/>
  <c r="L71" i="7"/>
  <c r="K71" i="7"/>
  <c r="J71" i="7"/>
  <c r="I71" i="7"/>
  <c r="H71" i="7"/>
  <c r="C71" i="7"/>
  <c r="L70" i="7"/>
  <c r="K70" i="7"/>
  <c r="J70" i="7"/>
  <c r="I70" i="7"/>
  <c r="H70" i="7"/>
  <c r="C70" i="7"/>
  <c r="L69" i="7"/>
  <c r="K69" i="7"/>
  <c r="J69" i="7"/>
  <c r="I69" i="7"/>
  <c r="H69" i="7"/>
  <c r="C69" i="7"/>
  <c r="L68" i="7"/>
  <c r="K68" i="7"/>
  <c r="J68" i="7"/>
  <c r="I68" i="7"/>
  <c r="H68" i="7"/>
  <c r="C68" i="7"/>
  <c r="L67" i="7"/>
  <c r="K67" i="7"/>
  <c r="J67" i="7"/>
  <c r="I67" i="7"/>
  <c r="H67" i="7"/>
  <c r="C67" i="7"/>
  <c r="L66" i="7"/>
  <c r="K66" i="7"/>
  <c r="J66" i="7"/>
  <c r="I66" i="7"/>
  <c r="H66" i="7"/>
  <c r="C66" i="7"/>
  <c r="L65" i="7"/>
  <c r="K65" i="7"/>
  <c r="J65" i="7"/>
  <c r="I65" i="7"/>
  <c r="H65" i="7"/>
  <c r="C65" i="7"/>
  <c r="L64" i="7"/>
  <c r="K64" i="7"/>
  <c r="J64" i="7"/>
  <c r="I64" i="7"/>
  <c r="H64" i="7"/>
  <c r="C64" i="7"/>
  <c r="L63" i="7"/>
  <c r="K63" i="7"/>
  <c r="J63" i="7"/>
  <c r="I63" i="7"/>
  <c r="H63" i="7"/>
  <c r="C63" i="7"/>
  <c r="L62" i="7"/>
  <c r="K62" i="7"/>
  <c r="J62" i="7"/>
  <c r="I62" i="7"/>
  <c r="H62" i="7"/>
  <c r="C62" i="7"/>
  <c r="L61" i="7"/>
  <c r="K61" i="7"/>
  <c r="J61" i="7"/>
  <c r="I61" i="7"/>
  <c r="H61" i="7"/>
  <c r="C61" i="7"/>
  <c r="L60" i="7"/>
  <c r="K60" i="7"/>
  <c r="J60" i="7"/>
  <c r="I60" i="7"/>
  <c r="H60" i="7"/>
  <c r="C60" i="7"/>
  <c r="L59" i="7"/>
  <c r="K59" i="7"/>
  <c r="J59" i="7"/>
  <c r="I59" i="7"/>
  <c r="H59" i="7"/>
  <c r="C59" i="7"/>
  <c r="L58" i="7"/>
  <c r="K58" i="7"/>
  <c r="J58" i="7"/>
  <c r="I58" i="7"/>
  <c r="H58" i="7"/>
  <c r="C58" i="7"/>
  <c r="L57" i="7"/>
  <c r="K57" i="7"/>
  <c r="J57" i="7"/>
  <c r="I57" i="7"/>
  <c r="H57" i="7"/>
  <c r="C57" i="7"/>
  <c r="L56" i="7"/>
  <c r="K56" i="7"/>
  <c r="J56" i="7"/>
  <c r="I56" i="7"/>
  <c r="H56" i="7"/>
  <c r="C56" i="7"/>
  <c r="L55" i="7"/>
  <c r="K55" i="7"/>
  <c r="J55" i="7"/>
  <c r="I55" i="7"/>
  <c r="H55" i="7"/>
  <c r="C55" i="7"/>
  <c r="L54" i="7"/>
  <c r="K54" i="7"/>
  <c r="J54" i="7"/>
  <c r="I54" i="7"/>
  <c r="H54" i="7"/>
  <c r="C54" i="7"/>
  <c r="L53" i="7"/>
  <c r="K53" i="7"/>
  <c r="J53" i="7"/>
  <c r="I53" i="7"/>
  <c r="H53" i="7"/>
  <c r="C53" i="7"/>
  <c r="L52" i="7"/>
  <c r="K52" i="7"/>
  <c r="J52" i="7"/>
  <c r="I52" i="7"/>
  <c r="H52" i="7"/>
  <c r="C52" i="7"/>
  <c r="L51" i="7"/>
  <c r="K51" i="7"/>
  <c r="J51" i="7"/>
  <c r="I51" i="7"/>
  <c r="H51" i="7"/>
  <c r="C51" i="7"/>
  <c r="L50" i="7"/>
  <c r="K50" i="7"/>
  <c r="J50" i="7"/>
  <c r="I50" i="7"/>
  <c r="H50" i="7"/>
  <c r="C50" i="7"/>
  <c r="L49" i="7"/>
  <c r="K49" i="7"/>
  <c r="J49" i="7"/>
  <c r="I49" i="7"/>
  <c r="H49" i="7"/>
  <c r="C49" i="7"/>
  <c r="L48" i="7"/>
  <c r="K48" i="7"/>
  <c r="J48" i="7"/>
  <c r="I48" i="7"/>
  <c r="H48" i="7"/>
  <c r="C48" i="7"/>
  <c r="L47" i="7"/>
  <c r="K47" i="7"/>
  <c r="J47" i="7"/>
  <c r="I47" i="7"/>
  <c r="H47" i="7"/>
  <c r="C47" i="7"/>
  <c r="L46" i="7"/>
  <c r="K46" i="7"/>
  <c r="J46" i="7"/>
  <c r="I46" i="7"/>
  <c r="H46" i="7"/>
  <c r="C46" i="7"/>
  <c r="L45" i="7"/>
  <c r="K45" i="7"/>
  <c r="J45" i="7"/>
  <c r="I45" i="7"/>
  <c r="H45" i="7"/>
  <c r="C45" i="7"/>
  <c r="L44" i="7"/>
  <c r="K44" i="7"/>
  <c r="J44" i="7"/>
  <c r="I44" i="7"/>
  <c r="H44" i="7"/>
  <c r="C44" i="7"/>
  <c r="L43" i="7"/>
  <c r="K43" i="7"/>
  <c r="J43" i="7"/>
  <c r="I43" i="7"/>
  <c r="H43" i="7"/>
  <c r="C43" i="7"/>
  <c r="L42" i="7"/>
  <c r="K42" i="7"/>
  <c r="J42" i="7"/>
  <c r="I42" i="7"/>
  <c r="H42" i="7"/>
  <c r="C42" i="7"/>
  <c r="L41" i="7"/>
  <c r="K41" i="7"/>
  <c r="J41" i="7"/>
  <c r="I41" i="7"/>
  <c r="H41" i="7"/>
  <c r="C41" i="7"/>
  <c r="L40" i="7"/>
  <c r="K40" i="7"/>
  <c r="J40" i="7"/>
  <c r="I40" i="7"/>
  <c r="H40" i="7"/>
  <c r="C40" i="7"/>
  <c r="L39" i="7"/>
  <c r="K39" i="7"/>
  <c r="J39" i="7"/>
  <c r="I39" i="7"/>
  <c r="H39" i="7"/>
  <c r="C39" i="7"/>
  <c r="L38" i="7"/>
  <c r="K38" i="7"/>
  <c r="J38" i="7"/>
  <c r="I38" i="7"/>
  <c r="H38" i="7"/>
  <c r="C38" i="7"/>
  <c r="L37" i="7"/>
  <c r="K37" i="7"/>
  <c r="J37" i="7"/>
  <c r="I37" i="7"/>
  <c r="H37" i="7"/>
  <c r="C37" i="7"/>
  <c r="L36" i="7"/>
  <c r="K36" i="7"/>
  <c r="J36" i="7"/>
  <c r="I36" i="7"/>
  <c r="H36" i="7"/>
  <c r="C36" i="7"/>
  <c r="L35" i="7"/>
  <c r="K35" i="7"/>
  <c r="J35" i="7"/>
  <c r="I35" i="7"/>
  <c r="H35" i="7"/>
  <c r="C35" i="7"/>
  <c r="L34" i="7"/>
  <c r="K34" i="7"/>
  <c r="J34" i="7"/>
  <c r="I34" i="7"/>
  <c r="H34" i="7"/>
  <c r="C34" i="7"/>
  <c r="L33" i="7"/>
  <c r="K33" i="7"/>
  <c r="J33" i="7"/>
  <c r="I33" i="7"/>
  <c r="H33" i="7"/>
  <c r="C33" i="7"/>
  <c r="L32" i="7"/>
  <c r="K32" i="7"/>
  <c r="J32" i="7"/>
  <c r="I32" i="7"/>
  <c r="H32" i="7"/>
  <c r="C32" i="7"/>
  <c r="L31" i="7"/>
  <c r="K31" i="7"/>
  <c r="J31" i="7"/>
  <c r="I31" i="7"/>
  <c r="H31" i="7"/>
  <c r="C31" i="7"/>
  <c r="L30" i="7"/>
  <c r="K30" i="7"/>
  <c r="J30" i="7"/>
  <c r="I30" i="7"/>
  <c r="H30" i="7"/>
  <c r="C30" i="7"/>
  <c r="L29" i="7"/>
  <c r="K29" i="7"/>
  <c r="J29" i="7"/>
  <c r="I29" i="7"/>
  <c r="H29" i="7"/>
  <c r="C29" i="7"/>
  <c r="L28" i="7"/>
  <c r="K28" i="7"/>
  <c r="J28" i="7"/>
  <c r="I28" i="7"/>
  <c r="H28" i="7"/>
  <c r="C28" i="7"/>
  <c r="L27" i="7"/>
  <c r="K27" i="7"/>
  <c r="J27" i="7"/>
  <c r="I27" i="7"/>
  <c r="H27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I2" i="8" l="1"/>
  <c r="G3" i="8"/>
  <c r="N26" i="7"/>
  <c r="J26" i="7" s="1"/>
  <c r="K2" i="8" l="1"/>
  <c r="I3" i="8"/>
  <c r="H26" i="7"/>
  <c r="L26" i="7"/>
  <c r="K26" i="7"/>
  <c r="I26" i="7"/>
  <c r="C26" i="7"/>
  <c r="M2" i="8" l="1"/>
  <c r="K3" i="8"/>
  <c r="C6" i="4"/>
  <c r="C22" i="4"/>
  <c r="C38" i="4"/>
  <c r="C54" i="4"/>
  <c r="C70" i="4"/>
  <c r="C86" i="4"/>
  <c r="C17" i="4"/>
  <c r="C33" i="4"/>
  <c r="C49" i="4"/>
  <c r="C65" i="4"/>
  <c r="C81" i="4"/>
  <c r="B5" i="4"/>
  <c r="B21" i="4"/>
  <c r="B37" i="4"/>
  <c r="B53" i="4"/>
  <c r="B69" i="4"/>
  <c r="B85" i="4"/>
  <c r="C7" i="4"/>
  <c r="C39" i="4"/>
  <c r="C71" i="4"/>
  <c r="B6" i="4"/>
  <c r="B27" i="4"/>
  <c r="B48" i="4"/>
  <c r="B70" i="4"/>
  <c r="B91" i="4"/>
  <c r="C24" i="4"/>
  <c r="C56" i="4"/>
  <c r="C88" i="4"/>
  <c r="B18" i="4"/>
  <c r="B60" i="4"/>
  <c r="B82" i="4"/>
  <c r="C11" i="4"/>
  <c r="C43" i="4"/>
  <c r="C75" i="4"/>
  <c r="B8" i="4"/>
  <c r="B30" i="4"/>
  <c r="B72" i="4"/>
  <c r="C36" i="4"/>
  <c r="C96" i="4"/>
  <c r="B47" i="4"/>
  <c r="B90" i="4"/>
  <c r="C10" i="4"/>
  <c r="C26" i="4"/>
  <c r="C42" i="4"/>
  <c r="C58" i="4"/>
  <c r="C74" i="4"/>
  <c r="C5" i="4"/>
  <c r="C21" i="4"/>
  <c r="C37" i="4"/>
  <c r="C53" i="4"/>
  <c r="C69" i="4"/>
  <c r="C85" i="4"/>
  <c r="B9" i="4"/>
  <c r="B25" i="4"/>
  <c r="B41" i="4"/>
  <c r="B57" i="4"/>
  <c r="B73" i="4"/>
  <c r="B89" i="4"/>
  <c r="C15" i="4"/>
  <c r="C47" i="4"/>
  <c r="C79" i="4"/>
  <c r="B11" i="4"/>
  <c r="B32" i="4"/>
  <c r="B54" i="4"/>
  <c r="B75" i="4"/>
  <c r="C32" i="4"/>
  <c r="C64" i="4"/>
  <c r="C94" i="4"/>
  <c r="B23" i="4"/>
  <c r="B44" i="4"/>
  <c r="B66" i="4"/>
  <c r="B87" i="4"/>
  <c r="C19" i="4"/>
  <c r="C51" i="4"/>
  <c r="C83" i="4"/>
  <c r="B14" i="4"/>
  <c r="B35" i="4"/>
  <c r="B56" i="4"/>
  <c r="B78" i="4"/>
  <c r="C12" i="4"/>
  <c r="C44" i="4"/>
  <c r="C76" i="4"/>
  <c r="B10" i="4"/>
  <c r="B31" i="4"/>
  <c r="B52" i="4"/>
  <c r="B74" i="4"/>
  <c r="B95" i="4"/>
  <c r="C55" i="4"/>
  <c r="B7" i="4"/>
  <c r="B50" i="4"/>
  <c r="B92" i="4"/>
  <c r="C27" i="4"/>
  <c r="C90" i="4"/>
  <c r="B40" i="4"/>
  <c r="B83" i="4"/>
  <c r="C52" i="4"/>
  <c r="B15" i="4"/>
  <c r="B36" i="4"/>
  <c r="B79" i="4"/>
  <c r="C14" i="4"/>
  <c r="C30" i="4"/>
  <c r="C46" i="4"/>
  <c r="C62" i="4"/>
  <c r="C78" i="4"/>
  <c r="C9" i="4"/>
  <c r="C25" i="4"/>
  <c r="C41" i="4"/>
  <c r="C57" i="4"/>
  <c r="C73" i="4"/>
  <c r="C89" i="4"/>
  <c r="B13" i="4"/>
  <c r="B29" i="4"/>
  <c r="B45" i="4"/>
  <c r="B61" i="4"/>
  <c r="B77" i="4"/>
  <c r="B93" i="4"/>
  <c r="C23" i="4"/>
  <c r="C87" i="4"/>
  <c r="B16" i="4"/>
  <c r="B38" i="4"/>
  <c r="B59" i="4"/>
  <c r="B80" i="4"/>
  <c r="C8" i="4"/>
  <c r="C40" i="4"/>
  <c r="C72" i="4"/>
  <c r="B28" i="4"/>
  <c r="B71" i="4"/>
  <c r="C59" i="4"/>
  <c r="B19" i="4"/>
  <c r="B62" i="4"/>
  <c r="C20" i="4"/>
  <c r="C84" i="4"/>
  <c r="B58" i="4"/>
  <c r="C18" i="4"/>
  <c r="C34" i="4"/>
  <c r="C50" i="4"/>
  <c r="C66" i="4"/>
  <c r="C82" i="4"/>
  <c r="C13" i="4"/>
  <c r="C29" i="4"/>
  <c r="C45" i="4"/>
  <c r="C61" i="4"/>
  <c r="C77" i="4"/>
  <c r="C93" i="4"/>
  <c r="B17" i="4"/>
  <c r="B33" i="4"/>
  <c r="B49" i="4"/>
  <c r="B65" i="4"/>
  <c r="B81" i="4"/>
  <c r="C4" i="4"/>
  <c r="C31" i="4"/>
  <c r="C63" i="4"/>
  <c r="C92" i="4"/>
  <c r="B22" i="4"/>
  <c r="B43" i="4"/>
  <c r="B64" i="4"/>
  <c r="B86" i="4"/>
  <c r="C16" i="4"/>
  <c r="C48" i="4"/>
  <c r="C80" i="4"/>
  <c r="B12" i="4"/>
  <c r="B34" i="4"/>
  <c r="B55" i="4"/>
  <c r="B76" i="4"/>
  <c r="C35" i="4"/>
  <c r="C67" i="4"/>
  <c r="C95" i="4"/>
  <c r="B24" i="4"/>
  <c r="B46" i="4"/>
  <c r="B67" i="4"/>
  <c r="B88" i="4"/>
  <c r="C28" i="4"/>
  <c r="C60" i="4"/>
  <c r="C91" i="4"/>
  <c r="B20" i="4"/>
  <c r="B42" i="4"/>
  <c r="B63" i="4"/>
  <c r="B84" i="4"/>
  <c r="B39" i="4"/>
  <c r="B51" i="4"/>
  <c r="B94" i="4"/>
  <c r="C68" i="4"/>
  <c r="B26" i="4"/>
  <c r="B68" i="4"/>
  <c r="D2" i="4"/>
  <c r="C97" i="4" l="1"/>
  <c r="B97" i="4"/>
  <c r="M3" i="8"/>
  <c r="O2" i="8"/>
  <c r="O3" i="8" s="1"/>
  <c r="F1" i="4"/>
  <c r="H1" i="4" s="1"/>
  <c r="F2" i="4" l="1"/>
  <c r="H2" i="4" l="1"/>
  <c r="J1" i="4"/>
  <c r="L1" i="4" l="1"/>
  <c r="J2" i="4"/>
  <c r="N1" i="4" l="1"/>
  <c r="L2" i="4"/>
  <c r="N2" i="4" l="1"/>
  <c r="P1" i="4"/>
  <c r="R1" i="4" l="1"/>
  <c r="P2" i="4"/>
  <c r="T1" i="4" l="1"/>
  <c r="R2" i="4"/>
  <c r="T2" i="4" l="1"/>
  <c r="V1" i="4"/>
  <c r="V2" i="4" l="1"/>
  <c r="X1" i="4"/>
  <c r="Z1" i="4" l="1"/>
  <c r="X2" i="4"/>
  <c r="AB1" i="4" l="1"/>
  <c r="Z2" i="4"/>
  <c r="AB2" i="4" l="1"/>
  <c r="AD1" i="4"/>
  <c r="AD2" i="4" l="1"/>
  <c r="AF1" i="4"/>
  <c r="AH1" i="4" l="1"/>
  <c r="AF2" i="4"/>
  <c r="AJ1" i="4" l="1"/>
  <c r="AH2" i="4"/>
  <c r="AL1" i="4" l="1"/>
  <c r="AJ2" i="4"/>
  <c r="AL2" i="4" l="1"/>
  <c r="AN1" i="4"/>
  <c r="AP1" i="4" l="1"/>
  <c r="AN2" i="4"/>
  <c r="AR1" i="4" l="1"/>
  <c r="AP2" i="4"/>
  <c r="AR2" i="4" l="1"/>
  <c r="AT1" i="4"/>
  <c r="AT2" i="4" l="1"/>
  <c r="AV1" i="4"/>
  <c r="AX1" i="4" l="1"/>
  <c r="AV2" i="4"/>
  <c r="AZ1" i="4" l="1"/>
  <c r="AX2" i="4"/>
  <c r="BB1" i="4" l="1"/>
  <c r="AZ2" i="4"/>
  <c r="BB2" i="4" l="1"/>
  <c r="BD1" i="4"/>
  <c r="BD2" i="4" l="1"/>
  <c r="BF1" i="4"/>
  <c r="BH1" i="4" l="1"/>
  <c r="BF2" i="4"/>
  <c r="BH2" i="4" l="1"/>
  <c r="BJ1" i="4"/>
  <c r="BJ2" i="4" s="1"/>
  <c r="D1" i="3" l="1"/>
  <c r="D2" i="3" s="1"/>
  <c r="D3" i="3" s="1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E13" i="3" l="1"/>
  <c r="C1" i="2" l="1"/>
  <c r="E14" i="3" l="1"/>
  <c r="E15" i="3" s="1"/>
  <c r="E21" i="3"/>
  <c r="E20" i="3"/>
  <c r="E19" i="3"/>
  <c r="E18" i="3"/>
  <c r="E12" i="3"/>
  <c r="E11" i="3"/>
  <c r="E10" i="3"/>
  <c r="E9" i="3"/>
  <c r="E3" i="3"/>
  <c r="E5" i="3" s="1"/>
  <c r="E6" i="3" l="1"/>
  <c r="E4" i="3"/>
  <c r="E7" i="3"/>
  <c r="E8" i="3"/>
  <c r="E16" i="3"/>
  <c r="E17" i="3"/>
  <c r="E2" i="3"/>
  <c r="D6" i="2" l="1"/>
  <c r="E6" i="2" l="1"/>
  <c r="D7" i="2"/>
  <c r="E6" i="4" l="1"/>
  <c r="E10" i="4"/>
  <c r="E14" i="4"/>
  <c r="E18" i="4"/>
  <c r="E22" i="4"/>
  <c r="E26" i="4"/>
  <c r="E30" i="4"/>
  <c r="E34" i="4"/>
  <c r="E38" i="4"/>
  <c r="E42" i="4"/>
  <c r="E46" i="4"/>
  <c r="E50" i="4"/>
  <c r="E54" i="4"/>
  <c r="E58" i="4"/>
  <c r="E62" i="4"/>
  <c r="E66" i="4"/>
  <c r="E70" i="4"/>
  <c r="E74" i="4"/>
  <c r="E78" i="4"/>
  <c r="E82" i="4"/>
  <c r="E86" i="4"/>
  <c r="E90" i="4"/>
  <c r="E94" i="4"/>
  <c r="D6" i="4"/>
  <c r="D10" i="4"/>
  <c r="D14" i="4"/>
  <c r="D18" i="4"/>
  <c r="D22" i="4"/>
  <c r="D26" i="4"/>
  <c r="D30" i="4"/>
  <c r="D4" i="4"/>
  <c r="E9" i="4"/>
  <c r="E15" i="4"/>
  <c r="E20" i="4"/>
  <c r="E25" i="4"/>
  <c r="E31" i="4"/>
  <c r="E36" i="4"/>
  <c r="E41" i="4"/>
  <c r="E47" i="4"/>
  <c r="E52" i="4"/>
  <c r="E57" i="4"/>
  <c r="E63" i="4"/>
  <c r="E68" i="4"/>
  <c r="E73" i="4"/>
  <c r="E79" i="4"/>
  <c r="E84" i="4"/>
  <c r="E89" i="4"/>
  <c r="E95" i="4"/>
  <c r="D8" i="4"/>
  <c r="D13" i="4"/>
  <c r="D19" i="4"/>
  <c r="D24" i="4"/>
  <c r="D29" i="4"/>
  <c r="D34" i="4"/>
  <c r="D38" i="4"/>
  <c r="D42" i="4"/>
  <c r="D46" i="4"/>
  <c r="D50" i="4"/>
  <c r="D54" i="4"/>
  <c r="D58" i="4"/>
  <c r="D62" i="4"/>
  <c r="D66" i="4"/>
  <c r="D70" i="4"/>
  <c r="D74" i="4"/>
  <c r="D78" i="4"/>
  <c r="D82" i="4"/>
  <c r="D86" i="4"/>
  <c r="D90" i="4"/>
  <c r="D94" i="4"/>
  <c r="E4" i="4"/>
  <c r="E5" i="4"/>
  <c r="E11" i="4"/>
  <c r="E16" i="4"/>
  <c r="E21" i="4"/>
  <c r="E27" i="4"/>
  <c r="E32" i="4"/>
  <c r="E37" i="4"/>
  <c r="E43" i="4"/>
  <c r="E48" i="4"/>
  <c r="E53" i="4"/>
  <c r="E59" i="4"/>
  <c r="E64" i="4"/>
  <c r="E69" i="4"/>
  <c r="E75" i="4"/>
  <c r="E80" i="4"/>
  <c r="E85" i="4"/>
  <c r="E91" i="4"/>
  <c r="E96" i="4"/>
  <c r="D9" i="4"/>
  <c r="D15" i="4"/>
  <c r="D20" i="4"/>
  <c r="D25" i="4"/>
  <c r="D31" i="4"/>
  <c r="D35" i="4"/>
  <c r="D39" i="4"/>
  <c r="D43" i="4"/>
  <c r="D47" i="4"/>
  <c r="D51" i="4"/>
  <c r="D55" i="4"/>
  <c r="D59" i="4"/>
  <c r="D63" i="4"/>
  <c r="D67" i="4"/>
  <c r="D71" i="4"/>
  <c r="D75" i="4"/>
  <c r="D79" i="4"/>
  <c r="E7" i="4"/>
  <c r="E12" i="4"/>
  <c r="E17" i="4"/>
  <c r="E23" i="4"/>
  <c r="E28" i="4"/>
  <c r="E33" i="4"/>
  <c r="E39" i="4"/>
  <c r="E44" i="4"/>
  <c r="E49" i="4"/>
  <c r="E55" i="4"/>
  <c r="E60" i="4"/>
  <c r="E65" i="4"/>
  <c r="E71" i="4"/>
  <c r="E76" i="4"/>
  <c r="E81" i="4"/>
  <c r="E87" i="4"/>
  <c r="E92" i="4"/>
  <c r="D5" i="4"/>
  <c r="D11" i="4"/>
  <c r="D16" i="4"/>
  <c r="D21" i="4"/>
  <c r="D27" i="4"/>
  <c r="D32" i="4"/>
  <c r="D36" i="4"/>
  <c r="D40" i="4"/>
  <c r="D44" i="4"/>
  <c r="D48" i="4"/>
  <c r="D52" i="4"/>
  <c r="D56" i="4"/>
  <c r="D60" i="4"/>
  <c r="D64" i="4"/>
  <c r="D68" i="4"/>
  <c r="D72" i="4"/>
  <c r="D76" i="4"/>
  <c r="D80" i="4"/>
  <c r="D84" i="4"/>
  <c r="E8" i="4"/>
  <c r="E13" i="4"/>
  <c r="E19" i="4"/>
  <c r="E24" i="4"/>
  <c r="E29" i="4"/>
  <c r="E35" i="4"/>
  <c r="E40" i="4"/>
  <c r="E45" i="4"/>
  <c r="E51" i="4"/>
  <c r="E56" i="4"/>
  <c r="E61" i="4"/>
  <c r="E67" i="4"/>
  <c r="E72" i="4"/>
  <c r="E77" i="4"/>
  <c r="E83" i="4"/>
  <c r="E88" i="4"/>
  <c r="E93" i="4"/>
  <c r="D7" i="4"/>
  <c r="D12" i="4"/>
  <c r="D17" i="4"/>
  <c r="D23" i="4"/>
  <c r="D28" i="4"/>
  <c r="D33" i="4"/>
  <c r="D37" i="4"/>
  <c r="D41" i="4"/>
  <c r="D45" i="4"/>
  <c r="D49" i="4"/>
  <c r="D53" i="4"/>
  <c r="D57" i="4"/>
  <c r="D61" i="4"/>
  <c r="D65" i="4"/>
  <c r="D69" i="4"/>
  <c r="D73" i="4"/>
  <c r="D77" i="4"/>
  <c r="D81" i="4"/>
  <c r="D85" i="4"/>
  <c r="D89" i="4"/>
  <c r="D93" i="4"/>
  <c r="D91" i="4"/>
  <c r="D83" i="4"/>
  <c r="D92" i="4"/>
  <c r="D87" i="4"/>
  <c r="D95" i="4"/>
  <c r="D88" i="4"/>
  <c r="D96" i="4"/>
  <c r="F6" i="2"/>
  <c r="E7" i="2"/>
  <c r="D97" i="4" l="1"/>
  <c r="E97" i="4"/>
  <c r="G6" i="4"/>
  <c r="G10" i="4"/>
  <c r="G14" i="4"/>
  <c r="G18" i="4"/>
  <c r="G22" i="4"/>
  <c r="G26" i="4"/>
  <c r="G30" i="4"/>
  <c r="G34" i="4"/>
  <c r="G38" i="4"/>
  <c r="G42" i="4"/>
  <c r="G46" i="4"/>
  <c r="G50" i="4"/>
  <c r="G54" i="4"/>
  <c r="G58" i="4"/>
  <c r="G62" i="4"/>
  <c r="G66" i="4"/>
  <c r="G70" i="4"/>
  <c r="G74" i="4"/>
  <c r="G78" i="4"/>
  <c r="G82" i="4"/>
  <c r="G86" i="4"/>
  <c r="G90" i="4"/>
  <c r="G94" i="4"/>
  <c r="G8" i="4"/>
  <c r="G13" i="4"/>
  <c r="G19" i="4"/>
  <c r="G24" i="4"/>
  <c r="G29" i="4"/>
  <c r="G35" i="4"/>
  <c r="G40" i="4"/>
  <c r="G45" i="4"/>
  <c r="G51" i="4"/>
  <c r="G56" i="4"/>
  <c r="G61" i="4"/>
  <c r="G67" i="4"/>
  <c r="G72" i="4"/>
  <c r="G77" i="4"/>
  <c r="G83" i="4"/>
  <c r="G88" i="4"/>
  <c r="G93" i="4"/>
  <c r="G4" i="4"/>
  <c r="G9" i="4"/>
  <c r="G15" i="4"/>
  <c r="G20" i="4"/>
  <c r="G25" i="4"/>
  <c r="G31" i="4"/>
  <c r="G36" i="4"/>
  <c r="G41" i="4"/>
  <c r="G47" i="4"/>
  <c r="G52" i="4"/>
  <c r="G57" i="4"/>
  <c r="G63" i="4"/>
  <c r="G68" i="4"/>
  <c r="G73" i="4"/>
  <c r="G79" i="4"/>
  <c r="G84" i="4"/>
  <c r="G89" i="4"/>
  <c r="G95" i="4"/>
  <c r="G5" i="4"/>
  <c r="G11" i="4"/>
  <c r="G16" i="4"/>
  <c r="G21" i="4"/>
  <c r="G27" i="4"/>
  <c r="G32" i="4"/>
  <c r="G37" i="4"/>
  <c r="G43" i="4"/>
  <c r="G48" i="4"/>
  <c r="G53" i="4"/>
  <c r="G59" i="4"/>
  <c r="G64" i="4"/>
  <c r="G69" i="4"/>
  <c r="G75" i="4"/>
  <c r="G80" i="4"/>
  <c r="G85" i="4"/>
  <c r="G91" i="4"/>
  <c r="G96" i="4"/>
  <c r="G7" i="4"/>
  <c r="G12" i="4"/>
  <c r="G17" i="4"/>
  <c r="G23" i="4"/>
  <c r="G28" i="4"/>
  <c r="G33" i="4"/>
  <c r="G39" i="4"/>
  <c r="G44" i="4"/>
  <c r="G49" i="4"/>
  <c r="G55" i="4"/>
  <c r="G60" i="4"/>
  <c r="G65" i="4"/>
  <c r="G71" i="4"/>
  <c r="G76" i="4"/>
  <c r="G81" i="4"/>
  <c r="G87" i="4"/>
  <c r="G92" i="4"/>
  <c r="F4" i="4"/>
  <c r="F13" i="4"/>
  <c r="F21" i="4"/>
  <c r="F33" i="4"/>
  <c r="F41" i="4"/>
  <c r="F49" i="4"/>
  <c r="F57" i="4"/>
  <c r="F65" i="4"/>
  <c r="F73" i="4"/>
  <c r="F85" i="4"/>
  <c r="F93" i="4"/>
  <c r="F14" i="4"/>
  <c r="F26" i="4"/>
  <c r="F34" i="4"/>
  <c r="F46" i="4"/>
  <c r="F58" i="4"/>
  <c r="F70" i="4"/>
  <c r="F82" i="4"/>
  <c r="F94" i="4"/>
  <c r="F15" i="4"/>
  <c r="F47" i="4"/>
  <c r="F63" i="4"/>
  <c r="F79" i="4"/>
  <c r="F95" i="4"/>
  <c r="F10" i="4"/>
  <c r="F22" i="4"/>
  <c r="F42" i="4"/>
  <c r="F54" i="4"/>
  <c r="F66" i="4"/>
  <c r="F78" i="4"/>
  <c r="F90" i="4"/>
  <c r="F11" i="4"/>
  <c r="F27" i="4"/>
  <c r="F35" i="4"/>
  <c r="F39" i="4"/>
  <c r="F59" i="4"/>
  <c r="F75" i="4"/>
  <c r="F91" i="4"/>
  <c r="F23" i="4"/>
  <c r="F51" i="4"/>
  <c r="F67" i="4"/>
  <c r="F87" i="4"/>
  <c r="F8" i="4"/>
  <c r="F12" i="4"/>
  <c r="F16" i="4"/>
  <c r="F20" i="4"/>
  <c r="F24" i="4"/>
  <c r="F28" i="4"/>
  <c r="F32" i="4"/>
  <c r="F36" i="4"/>
  <c r="F40" i="4"/>
  <c r="F44" i="4"/>
  <c r="F48" i="4"/>
  <c r="F52" i="4"/>
  <c r="F56" i="4"/>
  <c r="F60" i="4"/>
  <c r="F64" i="4"/>
  <c r="F68" i="4"/>
  <c r="F72" i="4"/>
  <c r="F76" i="4"/>
  <c r="F80" i="4"/>
  <c r="F84" i="4"/>
  <c r="F88" i="4"/>
  <c r="F92" i="4"/>
  <c r="F96" i="4"/>
  <c r="F5" i="4"/>
  <c r="F9" i="4"/>
  <c r="F17" i="4"/>
  <c r="F25" i="4"/>
  <c r="F29" i="4"/>
  <c r="F37" i="4"/>
  <c r="F45" i="4"/>
  <c r="F53" i="4"/>
  <c r="F61" i="4"/>
  <c r="F69" i="4"/>
  <c r="F77" i="4"/>
  <c r="F81" i="4"/>
  <c r="F89" i="4"/>
  <c r="F6" i="4"/>
  <c r="F18" i="4"/>
  <c r="F30" i="4"/>
  <c r="F38" i="4"/>
  <c r="F50" i="4"/>
  <c r="F62" i="4"/>
  <c r="F74" i="4"/>
  <c r="F86" i="4"/>
  <c r="F7" i="4"/>
  <c r="F19" i="4"/>
  <c r="F31" i="4"/>
  <c r="F43" i="4"/>
  <c r="F55" i="4"/>
  <c r="F71" i="4"/>
  <c r="F83" i="4"/>
  <c r="G6" i="2"/>
  <c r="F7" i="2"/>
  <c r="F97" i="4" l="1"/>
  <c r="G97" i="4"/>
  <c r="I7" i="4"/>
  <c r="I11" i="4"/>
  <c r="I15" i="4"/>
  <c r="I19" i="4"/>
  <c r="I23" i="4"/>
  <c r="I27" i="4"/>
  <c r="I31" i="4"/>
  <c r="I35" i="4"/>
  <c r="I39" i="4"/>
  <c r="I43" i="4"/>
  <c r="I47" i="4"/>
  <c r="I51" i="4"/>
  <c r="I55" i="4"/>
  <c r="I8" i="4"/>
  <c r="I12" i="4"/>
  <c r="I16" i="4"/>
  <c r="I20" i="4"/>
  <c r="I24" i="4"/>
  <c r="I28" i="4"/>
  <c r="I32" i="4"/>
  <c r="I36" i="4"/>
  <c r="I40" i="4"/>
  <c r="I44" i="4"/>
  <c r="I48" i="4"/>
  <c r="I52" i="4"/>
  <c r="I5" i="4"/>
  <c r="I9" i="4"/>
  <c r="I13" i="4"/>
  <c r="I17" i="4"/>
  <c r="I21" i="4"/>
  <c r="I25" i="4"/>
  <c r="I29" i="4"/>
  <c r="I33" i="4"/>
  <c r="I37" i="4"/>
  <c r="I41" i="4"/>
  <c r="I45" i="4"/>
  <c r="I49" i="4"/>
  <c r="I53" i="4"/>
  <c r="I57" i="4"/>
  <c r="I61" i="4"/>
  <c r="I6" i="4"/>
  <c r="I10" i="4"/>
  <c r="I14" i="4"/>
  <c r="I18" i="4"/>
  <c r="I22" i="4"/>
  <c r="I26" i="4"/>
  <c r="I30" i="4"/>
  <c r="I34" i="4"/>
  <c r="I38" i="4"/>
  <c r="I42" i="4"/>
  <c r="I46" i="4"/>
  <c r="I50" i="4"/>
  <c r="I54" i="4"/>
  <c r="I58" i="4"/>
  <c r="I62" i="4"/>
  <c r="I66" i="4"/>
  <c r="I70" i="4"/>
  <c r="I74" i="4"/>
  <c r="I78" i="4"/>
  <c r="I82" i="4"/>
  <c r="I86" i="4"/>
  <c r="I90" i="4"/>
  <c r="I94" i="4"/>
  <c r="I4" i="4"/>
  <c r="H4" i="4"/>
  <c r="I63" i="4"/>
  <c r="I68" i="4"/>
  <c r="I73" i="4"/>
  <c r="I79" i="4"/>
  <c r="I84" i="4"/>
  <c r="I89" i="4"/>
  <c r="I95" i="4"/>
  <c r="I56" i="4"/>
  <c r="I64" i="4"/>
  <c r="I69" i="4"/>
  <c r="I75" i="4"/>
  <c r="I80" i="4"/>
  <c r="I85" i="4"/>
  <c r="I91" i="4"/>
  <c r="I96" i="4"/>
  <c r="I59" i="4"/>
  <c r="I65" i="4"/>
  <c r="I71" i="4"/>
  <c r="I76" i="4"/>
  <c r="I81" i="4"/>
  <c r="I87" i="4"/>
  <c r="I92" i="4"/>
  <c r="I60" i="4"/>
  <c r="I67" i="4"/>
  <c r="I72" i="4"/>
  <c r="I77" i="4"/>
  <c r="I83" i="4"/>
  <c r="I88" i="4"/>
  <c r="I93" i="4"/>
  <c r="H7" i="4"/>
  <c r="H11" i="4"/>
  <c r="H15" i="4"/>
  <c r="H19" i="4"/>
  <c r="H23" i="4"/>
  <c r="H27" i="4"/>
  <c r="H31" i="4"/>
  <c r="H35" i="4"/>
  <c r="H43" i="4"/>
  <c r="H47" i="4"/>
  <c r="H55" i="4"/>
  <c r="H63" i="4"/>
  <c r="H71" i="4"/>
  <c r="H79" i="4"/>
  <c r="H87" i="4"/>
  <c r="H95" i="4"/>
  <c r="H8" i="4"/>
  <c r="H28" i="4"/>
  <c r="H40" i="4"/>
  <c r="H52" i="4"/>
  <c r="H64" i="4"/>
  <c r="H72" i="4"/>
  <c r="H84" i="4"/>
  <c r="H96" i="4"/>
  <c r="H73" i="4"/>
  <c r="H89" i="4"/>
  <c r="H12" i="4"/>
  <c r="H20" i="4"/>
  <c r="H32" i="4"/>
  <c r="H44" i="4"/>
  <c r="H60" i="4"/>
  <c r="H76" i="4"/>
  <c r="H92" i="4"/>
  <c r="H77" i="4"/>
  <c r="H5" i="4"/>
  <c r="H9" i="4"/>
  <c r="H13" i="4"/>
  <c r="H17" i="4"/>
  <c r="H21" i="4"/>
  <c r="H25" i="4"/>
  <c r="H29" i="4"/>
  <c r="H33" i="4"/>
  <c r="H37" i="4"/>
  <c r="H41" i="4"/>
  <c r="H45" i="4"/>
  <c r="H49" i="4"/>
  <c r="H53" i="4"/>
  <c r="H57" i="4"/>
  <c r="H61" i="4"/>
  <c r="H65" i="4"/>
  <c r="H81" i="4"/>
  <c r="H93" i="4"/>
  <c r="H6" i="4"/>
  <c r="H10" i="4"/>
  <c r="H14" i="4"/>
  <c r="H18" i="4"/>
  <c r="H22" i="4"/>
  <c r="H26" i="4"/>
  <c r="H30" i="4"/>
  <c r="H34" i="4"/>
  <c r="H38" i="4"/>
  <c r="H42" i="4"/>
  <c r="H46" i="4"/>
  <c r="H50" i="4"/>
  <c r="H54" i="4"/>
  <c r="H58" i="4"/>
  <c r="H62" i="4"/>
  <c r="H66" i="4"/>
  <c r="H70" i="4"/>
  <c r="H74" i="4"/>
  <c r="H78" i="4"/>
  <c r="H82" i="4"/>
  <c r="H86" i="4"/>
  <c r="H90" i="4"/>
  <c r="H94" i="4"/>
  <c r="H39" i="4"/>
  <c r="H51" i="4"/>
  <c r="H59" i="4"/>
  <c r="H67" i="4"/>
  <c r="H75" i="4"/>
  <c r="H83" i="4"/>
  <c r="H91" i="4"/>
  <c r="H16" i="4"/>
  <c r="H24" i="4"/>
  <c r="H36" i="4"/>
  <c r="H48" i="4"/>
  <c r="H56" i="4"/>
  <c r="H68" i="4"/>
  <c r="H80" i="4"/>
  <c r="H88" i="4"/>
  <c r="H69" i="4"/>
  <c r="H85" i="4"/>
  <c r="H6" i="2"/>
  <c r="G7" i="2"/>
  <c r="H97" i="4" l="1"/>
  <c r="I97" i="4"/>
  <c r="K7" i="4"/>
  <c r="K11" i="4"/>
  <c r="K15" i="4"/>
  <c r="K19" i="4"/>
  <c r="K23" i="4"/>
  <c r="K27" i="4"/>
  <c r="K31" i="4"/>
  <c r="K35" i="4"/>
  <c r="K39" i="4"/>
  <c r="K43" i="4"/>
  <c r="K47" i="4"/>
  <c r="K51" i="4"/>
  <c r="K55" i="4"/>
  <c r="K59" i="4"/>
  <c r="K63" i="4"/>
  <c r="K67" i="4"/>
  <c r="K71" i="4"/>
  <c r="K75" i="4"/>
  <c r="K79" i="4"/>
  <c r="K83" i="4"/>
  <c r="K87" i="4"/>
  <c r="K91" i="4"/>
  <c r="K95" i="4"/>
  <c r="K8" i="4"/>
  <c r="K12" i="4"/>
  <c r="K16" i="4"/>
  <c r="K20" i="4"/>
  <c r="K24" i="4"/>
  <c r="K28" i="4"/>
  <c r="K32" i="4"/>
  <c r="K36" i="4"/>
  <c r="K40" i="4"/>
  <c r="K44" i="4"/>
  <c r="K48" i="4"/>
  <c r="K52" i="4"/>
  <c r="K56" i="4"/>
  <c r="K60" i="4"/>
  <c r="K64" i="4"/>
  <c r="K68" i="4"/>
  <c r="K72" i="4"/>
  <c r="K76" i="4"/>
  <c r="K80" i="4"/>
  <c r="K84" i="4"/>
  <c r="K88" i="4"/>
  <c r="K92" i="4"/>
  <c r="K96" i="4"/>
  <c r="K5" i="4"/>
  <c r="K9" i="4"/>
  <c r="K13" i="4"/>
  <c r="K17" i="4"/>
  <c r="K21" i="4"/>
  <c r="K25" i="4"/>
  <c r="K29" i="4"/>
  <c r="K33" i="4"/>
  <c r="K37" i="4"/>
  <c r="K41" i="4"/>
  <c r="K45" i="4"/>
  <c r="K49" i="4"/>
  <c r="K53" i="4"/>
  <c r="K57" i="4"/>
  <c r="K61" i="4"/>
  <c r="K65" i="4"/>
  <c r="K69" i="4"/>
  <c r="K73" i="4"/>
  <c r="K77" i="4"/>
  <c r="K81" i="4"/>
  <c r="K85" i="4"/>
  <c r="K89" i="4"/>
  <c r="K93" i="4"/>
  <c r="K6" i="4"/>
  <c r="K10" i="4"/>
  <c r="K14" i="4"/>
  <c r="K18" i="4"/>
  <c r="K22" i="4"/>
  <c r="K26" i="4"/>
  <c r="K30" i="4"/>
  <c r="K34" i="4"/>
  <c r="K38" i="4"/>
  <c r="K42" i="4"/>
  <c r="K46" i="4"/>
  <c r="K50" i="4"/>
  <c r="K54" i="4"/>
  <c r="K58" i="4"/>
  <c r="K62" i="4"/>
  <c r="K66" i="4"/>
  <c r="K70" i="4"/>
  <c r="K74" i="4"/>
  <c r="K78" i="4"/>
  <c r="K82" i="4"/>
  <c r="K86" i="4"/>
  <c r="K90" i="4"/>
  <c r="K94" i="4"/>
  <c r="J4" i="4"/>
  <c r="K4" i="4"/>
  <c r="J6" i="4"/>
  <c r="J10" i="4"/>
  <c r="J14" i="4"/>
  <c r="J18" i="4"/>
  <c r="J22" i="4"/>
  <c r="J26" i="4"/>
  <c r="J30" i="4"/>
  <c r="J34" i="4"/>
  <c r="J38" i="4"/>
  <c r="J42" i="4"/>
  <c r="J46" i="4"/>
  <c r="J50" i="4"/>
  <c r="J54" i="4"/>
  <c r="J7" i="4"/>
  <c r="J12" i="4"/>
  <c r="J17" i="4"/>
  <c r="J23" i="4"/>
  <c r="J28" i="4"/>
  <c r="J33" i="4"/>
  <c r="J39" i="4"/>
  <c r="J44" i="4"/>
  <c r="J49" i="4"/>
  <c r="J55" i="4"/>
  <c r="J59" i="4"/>
  <c r="J63" i="4"/>
  <c r="J67" i="4"/>
  <c r="J71" i="4"/>
  <c r="J75" i="4"/>
  <c r="J79" i="4"/>
  <c r="J83" i="4"/>
  <c r="J87" i="4"/>
  <c r="J91" i="4"/>
  <c r="J95" i="4"/>
  <c r="J8" i="4"/>
  <c r="J13" i="4"/>
  <c r="J19" i="4"/>
  <c r="J24" i="4"/>
  <c r="J29" i="4"/>
  <c r="J35" i="4"/>
  <c r="J40" i="4"/>
  <c r="J45" i="4"/>
  <c r="J51" i="4"/>
  <c r="J56" i="4"/>
  <c r="J60" i="4"/>
  <c r="J64" i="4"/>
  <c r="J68" i="4"/>
  <c r="J72" i="4"/>
  <c r="J76" i="4"/>
  <c r="J80" i="4"/>
  <c r="J84" i="4"/>
  <c r="J88" i="4"/>
  <c r="J96" i="4"/>
  <c r="J9" i="4"/>
  <c r="J15" i="4"/>
  <c r="J20" i="4"/>
  <c r="J25" i="4"/>
  <c r="J31" i="4"/>
  <c r="J36" i="4"/>
  <c r="J41" i="4"/>
  <c r="J47" i="4"/>
  <c r="J52" i="4"/>
  <c r="J57" i="4"/>
  <c r="J61" i="4"/>
  <c r="J65" i="4"/>
  <c r="J69" i="4"/>
  <c r="J73" i="4"/>
  <c r="J77" i="4"/>
  <c r="J81" i="4"/>
  <c r="J85" i="4"/>
  <c r="J89" i="4"/>
  <c r="J93" i="4"/>
  <c r="J5" i="4"/>
  <c r="J11" i="4"/>
  <c r="J16" i="4"/>
  <c r="J21" i="4"/>
  <c r="J27" i="4"/>
  <c r="J32" i="4"/>
  <c r="J37" i="4"/>
  <c r="J43" i="4"/>
  <c r="J48" i="4"/>
  <c r="J53" i="4"/>
  <c r="J58" i="4"/>
  <c r="J62" i="4"/>
  <c r="J66" i="4"/>
  <c r="J70" i="4"/>
  <c r="J74" i="4"/>
  <c r="J78" i="4"/>
  <c r="J82" i="4"/>
  <c r="J86" i="4"/>
  <c r="J90" i="4"/>
  <c r="J94" i="4"/>
  <c r="J92" i="4"/>
  <c r="I6" i="2"/>
  <c r="H7" i="2"/>
  <c r="K97" i="4" l="1"/>
  <c r="J97" i="4"/>
  <c r="M8" i="4"/>
  <c r="M12" i="4"/>
  <c r="M16" i="4"/>
  <c r="M20" i="4"/>
  <c r="M24" i="4"/>
  <c r="M28" i="4"/>
  <c r="M32" i="4"/>
  <c r="M36" i="4"/>
  <c r="M40" i="4"/>
  <c r="M44" i="4"/>
  <c r="M48" i="4"/>
  <c r="M52" i="4"/>
  <c r="M56" i="4"/>
  <c r="M60" i="4"/>
  <c r="M64" i="4"/>
  <c r="M68" i="4"/>
  <c r="M72" i="4"/>
  <c r="M76" i="4"/>
  <c r="M80" i="4"/>
  <c r="M84" i="4"/>
  <c r="M88" i="4"/>
  <c r="M92" i="4"/>
  <c r="M96" i="4"/>
  <c r="M5" i="4"/>
  <c r="M9" i="4"/>
  <c r="M13" i="4"/>
  <c r="M17" i="4"/>
  <c r="M21" i="4"/>
  <c r="M25" i="4"/>
  <c r="M29" i="4"/>
  <c r="M33" i="4"/>
  <c r="M37" i="4"/>
  <c r="M41" i="4"/>
  <c r="M45" i="4"/>
  <c r="M49" i="4"/>
  <c r="M53" i="4"/>
  <c r="M57" i="4"/>
  <c r="M61" i="4"/>
  <c r="M65" i="4"/>
  <c r="M69" i="4"/>
  <c r="M73" i="4"/>
  <c r="M77" i="4"/>
  <c r="M81" i="4"/>
  <c r="M85" i="4"/>
  <c r="M89" i="4"/>
  <c r="M93" i="4"/>
  <c r="M4" i="4"/>
  <c r="M6" i="4"/>
  <c r="M10" i="4"/>
  <c r="M14" i="4"/>
  <c r="M18" i="4"/>
  <c r="M22" i="4"/>
  <c r="M26" i="4"/>
  <c r="M30" i="4"/>
  <c r="M34" i="4"/>
  <c r="M38" i="4"/>
  <c r="M42" i="4"/>
  <c r="M46" i="4"/>
  <c r="M50" i="4"/>
  <c r="M54" i="4"/>
  <c r="M58" i="4"/>
  <c r="M62" i="4"/>
  <c r="M66" i="4"/>
  <c r="M70" i="4"/>
  <c r="M74" i="4"/>
  <c r="M78" i="4"/>
  <c r="M82" i="4"/>
  <c r="M86" i="4"/>
  <c r="M90" i="4"/>
  <c r="M94" i="4"/>
  <c r="M7" i="4"/>
  <c r="M11" i="4"/>
  <c r="M15" i="4"/>
  <c r="M19" i="4"/>
  <c r="M23" i="4"/>
  <c r="M27" i="4"/>
  <c r="M31" i="4"/>
  <c r="M35" i="4"/>
  <c r="M39" i="4"/>
  <c r="M43" i="4"/>
  <c r="M47" i="4"/>
  <c r="M51" i="4"/>
  <c r="M55" i="4"/>
  <c r="M59" i="4"/>
  <c r="M63" i="4"/>
  <c r="M67" i="4"/>
  <c r="M71" i="4"/>
  <c r="M75" i="4"/>
  <c r="M79" i="4"/>
  <c r="M83" i="4"/>
  <c r="M87" i="4"/>
  <c r="M91" i="4"/>
  <c r="M95" i="4"/>
  <c r="L4" i="4"/>
  <c r="L97" i="4" s="1"/>
  <c r="J6" i="2"/>
  <c r="I7" i="2"/>
  <c r="M97" i="4" l="1"/>
  <c r="O5" i="4"/>
  <c r="N5" i="4"/>
  <c r="N6" i="4"/>
  <c r="N8" i="4"/>
  <c r="N10" i="4"/>
  <c r="N12" i="4"/>
  <c r="N14" i="4"/>
  <c r="N16" i="4"/>
  <c r="N18" i="4"/>
  <c r="N20" i="4"/>
  <c r="N22" i="4"/>
  <c r="N24" i="4"/>
  <c r="N26" i="4"/>
  <c r="N28" i="4"/>
  <c r="N30" i="4"/>
  <c r="N32" i="4"/>
  <c r="N34" i="4"/>
  <c r="N36" i="4"/>
  <c r="N38" i="4"/>
  <c r="N40" i="4"/>
  <c r="N42" i="4"/>
  <c r="N44" i="4"/>
  <c r="N46" i="4"/>
  <c r="N48" i="4"/>
  <c r="N50" i="4"/>
  <c r="N52" i="4"/>
  <c r="N54" i="4"/>
  <c r="O6" i="4"/>
  <c r="O8" i="4"/>
  <c r="O10" i="4"/>
  <c r="O12" i="4"/>
  <c r="O14" i="4"/>
  <c r="O16" i="4"/>
  <c r="O18" i="4"/>
  <c r="O20" i="4"/>
  <c r="O22" i="4"/>
  <c r="O24" i="4"/>
  <c r="O26" i="4"/>
  <c r="O28" i="4"/>
  <c r="O30" i="4"/>
  <c r="O32" i="4"/>
  <c r="O34" i="4"/>
  <c r="O36" i="4"/>
  <c r="O38" i="4"/>
  <c r="O40" i="4"/>
  <c r="O42" i="4"/>
  <c r="O44" i="4"/>
  <c r="O46" i="4"/>
  <c r="O48" i="4"/>
  <c r="O50" i="4"/>
  <c r="O52" i="4"/>
  <c r="O54" i="4"/>
  <c r="N7" i="4"/>
  <c r="N9" i="4"/>
  <c r="N11" i="4"/>
  <c r="N13" i="4"/>
  <c r="N15" i="4"/>
  <c r="N17" i="4"/>
  <c r="N19" i="4"/>
  <c r="N21" i="4"/>
  <c r="N23" i="4"/>
  <c r="N25" i="4"/>
  <c r="N27" i="4"/>
  <c r="N29" i="4"/>
  <c r="N31" i="4"/>
  <c r="N33" i="4"/>
  <c r="N35" i="4"/>
  <c r="N37" i="4"/>
  <c r="N39" i="4"/>
  <c r="N41" i="4"/>
  <c r="N43" i="4"/>
  <c r="N45" i="4"/>
  <c r="N47" i="4"/>
  <c r="N49" i="4"/>
  <c r="N51" i="4"/>
  <c r="N53" i="4"/>
  <c r="N55" i="4"/>
  <c r="N57" i="4"/>
  <c r="N59" i="4"/>
  <c r="N61" i="4"/>
  <c r="N63" i="4"/>
  <c r="N65" i="4"/>
  <c r="N67" i="4"/>
  <c r="N69" i="4"/>
  <c r="N71" i="4"/>
  <c r="N73" i="4"/>
  <c r="N75" i="4"/>
  <c r="N77" i="4"/>
  <c r="N79" i="4"/>
  <c r="N81" i="4"/>
  <c r="O13" i="4"/>
  <c r="O21" i="4"/>
  <c r="O29" i="4"/>
  <c r="O37" i="4"/>
  <c r="O45" i="4"/>
  <c r="O53" i="4"/>
  <c r="O57" i="4"/>
  <c r="N60" i="4"/>
  <c r="O62" i="4"/>
  <c r="O65" i="4"/>
  <c r="N68" i="4"/>
  <c r="O70" i="4"/>
  <c r="O73" i="4"/>
  <c r="N76" i="4"/>
  <c r="O78" i="4"/>
  <c r="O81" i="4"/>
  <c r="O83" i="4"/>
  <c r="O85" i="4"/>
  <c r="O87" i="4"/>
  <c r="O89" i="4"/>
  <c r="O91" i="4"/>
  <c r="O93" i="4"/>
  <c r="O95" i="4"/>
  <c r="N4" i="4"/>
  <c r="O7" i="4"/>
  <c r="O15" i="4"/>
  <c r="O23" i="4"/>
  <c r="O31" i="4"/>
  <c r="O39" i="4"/>
  <c r="O47" i="4"/>
  <c r="O55" i="4"/>
  <c r="N58" i="4"/>
  <c r="O60" i="4"/>
  <c r="O63" i="4"/>
  <c r="N66" i="4"/>
  <c r="O68" i="4"/>
  <c r="O71" i="4"/>
  <c r="N74" i="4"/>
  <c r="O76" i="4"/>
  <c r="O79" i="4"/>
  <c r="N82" i="4"/>
  <c r="N84" i="4"/>
  <c r="N86" i="4"/>
  <c r="N88" i="4"/>
  <c r="N90" i="4"/>
  <c r="N92" i="4"/>
  <c r="N94" i="4"/>
  <c r="N96" i="4"/>
  <c r="O9" i="4"/>
  <c r="O17" i="4"/>
  <c r="O25" i="4"/>
  <c r="O33" i="4"/>
  <c r="O41" i="4"/>
  <c r="O49" i="4"/>
  <c r="N56" i="4"/>
  <c r="O58" i="4"/>
  <c r="O61" i="4"/>
  <c r="N64" i="4"/>
  <c r="O66" i="4"/>
  <c r="O69" i="4"/>
  <c r="N72" i="4"/>
  <c r="O74" i="4"/>
  <c r="O77" i="4"/>
  <c r="N80" i="4"/>
  <c r="O82" i="4"/>
  <c r="O84" i="4"/>
  <c r="O86" i="4"/>
  <c r="O88" i="4"/>
  <c r="O90" i="4"/>
  <c r="O92" i="4"/>
  <c r="O94" i="4"/>
  <c r="O96" i="4"/>
  <c r="O11" i="4"/>
  <c r="O19" i="4"/>
  <c r="O27" i="4"/>
  <c r="O35" i="4"/>
  <c r="O43" i="4"/>
  <c r="O51" i="4"/>
  <c r="O56" i="4"/>
  <c r="O59" i="4"/>
  <c r="N62" i="4"/>
  <c r="O64" i="4"/>
  <c r="O67" i="4"/>
  <c r="N70" i="4"/>
  <c r="O72" i="4"/>
  <c r="O75" i="4"/>
  <c r="N78" i="4"/>
  <c r="O80" i="4"/>
  <c r="N83" i="4"/>
  <c r="N85" i="4"/>
  <c r="N87" i="4"/>
  <c r="N89" i="4"/>
  <c r="N91" i="4"/>
  <c r="N93" i="4"/>
  <c r="N95" i="4"/>
  <c r="O4" i="4"/>
  <c r="O97" i="4" s="1"/>
  <c r="K6" i="2"/>
  <c r="J7" i="2"/>
  <c r="N97" i="4" l="1"/>
  <c r="Q8" i="4"/>
  <c r="Q12" i="4"/>
  <c r="Q16" i="4"/>
  <c r="Q20" i="4"/>
  <c r="Q24" i="4"/>
  <c r="Q28" i="4"/>
  <c r="Q32" i="4"/>
  <c r="Q36" i="4"/>
  <c r="Q40" i="4"/>
  <c r="Q44" i="4"/>
  <c r="Q48" i="4"/>
  <c r="Q52" i="4"/>
  <c r="Q56" i="4"/>
  <c r="Q60" i="4"/>
  <c r="Q64" i="4"/>
  <c r="Q68" i="4"/>
  <c r="Q72" i="4"/>
  <c r="Q76" i="4"/>
  <c r="Q80" i="4"/>
  <c r="Q84" i="4"/>
  <c r="Q88" i="4"/>
  <c r="Q92" i="4"/>
  <c r="Q96" i="4"/>
  <c r="P6" i="4"/>
  <c r="P10" i="4"/>
  <c r="P14" i="4"/>
  <c r="P18" i="4"/>
  <c r="P22" i="4"/>
  <c r="P26" i="4"/>
  <c r="P30" i="4"/>
  <c r="P34" i="4"/>
  <c r="P38" i="4"/>
  <c r="P42" i="4"/>
  <c r="P46" i="4"/>
  <c r="P50" i="4"/>
  <c r="P54" i="4"/>
  <c r="P58" i="4"/>
  <c r="P62" i="4"/>
  <c r="P66" i="4"/>
  <c r="P70" i="4"/>
  <c r="P74" i="4"/>
  <c r="P78" i="4"/>
  <c r="P82" i="4"/>
  <c r="P86" i="4"/>
  <c r="P90" i="4"/>
  <c r="P94" i="4"/>
  <c r="Q5" i="4"/>
  <c r="Q9" i="4"/>
  <c r="Q13" i="4"/>
  <c r="Q17" i="4"/>
  <c r="Q21" i="4"/>
  <c r="Q25" i="4"/>
  <c r="Q29" i="4"/>
  <c r="Q33" i="4"/>
  <c r="Q37" i="4"/>
  <c r="Q41" i="4"/>
  <c r="Q45" i="4"/>
  <c r="Q49" i="4"/>
  <c r="Q53" i="4"/>
  <c r="Q57" i="4"/>
  <c r="Q61" i="4"/>
  <c r="Q65" i="4"/>
  <c r="Q69" i="4"/>
  <c r="Q73" i="4"/>
  <c r="Q77" i="4"/>
  <c r="Q81" i="4"/>
  <c r="Q85" i="4"/>
  <c r="Q89" i="4"/>
  <c r="Q93" i="4"/>
  <c r="P7" i="4"/>
  <c r="P11" i="4"/>
  <c r="P15" i="4"/>
  <c r="P19" i="4"/>
  <c r="P23" i="4"/>
  <c r="P27" i="4"/>
  <c r="P31" i="4"/>
  <c r="P35" i="4"/>
  <c r="P39" i="4"/>
  <c r="P43" i="4"/>
  <c r="P47" i="4"/>
  <c r="P51" i="4"/>
  <c r="P55" i="4"/>
  <c r="P59" i="4"/>
  <c r="P63" i="4"/>
  <c r="P67" i="4"/>
  <c r="P71" i="4"/>
  <c r="P75" i="4"/>
  <c r="P79" i="4"/>
  <c r="P83" i="4"/>
  <c r="P87" i="4"/>
  <c r="P91" i="4"/>
  <c r="P95" i="4"/>
  <c r="Q6" i="4"/>
  <c r="Q10" i="4"/>
  <c r="Q14" i="4"/>
  <c r="Q18" i="4"/>
  <c r="Q22" i="4"/>
  <c r="Q26" i="4"/>
  <c r="Q30" i="4"/>
  <c r="Q34" i="4"/>
  <c r="Q38" i="4"/>
  <c r="Q42" i="4"/>
  <c r="Q46" i="4"/>
  <c r="Q50" i="4"/>
  <c r="Q54" i="4"/>
  <c r="Q58" i="4"/>
  <c r="Q62" i="4"/>
  <c r="Q66" i="4"/>
  <c r="Q70" i="4"/>
  <c r="Q74" i="4"/>
  <c r="Q78" i="4"/>
  <c r="Q82" i="4"/>
  <c r="Q86" i="4"/>
  <c r="Q90" i="4"/>
  <c r="Q94" i="4"/>
  <c r="Q4" i="4"/>
  <c r="P8" i="4"/>
  <c r="P12" i="4"/>
  <c r="P16" i="4"/>
  <c r="P20" i="4"/>
  <c r="P24" i="4"/>
  <c r="P28" i="4"/>
  <c r="P32" i="4"/>
  <c r="P36" i="4"/>
  <c r="P40" i="4"/>
  <c r="P44" i="4"/>
  <c r="P48" i="4"/>
  <c r="P52" i="4"/>
  <c r="P56" i="4"/>
  <c r="P60" i="4"/>
  <c r="P64" i="4"/>
  <c r="P68" i="4"/>
  <c r="P72" i="4"/>
  <c r="P76" i="4"/>
  <c r="P80" i="4"/>
  <c r="P84" i="4"/>
  <c r="P88" i="4"/>
  <c r="P92" i="4"/>
  <c r="P96" i="4"/>
  <c r="Q7" i="4"/>
  <c r="Q11" i="4"/>
  <c r="Q15" i="4"/>
  <c r="Q19" i="4"/>
  <c r="Q23" i="4"/>
  <c r="Q27" i="4"/>
  <c r="Q31" i="4"/>
  <c r="Q35" i="4"/>
  <c r="Q39" i="4"/>
  <c r="Q43" i="4"/>
  <c r="Q47" i="4"/>
  <c r="Q51" i="4"/>
  <c r="Q55" i="4"/>
  <c r="Q59" i="4"/>
  <c r="Q63" i="4"/>
  <c r="Q67" i="4"/>
  <c r="Q71" i="4"/>
  <c r="Q75" i="4"/>
  <c r="Q79" i="4"/>
  <c r="Q83" i="4"/>
  <c r="Q87" i="4"/>
  <c r="Q91" i="4"/>
  <c r="Q95" i="4"/>
  <c r="P5" i="4"/>
  <c r="P9" i="4"/>
  <c r="P13" i="4"/>
  <c r="P17" i="4"/>
  <c r="P21" i="4"/>
  <c r="P25" i="4"/>
  <c r="P29" i="4"/>
  <c r="P33" i="4"/>
  <c r="P37" i="4"/>
  <c r="P41" i="4"/>
  <c r="P45" i="4"/>
  <c r="P49" i="4"/>
  <c r="P53" i="4"/>
  <c r="P57" i="4"/>
  <c r="P61" i="4"/>
  <c r="P65" i="4"/>
  <c r="P69" i="4"/>
  <c r="P73" i="4"/>
  <c r="P77" i="4"/>
  <c r="P81" i="4"/>
  <c r="P85" i="4"/>
  <c r="P89" i="4"/>
  <c r="P93" i="4"/>
  <c r="P4" i="4"/>
  <c r="E4" i="7"/>
  <c r="L6" i="2"/>
  <c r="K7" i="2"/>
  <c r="P97" i="4" l="1"/>
  <c r="Q97" i="4"/>
  <c r="M6" i="2"/>
  <c r="L7" i="2"/>
  <c r="I4" i="7" s="1"/>
  <c r="N6" i="2" l="1"/>
  <c r="M7" i="2"/>
  <c r="O6" i="2" l="1"/>
  <c r="N7" i="2"/>
  <c r="P6" i="2" l="1"/>
  <c r="O7" i="2"/>
  <c r="Q6" i="2" l="1"/>
  <c r="P7" i="2"/>
  <c r="R6" i="2" l="1"/>
  <c r="Q7" i="2"/>
  <c r="S6" i="2" l="1"/>
  <c r="R7" i="2"/>
  <c r="T6" i="2" l="1"/>
  <c r="S7" i="2"/>
  <c r="U6" i="2" l="1"/>
  <c r="T7" i="2"/>
  <c r="V6" i="2" l="1"/>
  <c r="U7" i="2"/>
  <c r="W6" i="2" l="1"/>
  <c r="V7" i="2"/>
  <c r="X6" i="2" l="1"/>
  <c r="W7" i="2"/>
  <c r="Y6" i="2" l="1"/>
  <c r="X7" i="2"/>
  <c r="Z6" i="2" l="1"/>
  <c r="Y7" i="2"/>
  <c r="AA6" i="2" l="1"/>
  <c r="Z7" i="2"/>
  <c r="AB6" i="2" l="1"/>
  <c r="AA7" i="2"/>
  <c r="AC6" i="2" l="1"/>
  <c r="AB7" i="2"/>
  <c r="AD6" i="2" l="1"/>
  <c r="AC7" i="2"/>
  <c r="AE6" i="2" l="1"/>
  <c r="AD7" i="2"/>
  <c r="AF6" i="2" l="1"/>
  <c r="AE7" i="2"/>
  <c r="AG6" i="2" l="1"/>
  <c r="AF7" i="2"/>
  <c r="G4" i="7" s="1"/>
  <c r="AG7" i="2" l="1"/>
  <c r="C4" i="7" l="1"/>
</calcChain>
</file>

<file path=xl/comments1.xml><?xml version="1.0" encoding="utf-8"?>
<comments xmlns="http://schemas.openxmlformats.org/spreadsheetml/2006/main">
  <authors>
    <author>BUCHER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" authorId="0">
      <text>
        <r>
          <rPr>
            <b/>
            <sz val="9"/>
            <color indexed="81"/>
            <rFont val="Tahoma"/>
            <family val="2"/>
          </rPr>
          <t>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<sst xmlns="http://schemas.openxmlformats.org/spreadsheetml/2006/main" count="420" uniqueCount="186">
  <si>
    <t>F</t>
  </si>
  <si>
    <t>Formation</t>
  </si>
  <si>
    <t>M</t>
  </si>
  <si>
    <t>Maladie</t>
  </si>
  <si>
    <t>Mois</t>
  </si>
  <si>
    <t>FERIES</t>
  </si>
  <si>
    <t>Années</t>
  </si>
  <si>
    <t>Décembre</t>
  </si>
  <si>
    <t>Premier de l'an</t>
  </si>
  <si>
    <t>Pâques</t>
  </si>
  <si>
    <t>Mars</t>
  </si>
  <si>
    <t>Lundi de Pâques</t>
  </si>
  <si>
    <t>Juin</t>
  </si>
  <si>
    <t>Ascension</t>
  </si>
  <si>
    <t>Juillet</t>
  </si>
  <si>
    <t>Pentecôte</t>
  </si>
  <si>
    <t>Fête nat.</t>
  </si>
  <si>
    <t>Septembre</t>
  </si>
  <si>
    <t>Assomption</t>
  </si>
  <si>
    <t>Octobre</t>
  </si>
  <si>
    <t>Toussaint</t>
  </si>
  <si>
    <t>Novembre</t>
  </si>
  <si>
    <t>Armistice</t>
  </si>
  <si>
    <t>Fonction</t>
  </si>
  <si>
    <t>AM</t>
  </si>
  <si>
    <t>Matin</t>
  </si>
  <si>
    <t>Code</t>
  </si>
  <si>
    <t>Intitulé</t>
  </si>
  <si>
    <t>Couleur</t>
  </si>
  <si>
    <t>Fête du Travail</t>
  </si>
  <si>
    <t>Nom</t>
  </si>
  <si>
    <t>NOM</t>
  </si>
  <si>
    <t>Avril</t>
  </si>
  <si>
    <t>Mai</t>
  </si>
  <si>
    <t>Janvier</t>
  </si>
  <si>
    <t>Août</t>
  </si>
  <si>
    <t>AT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</si>
  <si>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</si>
  <si>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</si>
  <si>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</si>
  <si>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</si>
  <si>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</si>
  <si>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</si>
  <si>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</si>
  <si>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</si>
  <si>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</si>
  <si>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</si>
  <si>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</si>
  <si>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</si>
  <si>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</si>
  <si>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</si>
  <si>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</si>
  <si>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</si>
  <si>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</si>
  <si>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</si>
  <si>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</si>
  <si>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</si>
  <si>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</si>
  <si>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</si>
  <si>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</si>
  <si>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</si>
  <si>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</si>
  <si>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</si>
  <si>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</si>
  <si>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</si>
  <si>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</si>
  <si>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</si>
  <si>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</si>
  <si>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</si>
  <si>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</si>
  <si>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</si>
  <si>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</si>
  <si>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</si>
  <si>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</si>
  <si>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</si>
  <si>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</si>
  <si>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</si>
  <si>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</si>
  <si>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</si>
  <si>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</si>
  <si>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</si>
  <si>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</si>
  <si>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</si>
  <si>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</si>
  <si>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</si>
  <si>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</si>
  <si>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</si>
  <si>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</si>
  <si>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</si>
  <si>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</si>
  <si>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CP</t>
  </si>
  <si>
    <t>Congés payés</t>
  </si>
  <si>
    <t>CEX</t>
  </si>
  <si>
    <t>Congé exceptionnel</t>
  </si>
  <si>
    <t>ABS</t>
  </si>
  <si>
    <t>Absence injustifiée</t>
  </si>
  <si>
    <t>Après-midi</t>
  </si>
  <si>
    <t>1/2CP</t>
  </si>
  <si>
    <t>1/2 Congés payés</t>
  </si>
  <si>
    <t>R</t>
  </si>
  <si>
    <t>Repos</t>
  </si>
  <si>
    <t>EX</t>
  </si>
  <si>
    <t xml:space="preserve">Exclusion </t>
  </si>
  <si>
    <t>J</t>
  </si>
  <si>
    <t>Journée</t>
  </si>
  <si>
    <t>RTT</t>
  </si>
  <si>
    <t>DEL</t>
  </si>
  <si>
    <t>Délégation syndicale</t>
  </si>
  <si>
    <t>MAL</t>
  </si>
  <si>
    <t>DM</t>
  </si>
  <si>
    <t>Dimanche Matin</t>
  </si>
  <si>
    <t>1/2RTT</t>
  </si>
  <si>
    <t>Accident de travail</t>
  </si>
  <si>
    <t>PM</t>
  </si>
  <si>
    <t>Chauffeur</t>
  </si>
  <si>
    <t/>
  </si>
  <si>
    <t>ETAT</t>
  </si>
  <si>
    <t>CODE</t>
  </si>
  <si>
    <t>TRAVAIL</t>
  </si>
  <si>
    <t>35</t>
  </si>
  <si>
    <t>26</t>
  </si>
  <si>
    <t>6</t>
  </si>
  <si>
    <t>19</t>
  </si>
  <si>
    <t>8</t>
  </si>
  <si>
    <t>38</t>
  </si>
  <si>
    <t>30</t>
  </si>
  <si>
    <t>9</t>
  </si>
  <si>
    <t>10</t>
  </si>
  <si>
    <t>22</t>
  </si>
  <si>
    <t>4</t>
  </si>
  <si>
    <t>14</t>
  </si>
  <si>
    <t>41</t>
  </si>
  <si>
    <t>34</t>
  </si>
  <si>
    <t>32</t>
  </si>
  <si>
    <t>17</t>
  </si>
  <si>
    <t>23</t>
  </si>
  <si>
    <t>16</t>
  </si>
  <si>
    <t>36</t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</si>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</sst>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ddd\ * dd\-mm\-yy"/>
    <numFmt numFmtId="165" formatCode="d/m;@"/>
    <numFmt numFmtId="166" formatCode="ddd"/>
    <numFmt numFmtId="167" formatCode="[$-F800]dddd\,\ mmmm\ dd\,\ yyyy"/>
    <numFmt numFmtId="168" formatCode="dd/mm/yy;@"/>
    <numFmt numFmtId="169" formatCode="_-* #,##0.00\ [$€]_-;\-* #,##0.00\ [$€]_-;_-* &quot;-&quot;??\ [$€]_-;_-@_-"/>
    <numFmt numFmtId="170" formatCode="#.##0\.00"/>
    <numFmt numFmtId="171" formatCode="#\.00"/>
    <numFmt numFmtId="172" formatCode="\$#\.00"/>
    <numFmt numFmtId="173" formatCode="dddd"/>
    <numFmt numFmtId="174" formatCode="mm/dd/yyyy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rgb="FF3F3F76"/>
      <name val="Arial"/>
      <family val="2"/>
    </font>
    <font>
      <b/>
      <sz val="10"/>
      <name val="Arial"/>
      <family val="2"/>
    </font>
    <font>
      <b/>
      <sz val="14"/>
      <color indexed="10"/>
      <name val="Times New Roman"/>
      <family val="1"/>
    </font>
    <font>
      <sz val="10"/>
      <name val="Times New Roman"/>
      <family val="1"/>
    </font>
    <font>
      <b/>
      <sz val="24"/>
      <color theme="0"/>
      <name val="Arial"/>
      <family val="2"/>
    </font>
    <font>
      <sz val="8"/>
      <name val="Verdana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b/>
      <sz val="9"/>
      <color theme="1"/>
      <name val="Calibri"/>
      <family val="2"/>
      <scheme val="minor"/>
    </font>
    <font>
      <sz val="11"/>
      <name val="Arial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3" tint="0.39991454817346722"/>
      <name val="Calibri"/>
      <family val="2"/>
      <scheme val="minor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0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rgb="FF8DC63F"/>
        <bgColor indexed="64"/>
      </patternFill>
    </fill>
    <fill>
      <patternFill patternType="solid">
        <fgColor theme="3" tint="-0.249977111117893"/>
        <bgColor indexed="64"/>
      </patternFill>
    </fill>
  </fills>
  <borders count="4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dashed">
        <color indexed="64"/>
      </right>
      <top style="hair">
        <color indexed="64"/>
      </top>
      <bottom/>
      <diagonal/>
    </border>
    <border>
      <left style="hair">
        <color indexed="64"/>
      </left>
      <right style="dashed">
        <color indexed="64"/>
      </right>
      <top/>
      <bottom/>
      <diagonal/>
    </border>
    <border>
      <left style="hair">
        <color indexed="64"/>
      </left>
      <right style="dashed">
        <color indexed="64"/>
      </right>
      <top/>
      <bottom style="hair">
        <color indexed="64"/>
      </bottom>
      <diagonal/>
    </border>
  </borders>
  <cellStyleXfs count="59">
    <xf numFmtId="0" fontId="0" fillId="0" borderId="0"/>
    <xf numFmtId="0" fontId="2" fillId="0" borderId="0"/>
    <xf numFmtId="0" fontId="4" fillId="0" borderId="0"/>
    <xf numFmtId="0" fontId="6" fillId="2" borderId="1" applyNumberFormat="0" applyAlignment="0" applyProtection="0"/>
    <xf numFmtId="0" fontId="2" fillId="0" borderId="0"/>
    <xf numFmtId="0" fontId="1" fillId="0" borderId="0"/>
    <xf numFmtId="0" fontId="2" fillId="0" borderId="0"/>
    <xf numFmtId="0" fontId="9" fillId="0" borderId="0"/>
    <xf numFmtId="0" fontId="11" fillId="0" borderId="0"/>
    <xf numFmtId="0" fontId="15" fillId="0" borderId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25" borderId="0" applyNumberFormat="0" applyBorder="0" applyAlignment="0" applyProtection="0"/>
    <xf numFmtId="0" fontId="16" fillId="28" borderId="0" applyNumberFormat="0" applyBorder="0" applyAlignment="0" applyProtection="0"/>
    <xf numFmtId="0" fontId="16" fillId="31" borderId="0" applyNumberFormat="0" applyBorder="0" applyAlignment="0" applyProtection="0"/>
    <xf numFmtId="0" fontId="17" fillId="32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3" borderId="0" applyNumberFormat="0" applyBorder="0" applyAlignment="0" applyProtection="0"/>
    <xf numFmtId="0" fontId="17" fillId="34" borderId="0" applyNumberFormat="0" applyBorder="0" applyAlignment="0" applyProtection="0"/>
    <xf numFmtId="0" fontId="17" fillId="35" borderId="0" applyNumberFormat="0" applyBorder="0" applyAlignment="0" applyProtection="0"/>
    <xf numFmtId="0" fontId="17" fillId="36" borderId="0" applyNumberFormat="0" applyBorder="0" applyAlignment="0" applyProtection="0"/>
    <xf numFmtId="0" fontId="17" fillId="37" borderId="0" applyNumberFormat="0" applyBorder="0" applyAlignment="0" applyProtection="0"/>
    <xf numFmtId="0" fontId="17" fillId="38" borderId="0" applyNumberFormat="0" applyBorder="0" applyAlignment="0" applyProtection="0"/>
    <xf numFmtId="0" fontId="17" fillId="33" borderId="0" applyNumberFormat="0" applyBorder="0" applyAlignment="0" applyProtection="0"/>
    <xf numFmtId="0" fontId="17" fillId="34" borderId="0" applyNumberFormat="0" applyBorder="0" applyAlignment="0" applyProtection="0"/>
    <xf numFmtId="0" fontId="17" fillId="39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40" borderId="14" applyNumberFormat="0" applyAlignment="0" applyProtection="0"/>
    <xf numFmtId="0" fontId="20" fillId="0" borderId="15" applyNumberFormat="0" applyFill="0" applyAlignment="0" applyProtection="0"/>
    <xf numFmtId="0" fontId="2" fillId="41" borderId="16" applyNumberFormat="0" applyFont="0" applyAlignment="0" applyProtection="0"/>
    <xf numFmtId="0" fontId="21" fillId="0" borderId="0">
      <protection locked="0"/>
    </xf>
    <xf numFmtId="0" fontId="22" fillId="0" borderId="0">
      <protection locked="0"/>
    </xf>
    <xf numFmtId="0" fontId="22" fillId="0" borderId="0">
      <protection locked="0"/>
    </xf>
    <xf numFmtId="0" fontId="23" fillId="27" borderId="14" applyNumberFormat="0" applyAlignment="0" applyProtection="0"/>
    <xf numFmtId="169" fontId="2" fillId="0" borderId="0" applyFont="0" applyFill="0" applyBorder="0" applyAlignment="0" applyProtection="0"/>
    <xf numFmtId="170" fontId="21" fillId="0" borderId="0">
      <protection locked="0"/>
    </xf>
    <xf numFmtId="171" fontId="21" fillId="0" borderId="0">
      <protection locked="0"/>
    </xf>
    <xf numFmtId="0" fontId="24" fillId="23" borderId="0" applyNumberFormat="0" applyBorder="0" applyAlignment="0" applyProtection="0"/>
    <xf numFmtId="172" fontId="21" fillId="0" borderId="0">
      <protection locked="0"/>
    </xf>
    <xf numFmtId="0" fontId="25" fillId="42" borderId="0" applyNumberFormat="0" applyBorder="0" applyAlignment="0" applyProtection="0"/>
    <xf numFmtId="0" fontId="26" fillId="24" borderId="0" applyNumberFormat="0" applyBorder="0" applyAlignment="0" applyProtection="0"/>
    <xf numFmtId="0" fontId="27" fillId="40" borderId="17" applyNumberFormat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18" applyNumberFormat="0" applyFill="0" applyAlignment="0" applyProtection="0"/>
    <xf numFmtId="0" fontId="31" fillId="0" borderId="19" applyNumberFormat="0" applyFill="0" applyAlignment="0" applyProtection="0"/>
    <xf numFmtId="0" fontId="32" fillId="0" borderId="20" applyNumberFormat="0" applyFill="0" applyAlignment="0" applyProtection="0"/>
    <xf numFmtId="0" fontId="32" fillId="0" borderId="0" applyNumberFormat="0" applyFill="0" applyBorder="0" applyAlignment="0" applyProtection="0"/>
    <xf numFmtId="0" fontId="21" fillId="0" borderId="21">
      <protection locked="0"/>
    </xf>
    <xf numFmtId="0" fontId="33" fillId="43" borderId="22" applyNumberFormat="0" applyAlignment="0" applyProtection="0"/>
    <xf numFmtId="0" fontId="2" fillId="44" borderId="0"/>
  </cellStyleXfs>
  <cellXfs count="112">
    <xf numFmtId="0" fontId="0" fillId="0" borderId="0" xfId="0"/>
    <xf numFmtId="0" fontId="2" fillId="0" borderId="0" xfId="6" applyBorder="1"/>
    <xf numFmtId="0" fontId="9" fillId="0" borderId="0" xfId="7"/>
    <xf numFmtId="0" fontId="0" fillId="0" borderId="0" xfId="0"/>
    <xf numFmtId="0" fontId="2" fillId="7" borderId="2" xfId="4" applyFill="1" applyBorder="1" applyAlignment="1">
      <alignment horizontal="left" vertical="center"/>
    </xf>
    <xf numFmtId="0" fontId="2" fillId="6" borderId="0" xfId="4" applyFill="1" applyAlignment="1">
      <alignment horizontal="center" vertical="center"/>
    </xf>
    <xf numFmtId="0" fontId="2" fillId="3" borderId="0" xfId="4" applyFill="1" applyAlignment="1">
      <alignment horizontal="center" vertical="center"/>
    </xf>
    <xf numFmtId="0" fontId="2" fillId="3" borderId="0" xfId="4" applyFill="1" applyAlignment="1">
      <alignment horizontal="left" vertical="center"/>
    </xf>
    <xf numFmtId="0" fontId="2" fillId="3" borderId="0" xfId="4" applyFill="1" applyBorder="1" applyAlignment="1">
      <alignment horizontal="center" vertical="center"/>
    </xf>
    <xf numFmtId="0" fontId="2" fillId="5" borderId="0" xfId="4" applyFill="1" applyAlignment="1">
      <alignment horizontal="left" vertical="center"/>
    </xf>
    <xf numFmtId="0" fontId="5" fillId="5" borderId="0" xfId="2" applyFont="1" applyFill="1" applyBorder="1" applyAlignment="1">
      <alignment horizontal="center" vertical="center"/>
    </xf>
    <xf numFmtId="0" fontId="2" fillId="6" borderId="0" xfId="4" applyFill="1" applyAlignment="1">
      <alignment horizontal="left" vertical="center"/>
    </xf>
    <xf numFmtId="0" fontId="3" fillId="6" borderId="0" xfId="4" applyFont="1" applyFill="1" applyAlignment="1">
      <alignment horizontal="center" vertical="center"/>
    </xf>
    <xf numFmtId="0" fontId="7" fillId="0" borderId="0" xfId="6" applyFont="1" applyFill="1" applyBorder="1" applyAlignment="1">
      <alignment horizontal="center" vertical="center"/>
    </xf>
    <xf numFmtId="0" fontId="7" fillId="0" borderId="0" xfId="6" applyFont="1" applyBorder="1" applyAlignment="1">
      <alignment horizontal="center" vertical="center"/>
    </xf>
    <xf numFmtId="0" fontId="2" fillId="0" borderId="0" xfId="6" applyFont="1" applyBorder="1"/>
    <xf numFmtId="0" fontId="2" fillId="0" borderId="10" xfId="6" applyBorder="1"/>
    <xf numFmtId="0" fontId="7" fillId="0" borderId="7" xfId="6" applyFont="1" applyBorder="1"/>
    <xf numFmtId="164" fontId="2" fillId="0" borderId="8" xfId="7" applyNumberFormat="1" applyFont="1" applyFill="1" applyBorder="1" applyAlignment="1">
      <alignment vertical="center"/>
    </xf>
    <xf numFmtId="0" fontId="9" fillId="0" borderId="0" xfId="7"/>
    <xf numFmtId="166" fontId="2" fillId="0" borderId="11" xfId="7" applyNumberFormat="1" applyFont="1" applyBorder="1" applyAlignment="1">
      <alignment horizontal="center" vertical="center"/>
    </xf>
    <xf numFmtId="166" fontId="2" fillId="0" borderId="12" xfId="7" applyNumberFormat="1" applyFont="1" applyBorder="1" applyAlignment="1">
      <alignment horizontal="center" vertical="center"/>
    </xf>
    <xf numFmtId="164" fontId="2" fillId="0" borderId="8" xfId="7" applyNumberFormat="1" applyFont="1" applyFill="1" applyBorder="1" applyAlignment="1">
      <alignment vertical="center"/>
    </xf>
    <xf numFmtId="0" fontId="2" fillId="0" borderId="10" xfId="6" applyBorder="1"/>
    <xf numFmtId="0" fontId="0" fillId="4" borderId="2" xfId="0" applyFill="1" applyBorder="1" applyAlignment="1">
      <alignment horizontal="left" vertical="center"/>
    </xf>
    <xf numFmtId="164" fontId="2" fillId="10" borderId="8" xfId="7" applyNumberFormat="1" applyFont="1" applyFill="1" applyBorder="1" applyAlignment="1">
      <alignment vertical="center"/>
    </xf>
    <xf numFmtId="14" fontId="3" fillId="10" borderId="9" xfId="0" applyNumberFormat="1" applyFont="1" applyFill="1" applyBorder="1" applyAlignment="1">
      <alignment horizontal="left" vertical="center"/>
    </xf>
    <xf numFmtId="164" fontId="2" fillId="10" borderId="0" xfId="6" applyNumberFormat="1" applyFill="1"/>
    <xf numFmtId="164" fontId="0" fillId="10" borderId="0" xfId="0" applyNumberFormat="1" applyFill="1"/>
    <xf numFmtId="14" fontId="3" fillId="9" borderId="9" xfId="0" applyNumberFormat="1" applyFont="1" applyFill="1" applyBorder="1" applyAlignment="1">
      <alignment horizontal="left" vertical="center"/>
    </xf>
    <xf numFmtId="14" fontId="3" fillId="9" borderId="9" xfId="7" applyNumberFormat="1" applyFont="1" applyFill="1" applyBorder="1" applyAlignment="1">
      <alignment horizontal="left" vertical="center"/>
    </xf>
    <xf numFmtId="167" fontId="3" fillId="9" borderId="9" xfId="7" applyNumberFormat="1" applyFont="1" applyFill="1" applyBorder="1" applyAlignment="1">
      <alignment horizontal="left" vertical="center"/>
    </xf>
    <xf numFmtId="165" fontId="2" fillId="7" borderId="2" xfId="4" applyNumberFormat="1" applyFill="1" applyBorder="1" applyAlignment="1">
      <alignment horizontal="left" vertical="center"/>
    </xf>
    <xf numFmtId="0" fontId="2" fillId="0" borderId="0" xfId="6" applyFont="1" applyFill="1" applyBorder="1"/>
    <xf numFmtId="0" fontId="13" fillId="13" borderId="3" xfId="2" applyFont="1" applyFill="1" applyBorder="1" applyAlignment="1">
      <alignment horizontal="center"/>
    </xf>
    <xf numFmtId="0" fontId="12" fillId="14" borderId="4" xfId="0" applyFont="1" applyFill="1" applyBorder="1" applyAlignment="1">
      <alignment horizontal="center"/>
    </xf>
    <xf numFmtId="168" fontId="2" fillId="15" borderId="11" xfId="7" applyNumberFormat="1" applyFont="1" applyFill="1" applyBorder="1" applyAlignment="1">
      <alignment horizontal="center" vertical="center"/>
    </xf>
    <xf numFmtId="168" fontId="2" fillId="0" borderId="0" xfId="6" applyNumberFormat="1" applyBorder="1"/>
    <xf numFmtId="0" fontId="0" fillId="0" borderId="2" xfId="0" applyBorder="1"/>
    <xf numFmtId="0" fontId="14" fillId="16" borderId="2" xfId="0" applyFont="1" applyFill="1" applyBorder="1" applyAlignment="1">
      <alignment horizontal="center"/>
    </xf>
    <xf numFmtId="0" fontId="14" fillId="18" borderId="2" xfId="0" applyFont="1" applyFill="1" applyBorder="1" applyAlignment="1">
      <alignment horizontal="center"/>
    </xf>
    <xf numFmtId="0" fontId="14" fillId="18" borderId="13" xfId="0" applyFont="1" applyFill="1" applyBorder="1" applyAlignment="1">
      <alignment horizontal="center"/>
    </xf>
    <xf numFmtId="0" fontId="14" fillId="12" borderId="2" xfId="0" applyFont="1" applyFill="1" applyBorder="1" applyAlignment="1">
      <alignment horizontal="center"/>
    </xf>
    <xf numFmtId="0" fontId="14" fillId="17" borderId="2" xfId="0" applyFont="1" applyFill="1" applyBorder="1" applyAlignment="1">
      <alignment horizontal="center"/>
    </xf>
    <xf numFmtId="0" fontId="14" fillId="19" borderId="2" xfId="0" applyFont="1" applyFill="1" applyBorder="1" applyAlignment="1">
      <alignment horizontal="center"/>
    </xf>
    <xf numFmtId="0" fontId="14" fillId="20" borderId="2" xfId="0" applyFont="1" applyFill="1" applyBorder="1" applyAlignment="1">
      <alignment horizontal="center"/>
    </xf>
    <xf numFmtId="0" fontId="14" fillId="21" borderId="2" xfId="0" applyFont="1" applyFill="1" applyBorder="1" applyAlignment="1">
      <alignment horizontal="center"/>
    </xf>
    <xf numFmtId="0" fontId="14" fillId="6" borderId="13" xfId="0" applyFont="1" applyFill="1" applyBorder="1" applyAlignment="1">
      <alignment horizontal="center"/>
    </xf>
    <xf numFmtId="0" fontId="0" fillId="0" borderId="13" xfId="0" applyBorder="1" applyAlignment="1"/>
    <xf numFmtId="0" fontId="14" fillId="15" borderId="2" xfId="0" applyFont="1" applyFill="1" applyBorder="1" applyAlignment="1">
      <alignment horizontal="center"/>
    </xf>
    <xf numFmtId="0" fontId="14" fillId="15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45" borderId="5" xfId="0" applyFill="1" applyBorder="1" applyProtection="1">
      <protection locked="0"/>
    </xf>
    <xf numFmtId="49" fontId="0" fillId="0" borderId="28" xfId="0" applyNumberFormat="1" applyBorder="1" applyAlignment="1" applyProtection="1">
      <alignment horizontal="center"/>
      <protection locked="0"/>
    </xf>
    <xf numFmtId="49" fontId="0" fillId="0" borderId="29" xfId="0" applyNumberFormat="1" applyBorder="1" applyAlignment="1" applyProtection="1">
      <alignment horizontal="center"/>
      <protection locked="0"/>
    </xf>
    <xf numFmtId="0" fontId="0" fillId="0" borderId="30" xfId="0" applyNumberFormat="1" applyBorder="1" applyAlignment="1">
      <alignment horizontal="center"/>
    </xf>
    <xf numFmtId="14" fontId="0" fillId="0" borderId="2" xfId="0" applyNumberFormat="1" applyBorder="1" applyAlignment="1" applyProtection="1">
      <alignment horizontal="center"/>
      <protection locked="0"/>
    </xf>
    <xf numFmtId="0" fontId="14" fillId="0" borderId="2" xfId="0" applyFont="1" applyBorder="1" applyAlignment="1">
      <alignment horizontal="center"/>
    </xf>
    <xf numFmtId="0" fontId="34" fillId="0" borderId="2" xfId="0" applyFont="1" applyBorder="1" applyAlignment="1">
      <alignment horizontal="center"/>
    </xf>
    <xf numFmtId="0" fontId="0" fillId="15" borderId="0" xfId="0" applyFill="1"/>
    <xf numFmtId="14" fontId="0" fillId="15" borderId="0" xfId="0" applyNumberFormat="1" applyFill="1"/>
    <xf numFmtId="14" fontId="0" fillId="0" borderId="0" xfId="0" applyNumberFormat="1"/>
    <xf numFmtId="14" fontId="1" fillId="0" borderId="0" xfId="5" applyNumberFormat="1" applyFont="1" applyAlignment="1">
      <alignment horizontal="center"/>
    </xf>
    <xf numFmtId="16" fontId="35" fillId="0" borderId="2" xfId="0" quotePrefix="1" applyNumberFormat="1" applyFont="1" applyBorder="1" applyAlignment="1">
      <alignment horizontal="center" vertical="center" wrapText="1"/>
    </xf>
    <xf numFmtId="0" fontId="36" fillId="0" borderId="0" xfId="0" applyFont="1"/>
    <xf numFmtId="165" fontId="2" fillId="15" borderId="0" xfId="4" applyNumberFormat="1" applyFill="1" applyBorder="1" applyAlignment="1">
      <alignment horizontal="center" vertical="center"/>
    </xf>
    <xf numFmtId="0" fontId="36" fillId="15" borderId="38" xfId="0" applyNumberFormat="1" applyFont="1" applyFill="1" applyBorder="1" applyAlignment="1">
      <alignment vertical="center" wrapText="1" readingOrder="1"/>
    </xf>
    <xf numFmtId="0" fontId="36" fillId="15" borderId="39" xfId="0" applyNumberFormat="1" applyFont="1" applyFill="1" applyBorder="1" applyAlignment="1">
      <alignment vertical="center" wrapText="1" readingOrder="1"/>
    </xf>
    <xf numFmtId="0" fontId="36" fillId="15" borderId="39" xfId="0" applyFont="1" applyFill="1" applyBorder="1"/>
    <xf numFmtId="0" fontId="36" fillId="15" borderId="40" xfId="0" applyFont="1" applyFill="1" applyBorder="1"/>
    <xf numFmtId="0" fontId="36" fillId="0" borderId="39" xfId="0" applyFont="1" applyBorder="1"/>
    <xf numFmtId="0" fontId="36" fillId="0" borderId="40" xfId="0" applyFont="1" applyBorder="1"/>
    <xf numFmtId="0" fontId="0" fillId="0" borderId="41" xfId="0" applyBorder="1"/>
    <xf numFmtId="0" fontId="0" fillId="0" borderId="42" xfId="0" applyBorder="1"/>
    <xf numFmtId="0" fontId="36" fillId="15" borderId="44" xfId="0" applyFont="1" applyFill="1" applyBorder="1"/>
    <xf numFmtId="0" fontId="36" fillId="0" borderId="44" xfId="0" applyFont="1" applyBorder="1"/>
    <xf numFmtId="0" fontId="0" fillId="0" borderId="45" xfId="0" applyNumberFormat="1" applyBorder="1" applyAlignment="1">
      <alignment vertical="top" wrapText="1" readingOrder="1"/>
    </xf>
    <xf numFmtId="0" fontId="0" fillId="0" borderId="46" xfId="0" applyNumberFormat="1" applyBorder="1" applyAlignment="1">
      <alignment vertical="top" wrapText="1" readingOrder="1"/>
    </xf>
    <xf numFmtId="0" fontId="0" fillId="0" borderId="47" xfId="0" applyNumberFormat="1" applyBorder="1" applyAlignment="1">
      <alignment vertical="top" wrapText="1" readingOrder="1"/>
    </xf>
    <xf numFmtId="0" fontId="36" fillId="15" borderId="38" xfId="0" applyNumberFormat="1" applyFont="1" applyFill="1" applyBorder="1" applyAlignment="1">
      <alignment vertical="top" wrapText="1" readingOrder="1"/>
    </xf>
    <xf numFmtId="173" fontId="2" fillId="0" borderId="35" xfId="7" applyNumberFormat="1" applyFont="1" applyBorder="1" applyAlignment="1">
      <alignment vertical="center"/>
    </xf>
    <xf numFmtId="167" fontId="0" fillId="0" borderId="0" xfId="0" applyNumberFormat="1"/>
    <xf numFmtId="165" fontId="0" fillId="0" borderId="0" xfId="0" applyNumberFormat="1"/>
    <xf numFmtId="166" fontId="0" fillId="0" borderId="0" xfId="0" applyNumberFormat="1"/>
    <xf numFmtId="165" fontId="39" fillId="7" borderId="2" xfId="4" applyNumberFormat="1" applyFont="1" applyFill="1" applyBorder="1" applyAlignment="1">
      <alignment horizontal="center" vertical="center"/>
    </xf>
    <xf numFmtId="0" fontId="37" fillId="46" borderId="0" xfId="0" applyFont="1" applyFill="1" applyAlignment="1">
      <alignment horizontal="center"/>
    </xf>
    <xf numFmtId="174" fontId="0" fillId="0" borderId="0" xfId="0" applyNumberFormat="1"/>
    <xf numFmtId="0" fontId="0" fillId="0" borderId="0" xfId="0" applyNumberFormat="1"/>
    <xf numFmtId="0" fontId="10" fillId="8" borderId="0" xfId="0" applyFont="1" applyFill="1" applyAlignment="1">
      <alignment horizontal="center" vertical="center"/>
    </xf>
    <xf numFmtId="0" fontId="8" fillId="11" borderId="0" xfId="7" applyNumberFormat="1" applyFont="1" applyFill="1" applyBorder="1" applyAlignment="1">
      <alignment horizontal="center" vertical="center"/>
    </xf>
    <xf numFmtId="173" fontId="2" fillId="0" borderId="43" xfId="7" applyNumberFormat="1" applyFont="1" applyBorder="1" applyAlignment="1">
      <alignment horizontal="center" vertical="center"/>
    </xf>
    <xf numFmtId="173" fontId="2" fillId="0" borderId="34" xfId="7" applyNumberFormat="1" applyFont="1" applyBorder="1" applyAlignment="1">
      <alignment horizontal="center" vertical="center"/>
    </xf>
    <xf numFmtId="165" fontId="2" fillId="15" borderId="36" xfId="4" applyNumberFormat="1" applyFill="1" applyBorder="1" applyAlignment="1">
      <alignment horizontal="center" vertical="center"/>
    </xf>
    <xf numFmtId="165" fontId="2" fillId="15" borderId="37" xfId="4" applyNumberFormat="1" applyFill="1" applyBorder="1" applyAlignment="1">
      <alignment horizontal="center" vertical="center"/>
    </xf>
    <xf numFmtId="173" fontId="2" fillId="0" borderId="35" xfId="7" applyNumberFormat="1" applyFont="1" applyBorder="1" applyAlignment="1">
      <alignment horizontal="center" vertical="center"/>
    </xf>
    <xf numFmtId="173" fontId="2" fillId="0" borderId="2" xfId="7" applyNumberFormat="1" applyFont="1" applyBorder="1" applyAlignment="1">
      <alignment horizontal="center" vertical="center"/>
    </xf>
    <xf numFmtId="165" fontId="2" fillId="15" borderId="2" xfId="4" applyNumberFormat="1" applyFill="1" applyBorder="1" applyAlignment="1">
      <alignment horizontal="center" vertical="center"/>
    </xf>
    <xf numFmtId="0" fontId="14" fillId="15" borderId="2" xfId="0" applyFont="1" applyFill="1" applyBorder="1" applyAlignment="1">
      <alignment horizontal="center"/>
    </xf>
    <xf numFmtId="0" fontId="14" fillId="16" borderId="32" xfId="0" applyFont="1" applyFill="1" applyBorder="1" applyAlignment="1">
      <alignment horizontal="center"/>
    </xf>
    <xf numFmtId="0" fontId="14" fillId="16" borderId="0" xfId="0" applyFont="1" applyFill="1" applyBorder="1" applyAlignment="1">
      <alignment horizontal="center"/>
    </xf>
    <xf numFmtId="0" fontId="14" fillId="15" borderId="13" xfId="0" applyFont="1" applyFill="1" applyBorder="1" applyAlignment="1">
      <alignment horizontal="center"/>
    </xf>
    <xf numFmtId="0" fontId="14" fillId="15" borderId="33" xfId="0" applyFont="1" applyFill="1" applyBorder="1" applyAlignment="1">
      <alignment horizontal="center"/>
    </xf>
    <xf numFmtId="14" fontId="14" fillId="0" borderId="23" xfId="0" applyNumberFormat="1" applyFont="1" applyBorder="1" applyAlignment="1">
      <alignment horizontal="center"/>
    </xf>
    <xf numFmtId="14" fontId="14" fillId="0" borderId="27" xfId="0" applyNumberFormat="1" applyFont="1" applyBorder="1" applyAlignment="1">
      <alignment horizontal="center"/>
    </xf>
    <xf numFmtId="0" fontId="14" fillId="0" borderId="24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7" fillId="0" borderId="5" xfId="7" applyFont="1" applyBorder="1" applyAlignment="1">
      <alignment horizontal="center" vertical="center"/>
    </xf>
    <xf numFmtId="0" fontId="7" fillId="0" borderId="6" xfId="7" applyFont="1" applyBorder="1" applyAlignment="1">
      <alignment horizontal="center" vertical="center"/>
    </xf>
    <xf numFmtId="0" fontId="38" fillId="15" borderId="0" xfId="0" applyFont="1" applyFill="1" applyAlignment="1">
      <alignment horizontal="center" vertical="center"/>
    </xf>
  </cellXfs>
  <cellStyles count="59">
    <cellStyle name="20 % - Accent1 2" xfId="10"/>
    <cellStyle name="20 % - Accent2 2" xfId="11"/>
    <cellStyle name="20 % - Accent3 2" xfId="12"/>
    <cellStyle name="20 % - Accent4 2" xfId="13"/>
    <cellStyle name="20 % - Accent5 2" xfId="14"/>
    <cellStyle name="20 % - Accent6 2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60 % - Accent1 2" xfId="22"/>
    <cellStyle name="60 % - Accent2 2" xfId="23"/>
    <cellStyle name="60 % - Accent3 2" xfId="24"/>
    <cellStyle name="60 % - Accent4 2" xfId="25"/>
    <cellStyle name="60 % - Accent5 2" xfId="26"/>
    <cellStyle name="60 % - Accent6 2" xfId="27"/>
    <cellStyle name="Accent1 2" xfId="28"/>
    <cellStyle name="Accent2 2" xfId="29"/>
    <cellStyle name="Accent3 2" xfId="30"/>
    <cellStyle name="Accent4 2" xfId="31"/>
    <cellStyle name="Accent5 2" xfId="32"/>
    <cellStyle name="Accent6 2" xfId="33"/>
    <cellStyle name="Avertissement 2" xfId="34"/>
    <cellStyle name="Calcul 2" xfId="35"/>
    <cellStyle name="Cellule liée 2" xfId="36"/>
    <cellStyle name="Commentaire 2" xfId="37"/>
    <cellStyle name="Date" xfId="38"/>
    <cellStyle name="En-tete1" xfId="39"/>
    <cellStyle name="En-tete2" xfId="40"/>
    <cellStyle name="Entrée 2" xfId="3"/>
    <cellStyle name="Entrée 3" xfId="41"/>
    <cellStyle name="Euro" xfId="42"/>
    <cellStyle name="Financier" xfId="43"/>
    <cellStyle name="Fixe" xfId="44"/>
    <cellStyle name="Insatisfaisant 2" xfId="45"/>
    <cellStyle name="Monetaire" xfId="46"/>
    <cellStyle name="Neutre 2" xfId="47"/>
    <cellStyle name="Normal" xfId="0" builtinId="0"/>
    <cellStyle name="Normal 2" xfId="4"/>
    <cellStyle name="Normal 3" xfId="5"/>
    <cellStyle name="Normal 4" xfId="1"/>
    <cellStyle name="Normal 5" xfId="7"/>
    <cellStyle name="Normal 6" xfId="8"/>
    <cellStyle name="Normal 7" xfId="9"/>
    <cellStyle name="Normal_Classeur2" xfId="6"/>
    <cellStyle name="Normal_Codes" xfId="2"/>
    <cellStyle name="Satisfaisant 2" xfId="48"/>
    <cellStyle name="Sortie 2" xfId="49"/>
    <cellStyle name="Texte explicatif 2" xfId="50"/>
    <cellStyle name="Titre 2" xfId="51"/>
    <cellStyle name="Titre 1 2" xfId="52"/>
    <cellStyle name="Titre 2 2" xfId="53"/>
    <cellStyle name="Titre 3 2" xfId="54"/>
    <cellStyle name="Titre 4 2" xfId="55"/>
    <cellStyle name="Total 2" xfId="56"/>
    <cellStyle name="Vérification 2" xfId="57"/>
    <cellStyle name="YELLOW" xfId="58"/>
  </cellStyles>
  <dxfs count="15"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</xdr:colOff>
          <xdr:row>3</xdr:row>
          <xdr:rowOff>180975</xdr:rowOff>
        </xdr:from>
        <xdr:to>
          <xdr:col>1</xdr:col>
          <xdr:colOff>1304925</xdr:colOff>
          <xdr:row>5</xdr:row>
          <xdr:rowOff>161925</xdr:rowOff>
        </xdr:to>
        <xdr:sp macro="" textlink="">
          <xdr:nvSpPr>
            <xdr:cNvPr id="3075" name="cmdSaisie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102"/>
  <sheetViews>
    <sheetView tabSelected="1" workbookViewId="0">
      <pane xSplit="2" ySplit="7" topLeftCell="C8" activePane="bottomRight" state="frozenSplit"/>
      <selection pane="topRight" activeCell="B1" sqref="B1"/>
      <selection pane="bottomLeft" activeCell="A8" sqref="A8"/>
      <selection pane="bottomRight" activeCell="AH2" sqref="AH2"/>
    </sheetView>
  </sheetViews>
  <sheetFormatPr baseColWidth="10" defaultRowHeight="15" x14ac:dyDescent="0.25"/>
  <cols>
    <col min="1" max="1" width="11.42578125" style="3"/>
    <col min="2" max="2" width="23.7109375" style="3" bestFit="1" customWidth="1"/>
    <col min="3" max="33" width="5.7109375" style="3" customWidth="1"/>
    <col min="34" max="34" width="48.85546875" customWidth="1"/>
  </cols>
  <sheetData>
    <row r="1" spans="1:35" ht="15" customHeight="1" x14ac:dyDescent="0.25">
      <c r="A1" s="89">
        <v>2014</v>
      </c>
      <c r="B1" s="89"/>
      <c r="C1" s="88" t="str">
        <f>"Planning "&amp;AB1&amp;" "&amp;An</f>
        <v>Planning Septembre 2014</v>
      </c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8"/>
      <c r="AA1" s="88"/>
      <c r="AB1" s="88" t="s">
        <v>17</v>
      </c>
      <c r="AC1" s="88"/>
      <c r="AD1" s="88"/>
      <c r="AE1" s="88"/>
      <c r="AF1" s="88"/>
      <c r="AG1" s="88"/>
    </row>
    <row r="2" spans="1:35" ht="15" customHeight="1" x14ac:dyDescent="0.25">
      <c r="A2" s="89"/>
      <c r="B2" s="89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</row>
    <row r="3" spans="1:35" x14ac:dyDescent="0.25">
      <c r="A3" s="11">
        <f ca="1">YEAR(TODAY())</f>
        <v>2014</v>
      </c>
      <c r="B3" s="11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5"/>
      <c r="AA3" s="5"/>
      <c r="AB3" s="5"/>
      <c r="AC3" s="5"/>
      <c r="AD3" s="5"/>
      <c r="AE3" s="5"/>
      <c r="AF3" s="5"/>
      <c r="AG3" s="5"/>
    </row>
    <row r="4" spans="1:35" x14ac:dyDescent="0.25">
      <c r="A4" s="9"/>
      <c r="B4" s="9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</row>
    <row r="5" spans="1:35" ht="15.75" thickBot="1" x14ac:dyDescent="0.3">
      <c r="A5" s="7"/>
      <c r="B5" s="7"/>
      <c r="C5" s="6"/>
      <c r="D5" s="6"/>
      <c r="E5" s="6"/>
      <c r="F5" s="6"/>
      <c r="G5" s="8"/>
      <c r="H5" s="8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</row>
    <row r="6" spans="1:35" s="3" customFormat="1" x14ac:dyDescent="0.25">
      <c r="A6" s="7"/>
      <c r="B6" s="7"/>
      <c r="C6" s="20">
        <f>DATE(An,MONTH(1&amp;AB1),1)</f>
        <v>41883</v>
      </c>
      <c r="D6" s="21">
        <f>C6+1</f>
        <v>41884</v>
      </c>
      <c r="E6" s="21">
        <f>D6+1</f>
        <v>41885</v>
      </c>
      <c r="F6" s="21">
        <f>E6+1</f>
        <v>41886</v>
      </c>
      <c r="G6" s="21">
        <f t="shared" ref="G6:AG6" si="0">F6+1</f>
        <v>41887</v>
      </c>
      <c r="H6" s="21">
        <f t="shared" si="0"/>
        <v>41888</v>
      </c>
      <c r="I6" s="21">
        <f t="shared" si="0"/>
        <v>41889</v>
      </c>
      <c r="J6" s="21">
        <f t="shared" si="0"/>
        <v>41890</v>
      </c>
      <c r="K6" s="21">
        <f t="shared" si="0"/>
        <v>41891</v>
      </c>
      <c r="L6" s="21">
        <f t="shared" si="0"/>
        <v>41892</v>
      </c>
      <c r="M6" s="21">
        <f t="shared" si="0"/>
        <v>41893</v>
      </c>
      <c r="N6" s="21">
        <f t="shared" si="0"/>
        <v>41894</v>
      </c>
      <c r="O6" s="21">
        <f t="shared" si="0"/>
        <v>41895</v>
      </c>
      <c r="P6" s="21">
        <f t="shared" si="0"/>
        <v>41896</v>
      </c>
      <c r="Q6" s="21">
        <f t="shared" si="0"/>
        <v>41897</v>
      </c>
      <c r="R6" s="21">
        <f t="shared" si="0"/>
        <v>41898</v>
      </c>
      <c r="S6" s="21">
        <f t="shared" si="0"/>
        <v>41899</v>
      </c>
      <c r="T6" s="21">
        <f t="shared" si="0"/>
        <v>41900</v>
      </c>
      <c r="U6" s="21">
        <f t="shared" si="0"/>
        <v>41901</v>
      </c>
      <c r="V6" s="21">
        <f t="shared" si="0"/>
        <v>41902</v>
      </c>
      <c r="W6" s="21">
        <f t="shared" si="0"/>
        <v>41903</v>
      </c>
      <c r="X6" s="21">
        <f t="shared" si="0"/>
        <v>41904</v>
      </c>
      <c r="Y6" s="21">
        <f t="shared" si="0"/>
        <v>41905</v>
      </c>
      <c r="Z6" s="21">
        <f t="shared" si="0"/>
        <v>41906</v>
      </c>
      <c r="AA6" s="21">
        <f t="shared" si="0"/>
        <v>41907</v>
      </c>
      <c r="AB6" s="21">
        <f t="shared" si="0"/>
        <v>41908</v>
      </c>
      <c r="AC6" s="21">
        <f t="shared" si="0"/>
        <v>41909</v>
      </c>
      <c r="AD6" s="21">
        <f t="shared" si="0"/>
        <v>41910</v>
      </c>
      <c r="AE6" s="21">
        <f t="shared" si="0"/>
        <v>41911</v>
      </c>
      <c r="AF6" s="21">
        <f t="shared" si="0"/>
        <v>41912</v>
      </c>
      <c r="AG6" s="21">
        <f t="shared" si="0"/>
        <v>41913</v>
      </c>
    </row>
    <row r="7" spans="1:35" x14ac:dyDescent="0.25">
      <c r="A7" s="4" t="s">
        <v>23</v>
      </c>
      <c r="B7" s="32" t="s">
        <v>31</v>
      </c>
      <c r="C7" s="84">
        <f>C6</f>
        <v>41883</v>
      </c>
      <c r="D7" s="84">
        <f t="shared" ref="D7:AG7" si="1">D6</f>
        <v>41884</v>
      </c>
      <c r="E7" s="84">
        <f t="shared" si="1"/>
        <v>41885</v>
      </c>
      <c r="F7" s="84">
        <f t="shared" si="1"/>
        <v>41886</v>
      </c>
      <c r="G7" s="84">
        <f t="shared" si="1"/>
        <v>41887</v>
      </c>
      <c r="H7" s="84">
        <f t="shared" si="1"/>
        <v>41888</v>
      </c>
      <c r="I7" s="84">
        <f t="shared" si="1"/>
        <v>41889</v>
      </c>
      <c r="J7" s="84">
        <f t="shared" si="1"/>
        <v>41890</v>
      </c>
      <c r="K7" s="84">
        <f t="shared" si="1"/>
        <v>41891</v>
      </c>
      <c r="L7" s="84">
        <f t="shared" si="1"/>
        <v>41892</v>
      </c>
      <c r="M7" s="84">
        <f t="shared" si="1"/>
        <v>41893</v>
      </c>
      <c r="N7" s="84">
        <f t="shared" si="1"/>
        <v>41894</v>
      </c>
      <c r="O7" s="84">
        <f t="shared" si="1"/>
        <v>41895</v>
      </c>
      <c r="P7" s="84">
        <f t="shared" si="1"/>
        <v>41896</v>
      </c>
      <c r="Q7" s="84">
        <f t="shared" si="1"/>
        <v>41897</v>
      </c>
      <c r="R7" s="84">
        <f t="shared" si="1"/>
        <v>41898</v>
      </c>
      <c r="S7" s="84">
        <f t="shared" si="1"/>
        <v>41899</v>
      </c>
      <c r="T7" s="84">
        <f t="shared" si="1"/>
        <v>41900</v>
      </c>
      <c r="U7" s="84">
        <f t="shared" si="1"/>
        <v>41901</v>
      </c>
      <c r="V7" s="84">
        <f t="shared" si="1"/>
        <v>41902</v>
      </c>
      <c r="W7" s="84">
        <f t="shared" si="1"/>
        <v>41903</v>
      </c>
      <c r="X7" s="84">
        <f t="shared" si="1"/>
        <v>41904</v>
      </c>
      <c r="Y7" s="84">
        <f t="shared" si="1"/>
        <v>41905</v>
      </c>
      <c r="Z7" s="84">
        <f t="shared" si="1"/>
        <v>41906</v>
      </c>
      <c r="AA7" s="84">
        <f t="shared" si="1"/>
        <v>41907</v>
      </c>
      <c r="AB7" s="84">
        <f t="shared" si="1"/>
        <v>41908</v>
      </c>
      <c r="AC7" s="84">
        <f t="shared" si="1"/>
        <v>41909</v>
      </c>
      <c r="AD7" s="84">
        <f t="shared" si="1"/>
        <v>41910</v>
      </c>
      <c r="AE7" s="84">
        <f t="shared" si="1"/>
        <v>41911</v>
      </c>
      <c r="AF7" s="84">
        <f t="shared" si="1"/>
        <v>41912</v>
      </c>
      <c r="AG7" s="84">
        <f t="shared" si="1"/>
        <v>41913</v>
      </c>
    </row>
    <row r="8" spans="1:35" x14ac:dyDescent="0.25">
      <c r="A8" s="24" t="s">
        <v>114</v>
      </c>
      <c r="B8" s="24" t="s">
        <v>37</v>
      </c>
      <c r="C8" s="38" t="s">
        <v>24</v>
      </c>
      <c r="D8" s="38" t="s">
        <v>24</v>
      </c>
      <c r="E8" s="38" t="s">
        <v>24</v>
      </c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 t="s">
        <v>113</v>
      </c>
      <c r="AF8" s="38" t="s">
        <v>113</v>
      </c>
      <c r="AG8" s="38" t="s">
        <v>113</v>
      </c>
      <c r="AH8" s="3"/>
    </row>
    <row r="9" spans="1:35" x14ac:dyDescent="0.25">
      <c r="A9" s="24" t="s">
        <v>114</v>
      </c>
      <c r="B9" s="24" t="s">
        <v>38</v>
      </c>
      <c r="C9" s="38" t="s">
        <v>90</v>
      </c>
      <c r="D9" s="38" t="s">
        <v>90</v>
      </c>
      <c r="E9" s="38" t="s">
        <v>90</v>
      </c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"/>
      <c r="AI9" s="3"/>
    </row>
    <row r="10" spans="1:35" x14ac:dyDescent="0.25">
      <c r="A10" s="24" t="s">
        <v>114</v>
      </c>
      <c r="B10" s="24" t="s">
        <v>39</v>
      </c>
      <c r="C10" s="38" t="s">
        <v>90</v>
      </c>
      <c r="D10" s="38" t="s">
        <v>90</v>
      </c>
      <c r="E10" s="38" t="s">
        <v>90</v>
      </c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"/>
    </row>
    <row r="11" spans="1:35" x14ac:dyDescent="0.25">
      <c r="A11" s="24" t="s">
        <v>114</v>
      </c>
      <c r="B11" s="24" t="s">
        <v>40</v>
      </c>
      <c r="C11" s="38" t="s">
        <v>90</v>
      </c>
      <c r="D11" s="38" t="s">
        <v>90</v>
      </c>
      <c r="E11" s="38" t="s">
        <v>90</v>
      </c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"/>
    </row>
    <row r="12" spans="1:35" x14ac:dyDescent="0.25">
      <c r="A12" s="24" t="s">
        <v>114</v>
      </c>
      <c r="B12" s="24" t="s">
        <v>41</v>
      </c>
      <c r="C12" s="38" t="s">
        <v>113</v>
      </c>
      <c r="D12" s="38" t="s">
        <v>113</v>
      </c>
      <c r="E12" s="38" t="s">
        <v>113</v>
      </c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"/>
    </row>
    <row r="13" spans="1:35" x14ac:dyDescent="0.25">
      <c r="A13" s="24" t="s">
        <v>114</v>
      </c>
      <c r="B13" s="24" t="s">
        <v>42</v>
      </c>
      <c r="C13" s="38" t="s">
        <v>24</v>
      </c>
      <c r="D13" s="38" t="s">
        <v>24</v>
      </c>
      <c r="E13" s="38" t="s">
        <v>24</v>
      </c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"/>
    </row>
    <row r="14" spans="1:35" x14ac:dyDescent="0.25">
      <c r="A14" s="24" t="s">
        <v>114</v>
      </c>
      <c r="B14" s="24" t="s">
        <v>43</v>
      </c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"/>
    </row>
    <row r="15" spans="1:35" x14ac:dyDescent="0.25">
      <c r="A15" s="24" t="s">
        <v>114</v>
      </c>
      <c r="B15" s="24" t="s">
        <v>44</v>
      </c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"/>
    </row>
    <row r="16" spans="1:35" x14ac:dyDescent="0.25">
      <c r="A16" s="24" t="s">
        <v>114</v>
      </c>
      <c r="B16" s="24" t="s">
        <v>45</v>
      </c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"/>
    </row>
    <row r="17" spans="1:34" x14ac:dyDescent="0.25">
      <c r="A17" s="24" t="s">
        <v>114</v>
      </c>
      <c r="B17" s="24" t="s">
        <v>46</v>
      </c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"/>
    </row>
    <row r="18" spans="1:34" x14ac:dyDescent="0.25">
      <c r="A18" s="24" t="s">
        <v>114</v>
      </c>
      <c r="B18" s="24" t="s">
        <v>47</v>
      </c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"/>
    </row>
    <row r="19" spans="1:34" x14ac:dyDescent="0.25">
      <c r="A19" s="24" t="s">
        <v>114</v>
      </c>
      <c r="B19" s="24" t="s">
        <v>48</v>
      </c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</row>
    <row r="20" spans="1:34" x14ac:dyDescent="0.25">
      <c r="A20" s="24" t="s">
        <v>114</v>
      </c>
      <c r="B20" s="24" t="s">
        <v>49</v>
      </c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</row>
    <row r="21" spans="1:34" x14ac:dyDescent="0.25">
      <c r="A21" s="24" t="s">
        <v>114</v>
      </c>
      <c r="B21" s="24" t="s">
        <v>50</v>
      </c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</row>
    <row r="22" spans="1:34" x14ac:dyDescent="0.25">
      <c r="A22" s="24" t="s">
        <v>114</v>
      </c>
      <c r="B22" s="24" t="s">
        <v>51</v>
      </c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</row>
    <row r="23" spans="1:34" x14ac:dyDescent="0.25">
      <c r="A23" s="24" t="s">
        <v>114</v>
      </c>
      <c r="B23" s="24" t="s">
        <v>52</v>
      </c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</row>
    <row r="24" spans="1:34" x14ac:dyDescent="0.25">
      <c r="A24" s="24" t="s">
        <v>114</v>
      </c>
      <c r="B24" s="24" t="s">
        <v>53</v>
      </c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</row>
    <row r="25" spans="1:34" x14ac:dyDescent="0.25">
      <c r="A25" s="24" t="s">
        <v>114</v>
      </c>
      <c r="B25" s="24" t="s">
        <v>54</v>
      </c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</row>
    <row r="26" spans="1:34" x14ac:dyDescent="0.25">
      <c r="A26" s="24" t="s">
        <v>114</v>
      </c>
      <c r="B26" s="24" t="s">
        <v>55</v>
      </c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</row>
    <row r="27" spans="1:34" x14ac:dyDescent="0.25">
      <c r="A27" s="24"/>
      <c r="B27" s="24" t="s">
        <v>56</v>
      </c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</row>
    <row r="28" spans="1:34" x14ac:dyDescent="0.25">
      <c r="A28" s="24"/>
      <c r="B28" s="24" t="s">
        <v>57</v>
      </c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</row>
    <row r="29" spans="1:34" x14ac:dyDescent="0.25">
      <c r="A29" s="24"/>
      <c r="B29" s="24" t="s">
        <v>58</v>
      </c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</row>
    <row r="30" spans="1:34" x14ac:dyDescent="0.25">
      <c r="A30" s="24"/>
      <c r="B30" s="24" t="s">
        <v>59</v>
      </c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</row>
    <row r="31" spans="1:34" x14ac:dyDescent="0.25">
      <c r="A31" s="24"/>
      <c r="B31" s="24" t="s">
        <v>60</v>
      </c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"/>
    </row>
    <row r="32" spans="1:34" x14ac:dyDescent="0.25">
      <c r="A32" s="24"/>
      <c r="B32" s="24" t="s">
        <v>61</v>
      </c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</row>
    <row r="33" spans="1:33" x14ac:dyDescent="0.25">
      <c r="A33" s="24"/>
      <c r="B33" s="24" t="s">
        <v>62</v>
      </c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</row>
    <row r="34" spans="1:33" x14ac:dyDescent="0.25">
      <c r="A34" s="24"/>
      <c r="B34" s="24" t="s">
        <v>63</v>
      </c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</row>
    <row r="35" spans="1:33" x14ac:dyDescent="0.25">
      <c r="A35" s="24"/>
      <c r="B35" s="24" t="s">
        <v>64</v>
      </c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</row>
    <row r="36" spans="1:33" x14ac:dyDescent="0.25">
      <c r="A36" s="24"/>
      <c r="B36" s="24" t="s">
        <v>65</v>
      </c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</row>
    <row r="37" spans="1:33" x14ac:dyDescent="0.25">
      <c r="A37" s="24"/>
      <c r="B37" s="24" t="s">
        <v>66</v>
      </c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</row>
    <row r="38" spans="1:33" x14ac:dyDescent="0.25">
      <c r="A38" s="24"/>
      <c r="B38" s="24" t="s">
        <v>67</v>
      </c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</row>
    <row r="39" spans="1:33" x14ac:dyDescent="0.25">
      <c r="A39" s="24"/>
      <c r="B39" s="24" t="s">
        <v>68</v>
      </c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</row>
    <row r="40" spans="1:33" x14ac:dyDescent="0.25">
      <c r="A40" s="24"/>
      <c r="B40" s="24" t="s">
        <v>69</v>
      </c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</row>
    <row r="41" spans="1:33" x14ac:dyDescent="0.25">
      <c r="A41" s="24"/>
      <c r="B41" s="24" t="s">
        <v>70</v>
      </c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</row>
    <row r="42" spans="1:33" x14ac:dyDescent="0.25">
      <c r="A42" s="24"/>
      <c r="B42" s="24" t="s">
        <v>71</v>
      </c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</row>
    <row r="43" spans="1:33" x14ac:dyDescent="0.25">
      <c r="A43" s="24"/>
      <c r="B43" s="24" t="s">
        <v>72</v>
      </c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</row>
    <row r="44" spans="1:33" x14ac:dyDescent="0.25">
      <c r="A44" s="24"/>
      <c r="B44" s="24" t="s">
        <v>73</v>
      </c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</row>
    <row r="45" spans="1:33" x14ac:dyDescent="0.25">
      <c r="A45" s="24"/>
      <c r="B45" s="24" t="s">
        <v>74</v>
      </c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</row>
    <row r="46" spans="1:33" x14ac:dyDescent="0.25">
      <c r="A46" s="24"/>
      <c r="B46" s="24" t="s">
        <v>75</v>
      </c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</row>
    <row r="47" spans="1:33" x14ac:dyDescent="0.25">
      <c r="A47" s="24"/>
      <c r="B47" s="24" t="s">
        <v>76</v>
      </c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</row>
    <row r="48" spans="1:33" x14ac:dyDescent="0.25">
      <c r="A48" s="24"/>
      <c r="B48" s="24" t="s">
        <v>77</v>
      </c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</row>
    <row r="49" spans="1:33" x14ac:dyDescent="0.25">
      <c r="A49" s="24"/>
      <c r="B49" s="24" t="s">
        <v>78</v>
      </c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</row>
    <row r="50" spans="1:33" x14ac:dyDescent="0.25">
      <c r="A50" s="24"/>
      <c r="B50" s="24" t="s">
        <v>79</v>
      </c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</row>
    <row r="51" spans="1:33" x14ac:dyDescent="0.25">
      <c r="A51" s="24"/>
      <c r="B51" s="24" t="s">
        <v>80</v>
      </c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</row>
    <row r="52" spans="1:33" x14ac:dyDescent="0.25">
      <c r="A52" s="24"/>
      <c r="B52" s="24" t="s">
        <v>81</v>
      </c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</row>
    <row r="53" spans="1:33" x14ac:dyDescent="0.25">
      <c r="A53" s="24"/>
      <c r="B53" s="24" t="s">
        <v>82</v>
      </c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</row>
    <row r="54" spans="1:33" x14ac:dyDescent="0.25">
      <c r="A54" s="24"/>
      <c r="B54" s="24" t="s">
        <v>83</v>
      </c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</row>
    <row r="55" spans="1:33" x14ac:dyDescent="0.25">
      <c r="A55" s="24"/>
      <c r="B55" s="24" t="s">
        <v>84</v>
      </c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</row>
    <row r="56" spans="1:33" x14ac:dyDescent="0.25">
      <c r="A56" s="24"/>
      <c r="B56" s="24" t="s">
        <v>85</v>
      </c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</row>
    <row r="57" spans="1:33" x14ac:dyDescent="0.25">
      <c r="A57" s="24"/>
      <c r="B57" s="24" t="s">
        <v>86</v>
      </c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</row>
    <row r="58" spans="1:33" x14ac:dyDescent="0.25">
      <c r="A58" s="24"/>
      <c r="B58" s="24" t="s">
        <v>87</v>
      </c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</row>
    <row r="59" spans="1:33" x14ac:dyDescent="0.25">
      <c r="A59" s="24"/>
      <c r="B59" s="24" t="s">
        <v>88</v>
      </c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</row>
    <row r="60" spans="1:33" x14ac:dyDescent="0.25">
      <c r="A60" s="24"/>
      <c r="B60" s="24" t="s">
        <v>89</v>
      </c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</row>
    <row r="61" spans="1:33" x14ac:dyDescent="0.25">
      <c r="A61" s="24"/>
      <c r="B61" s="24" t="s">
        <v>146</v>
      </c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</row>
    <row r="62" spans="1:33" x14ac:dyDescent="0.25">
      <c r="A62" s="24"/>
      <c r="B62" s="24" t="s">
        <v>147</v>
      </c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</row>
    <row r="63" spans="1:33" x14ac:dyDescent="0.25">
      <c r="A63" s="24"/>
      <c r="B63" s="24" t="s">
        <v>148</v>
      </c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  <c r="AF63" s="38"/>
      <c r="AG63" s="38"/>
    </row>
    <row r="64" spans="1:33" x14ac:dyDescent="0.25">
      <c r="A64" s="24"/>
      <c r="B64" s="24" t="s">
        <v>149</v>
      </c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</row>
    <row r="65" spans="1:33" x14ac:dyDescent="0.25">
      <c r="A65" s="24"/>
      <c r="B65" s="24" t="s">
        <v>150</v>
      </c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</row>
    <row r="66" spans="1:33" x14ac:dyDescent="0.25">
      <c r="A66" s="24"/>
      <c r="B66" s="24" t="s">
        <v>151</v>
      </c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</row>
    <row r="67" spans="1:33" x14ac:dyDescent="0.25">
      <c r="A67" s="24"/>
      <c r="B67" s="24" t="s">
        <v>152</v>
      </c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</row>
    <row r="68" spans="1:33" x14ac:dyDescent="0.25">
      <c r="A68" s="24"/>
      <c r="B68" s="24" t="s">
        <v>153</v>
      </c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  <c r="AF68" s="38"/>
      <c r="AG68" s="38"/>
    </row>
    <row r="69" spans="1:33" x14ac:dyDescent="0.25">
      <c r="A69" s="24"/>
      <c r="B69" s="24" t="s">
        <v>154</v>
      </c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  <c r="AF69" s="38"/>
      <c r="AG69" s="38"/>
    </row>
    <row r="70" spans="1:33" x14ac:dyDescent="0.25">
      <c r="A70" s="24"/>
      <c r="B70" s="24" t="s">
        <v>155</v>
      </c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</row>
    <row r="71" spans="1:33" x14ac:dyDescent="0.25">
      <c r="A71" s="24"/>
      <c r="B71" s="24" t="s">
        <v>156</v>
      </c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</row>
    <row r="72" spans="1:33" x14ac:dyDescent="0.25">
      <c r="A72" s="24"/>
      <c r="B72" s="24" t="s">
        <v>157</v>
      </c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</row>
    <row r="73" spans="1:33" x14ac:dyDescent="0.25">
      <c r="A73" s="24"/>
      <c r="B73" s="24" t="s">
        <v>158</v>
      </c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</row>
    <row r="74" spans="1:33" x14ac:dyDescent="0.25">
      <c r="A74" s="24"/>
      <c r="B74" s="24" t="s">
        <v>159</v>
      </c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</row>
    <row r="75" spans="1:33" x14ac:dyDescent="0.25">
      <c r="A75" s="24"/>
      <c r="B75" s="24" t="s">
        <v>160</v>
      </c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</row>
    <row r="76" spans="1:33" x14ac:dyDescent="0.25">
      <c r="A76" s="24"/>
      <c r="B76" s="24" t="s">
        <v>161</v>
      </c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</row>
    <row r="77" spans="1:33" x14ac:dyDescent="0.25">
      <c r="A77" s="24"/>
      <c r="B77" s="24" t="s">
        <v>162</v>
      </c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</row>
    <row r="78" spans="1:33" x14ac:dyDescent="0.25">
      <c r="A78" s="24"/>
      <c r="B78" s="24" t="s">
        <v>163</v>
      </c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</row>
    <row r="79" spans="1:33" x14ac:dyDescent="0.25">
      <c r="A79" s="24"/>
      <c r="B79" s="24" t="s">
        <v>164</v>
      </c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</row>
    <row r="80" spans="1:33" x14ac:dyDescent="0.25">
      <c r="A80" s="24"/>
      <c r="B80" s="24" t="s">
        <v>165</v>
      </c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</row>
    <row r="81" spans="1:33" x14ac:dyDescent="0.25">
      <c r="A81" s="24"/>
      <c r="B81" s="24" t="s">
        <v>166</v>
      </c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</row>
    <row r="82" spans="1:33" x14ac:dyDescent="0.25">
      <c r="A82" s="24"/>
      <c r="B82" s="24" t="s">
        <v>167</v>
      </c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</row>
    <row r="83" spans="1:33" x14ac:dyDescent="0.25">
      <c r="A83" s="24"/>
      <c r="B83" s="24" t="s">
        <v>168</v>
      </c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</row>
    <row r="84" spans="1:33" x14ac:dyDescent="0.25">
      <c r="A84" s="24"/>
      <c r="B84" s="24" t="s">
        <v>169</v>
      </c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</row>
    <row r="85" spans="1:33" x14ac:dyDescent="0.25">
      <c r="A85" s="24"/>
      <c r="B85" s="24" t="s">
        <v>170</v>
      </c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</row>
    <row r="86" spans="1:33" x14ac:dyDescent="0.25">
      <c r="A86" s="24"/>
      <c r="B86" s="24" t="s">
        <v>171</v>
      </c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</row>
    <row r="87" spans="1:33" x14ac:dyDescent="0.25">
      <c r="A87" s="24"/>
      <c r="B87" s="24" t="s">
        <v>172</v>
      </c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</row>
    <row r="88" spans="1:33" x14ac:dyDescent="0.25">
      <c r="A88" s="24"/>
      <c r="B88" s="24" t="s">
        <v>173</v>
      </c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</row>
    <row r="89" spans="1:33" x14ac:dyDescent="0.25">
      <c r="A89" s="24"/>
      <c r="B89" s="24" t="s">
        <v>174</v>
      </c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</row>
    <row r="90" spans="1:33" x14ac:dyDescent="0.25">
      <c r="A90" s="24"/>
      <c r="B90" s="24" t="s">
        <v>175</v>
      </c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</row>
    <row r="91" spans="1:33" x14ac:dyDescent="0.25">
      <c r="A91" s="24"/>
      <c r="B91" s="24" t="s">
        <v>176</v>
      </c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</row>
    <row r="92" spans="1:33" x14ac:dyDescent="0.25">
      <c r="A92" s="24"/>
      <c r="B92" s="24" t="s">
        <v>177</v>
      </c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</row>
    <row r="93" spans="1:33" x14ac:dyDescent="0.25">
      <c r="A93" s="24"/>
      <c r="B93" s="24" t="s">
        <v>178</v>
      </c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</row>
    <row r="94" spans="1:33" x14ac:dyDescent="0.25">
      <c r="A94" s="24"/>
      <c r="B94" s="24" t="s">
        <v>179</v>
      </c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</row>
    <row r="95" spans="1:33" x14ac:dyDescent="0.25">
      <c r="A95" s="24"/>
      <c r="B95" s="24" t="s">
        <v>180</v>
      </c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</row>
    <row r="96" spans="1:33" x14ac:dyDescent="0.25">
      <c r="A96" s="24"/>
      <c r="B96" s="24" t="s">
        <v>181</v>
      </c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</row>
    <row r="97" spans="1:33" x14ac:dyDescent="0.25">
      <c r="A97" s="24"/>
      <c r="B97" s="24" t="s">
        <v>182</v>
      </c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</row>
    <row r="98" spans="1:33" x14ac:dyDescent="0.25">
      <c r="A98" s="24"/>
      <c r="B98" s="24" t="s">
        <v>183</v>
      </c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</row>
    <row r="99" spans="1:33" x14ac:dyDescent="0.25">
      <c r="A99" s="24"/>
      <c r="B99" s="24" t="s">
        <v>184</v>
      </c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</row>
    <row r="100" spans="1:33" x14ac:dyDescent="0.25">
      <c r="A100" s="24"/>
      <c r="B100" s="24" t="s">
        <v>185</v>
      </c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</row>
    <row r="101" spans="1:33" x14ac:dyDescent="0.25">
      <c r="B101" s="3" t="s">
        <v>115</v>
      </c>
    </row>
    <row r="102" spans="1:33" x14ac:dyDescent="0.25">
      <c r="B102" s="3" t="s">
        <v>115</v>
      </c>
    </row>
  </sheetData>
  <mergeCells count="3">
    <mergeCell ref="C1:AA2"/>
    <mergeCell ref="A1:B2"/>
    <mergeCell ref="AB1:AG2"/>
  </mergeCells>
  <conditionalFormatting sqref="C6:AG58">
    <cfRule type="expression" dxfId="14" priority="6">
      <formula>COUNTIF(Férie,C$6)</formula>
    </cfRule>
    <cfRule type="expression" dxfId="13" priority="7">
      <formula>WEEKDAY(C$6,2)&gt;5</formula>
    </cfRule>
  </conditionalFormatting>
  <conditionalFormatting sqref="C59:AG100">
    <cfRule type="expression" dxfId="12" priority="1">
      <formula>COUNTIF(Férie,C$6)</formula>
    </cfRule>
    <cfRule type="expression" dxfId="11" priority="2">
      <formula>WEEKDAY(C$6,2)&gt;5</formula>
    </cfRule>
  </conditionalFormatting>
  <dataValidations count="2">
    <dataValidation type="list" allowBlank="1" showInputMessage="1" showErrorMessage="1" sqref="A1:B2">
      <formula1>Années</formula1>
    </dataValidation>
    <dataValidation type="list" allowBlank="1" showInputMessage="1" showErrorMessage="1" sqref="AB1:AG2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5" r:id="rId3" name="cmdSaisie">
          <controlPr defaultSize="0" autoLine="0" r:id="rId4">
            <anchor moveWithCells="1">
              <from>
                <xdr:col>0</xdr:col>
                <xdr:colOff>276225</xdr:colOff>
                <xdr:row>3</xdr:row>
                <xdr:rowOff>180975</xdr:rowOff>
              </from>
              <to>
                <xdr:col>1</xdr:col>
                <xdr:colOff>1304925</xdr:colOff>
                <xdr:row>5</xdr:row>
                <xdr:rowOff>161925</xdr:rowOff>
              </to>
            </anchor>
          </controlPr>
        </control>
      </mc:Choice>
      <mc:Fallback>
        <control shapeId="3075" r:id="rId3" name="cmdSaisi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97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82" sqref="E82"/>
    </sheetView>
  </sheetViews>
  <sheetFormatPr baseColWidth="10" defaultRowHeight="15" x14ac:dyDescent="0.25"/>
  <cols>
    <col min="1" max="1" width="11.42578125" style="3"/>
    <col min="2" max="3" width="14.7109375" style="51" customWidth="1"/>
    <col min="4" max="63" width="14.7109375" style="3" customWidth="1"/>
    <col min="64" max="16384" width="11.42578125" style="3"/>
  </cols>
  <sheetData>
    <row r="1" spans="1:64" x14ac:dyDescent="0.25">
      <c r="A1" s="3">
        <f ca="1">INT(MOD(INT(A2-2)/7+0.6,52+5/28))+1</f>
        <v>41</v>
      </c>
      <c r="B1" s="94">
        <f>DATE(An,MONTH(1&amp;Planning!AB1),1)</f>
        <v>41883</v>
      </c>
      <c r="C1" s="91"/>
      <c r="D1" s="90">
        <f>B1+1</f>
        <v>41884</v>
      </c>
      <c r="E1" s="91"/>
      <c r="F1" s="90">
        <f>D1+1</f>
        <v>41885</v>
      </c>
      <c r="G1" s="91"/>
      <c r="H1" s="90">
        <f>F1+1</f>
        <v>41886</v>
      </c>
      <c r="I1" s="91"/>
      <c r="J1" s="90">
        <f>H1+1</f>
        <v>41887</v>
      </c>
      <c r="K1" s="91"/>
      <c r="L1" s="90">
        <f>J1+1</f>
        <v>41888</v>
      </c>
      <c r="M1" s="91"/>
      <c r="N1" s="90">
        <f>L1+1</f>
        <v>41889</v>
      </c>
      <c r="O1" s="91"/>
      <c r="P1" s="90">
        <f>N1+1</f>
        <v>41890</v>
      </c>
      <c r="Q1" s="91"/>
      <c r="R1" s="90">
        <f>P1+1</f>
        <v>41891</v>
      </c>
      <c r="S1" s="91"/>
      <c r="T1" s="90">
        <f>R1+1</f>
        <v>41892</v>
      </c>
      <c r="U1" s="91"/>
      <c r="V1" s="90">
        <f>T1+1</f>
        <v>41893</v>
      </c>
      <c r="W1" s="91"/>
      <c r="X1" s="90">
        <f>V1+1</f>
        <v>41894</v>
      </c>
      <c r="Y1" s="91"/>
      <c r="Z1" s="90">
        <f>X1+1</f>
        <v>41895</v>
      </c>
      <c r="AA1" s="91"/>
      <c r="AB1" s="90">
        <f>Z1+1</f>
        <v>41896</v>
      </c>
      <c r="AC1" s="91"/>
      <c r="AD1" s="90">
        <f>AB1+1</f>
        <v>41897</v>
      </c>
      <c r="AE1" s="91"/>
      <c r="AF1" s="90">
        <f>AD1+1</f>
        <v>41898</v>
      </c>
      <c r="AG1" s="91"/>
      <c r="AH1" s="90">
        <f t="shared" ref="AH1" si="0">AF1+1</f>
        <v>41899</v>
      </c>
      <c r="AI1" s="91"/>
      <c r="AJ1" s="90">
        <f>AH1+1</f>
        <v>41900</v>
      </c>
      <c r="AK1" s="91"/>
      <c r="AL1" s="90">
        <f>AJ1+1</f>
        <v>41901</v>
      </c>
      <c r="AM1" s="91"/>
      <c r="AN1" s="90">
        <f>AL1+1</f>
        <v>41902</v>
      </c>
      <c r="AO1" s="91"/>
      <c r="AP1" s="90">
        <f>AN1+1</f>
        <v>41903</v>
      </c>
      <c r="AQ1" s="91"/>
      <c r="AR1" s="90">
        <f>AP1+1</f>
        <v>41904</v>
      </c>
      <c r="AS1" s="91"/>
      <c r="AT1" s="90">
        <f>AR1+1</f>
        <v>41905</v>
      </c>
      <c r="AU1" s="91"/>
      <c r="AV1" s="90">
        <f>AT1+1</f>
        <v>41906</v>
      </c>
      <c r="AW1" s="91"/>
      <c r="AX1" s="90">
        <f>AV1+1</f>
        <v>41907</v>
      </c>
      <c r="AY1" s="91"/>
      <c r="AZ1" s="90">
        <f>AX1+1</f>
        <v>41908</v>
      </c>
      <c r="BA1" s="91"/>
      <c r="BB1" s="90">
        <f>AZ1+1</f>
        <v>41909</v>
      </c>
      <c r="BC1" s="91"/>
      <c r="BD1" s="90">
        <f>BB1+1</f>
        <v>41910</v>
      </c>
      <c r="BE1" s="91"/>
      <c r="BF1" s="90">
        <f>BD1+1</f>
        <v>41911</v>
      </c>
      <c r="BG1" s="91"/>
      <c r="BH1" s="90">
        <f>BF1+1</f>
        <v>41912</v>
      </c>
      <c r="BI1" s="91"/>
      <c r="BJ1" s="95">
        <f>BH1+1</f>
        <v>41913</v>
      </c>
      <c r="BK1" s="95"/>
    </row>
    <row r="2" spans="1:64" ht="15.75" thickBot="1" x14ac:dyDescent="0.3">
      <c r="A2" s="61">
        <f ca="1">TODAY()</f>
        <v>41918</v>
      </c>
      <c r="B2" s="92">
        <f>B1</f>
        <v>41883</v>
      </c>
      <c r="C2" s="93"/>
      <c r="D2" s="92">
        <f>D1</f>
        <v>41884</v>
      </c>
      <c r="E2" s="93"/>
      <c r="F2" s="92">
        <f t="shared" ref="F2:BJ2" si="1">F1</f>
        <v>41885</v>
      </c>
      <c r="G2" s="93"/>
      <c r="H2" s="92">
        <f t="shared" si="1"/>
        <v>41886</v>
      </c>
      <c r="I2" s="93"/>
      <c r="J2" s="92">
        <f t="shared" si="1"/>
        <v>41887</v>
      </c>
      <c r="K2" s="93"/>
      <c r="L2" s="92">
        <f t="shared" si="1"/>
        <v>41888</v>
      </c>
      <c r="M2" s="93"/>
      <c r="N2" s="92">
        <f t="shared" si="1"/>
        <v>41889</v>
      </c>
      <c r="O2" s="93"/>
      <c r="P2" s="92">
        <f t="shared" si="1"/>
        <v>41890</v>
      </c>
      <c r="Q2" s="93"/>
      <c r="R2" s="92">
        <f t="shared" si="1"/>
        <v>41891</v>
      </c>
      <c r="S2" s="93"/>
      <c r="T2" s="92">
        <f t="shared" si="1"/>
        <v>41892</v>
      </c>
      <c r="U2" s="93"/>
      <c r="V2" s="92">
        <f t="shared" si="1"/>
        <v>41893</v>
      </c>
      <c r="W2" s="93"/>
      <c r="X2" s="92">
        <f t="shared" si="1"/>
        <v>41894</v>
      </c>
      <c r="Y2" s="93"/>
      <c r="Z2" s="92">
        <f t="shared" si="1"/>
        <v>41895</v>
      </c>
      <c r="AA2" s="93"/>
      <c r="AB2" s="92">
        <f t="shared" si="1"/>
        <v>41896</v>
      </c>
      <c r="AC2" s="93"/>
      <c r="AD2" s="92">
        <f t="shared" si="1"/>
        <v>41897</v>
      </c>
      <c r="AE2" s="93"/>
      <c r="AF2" s="92">
        <f t="shared" si="1"/>
        <v>41898</v>
      </c>
      <c r="AG2" s="93"/>
      <c r="AH2" s="92">
        <f t="shared" si="1"/>
        <v>41899</v>
      </c>
      <c r="AI2" s="93"/>
      <c r="AJ2" s="92">
        <f t="shared" si="1"/>
        <v>41900</v>
      </c>
      <c r="AK2" s="93"/>
      <c r="AL2" s="92">
        <f t="shared" si="1"/>
        <v>41901</v>
      </c>
      <c r="AM2" s="93"/>
      <c r="AN2" s="92">
        <f t="shared" si="1"/>
        <v>41902</v>
      </c>
      <c r="AO2" s="93"/>
      <c r="AP2" s="92">
        <f t="shared" si="1"/>
        <v>41903</v>
      </c>
      <c r="AQ2" s="93"/>
      <c r="AR2" s="92">
        <f t="shared" si="1"/>
        <v>41904</v>
      </c>
      <c r="AS2" s="93"/>
      <c r="AT2" s="92">
        <f t="shared" si="1"/>
        <v>41905</v>
      </c>
      <c r="AU2" s="93"/>
      <c r="AV2" s="92">
        <f t="shared" si="1"/>
        <v>41906</v>
      </c>
      <c r="AW2" s="93"/>
      <c r="AX2" s="92">
        <f t="shared" si="1"/>
        <v>41907</v>
      </c>
      <c r="AY2" s="93"/>
      <c r="AZ2" s="92">
        <f t="shared" si="1"/>
        <v>41908</v>
      </c>
      <c r="BA2" s="93"/>
      <c r="BB2" s="92">
        <f t="shared" si="1"/>
        <v>41909</v>
      </c>
      <c r="BC2" s="93"/>
      <c r="BD2" s="92">
        <f t="shared" si="1"/>
        <v>41910</v>
      </c>
      <c r="BE2" s="93"/>
      <c r="BF2" s="92">
        <f t="shared" si="1"/>
        <v>41911</v>
      </c>
      <c r="BG2" s="93"/>
      <c r="BH2" s="92">
        <f t="shared" si="1"/>
        <v>41912</v>
      </c>
      <c r="BI2" s="93"/>
      <c r="BJ2" s="96">
        <f t="shared" si="1"/>
        <v>41913</v>
      </c>
      <c r="BK2" s="96"/>
    </row>
    <row r="3" spans="1:64" x14ac:dyDescent="0.25">
      <c r="A3" s="80">
        <f>DATE(An,MONTH(1&amp;Planning!AA3),1)</f>
        <v>41640</v>
      </c>
      <c r="B3" s="65" t="s">
        <v>113</v>
      </c>
      <c r="C3" s="65" t="s">
        <v>24</v>
      </c>
      <c r="D3" s="65" t="s">
        <v>113</v>
      </c>
      <c r="E3" s="65" t="s">
        <v>24</v>
      </c>
      <c r="F3" s="65" t="s">
        <v>113</v>
      </c>
      <c r="G3" s="65" t="s">
        <v>24</v>
      </c>
      <c r="H3" s="65" t="s">
        <v>113</v>
      </c>
      <c r="I3" s="65" t="s">
        <v>24</v>
      </c>
      <c r="J3" s="65" t="s">
        <v>113</v>
      </c>
      <c r="K3" s="65" t="s">
        <v>24</v>
      </c>
      <c r="L3" s="65" t="s">
        <v>113</v>
      </c>
      <c r="M3" s="65" t="s">
        <v>24</v>
      </c>
      <c r="N3" s="65" t="s">
        <v>113</v>
      </c>
      <c r="O3" s="65" t="s">
        <v>24</v>
      </c>
      <c r="P3" s="65" t="s">
        <v>113</v>
      </c>
      <c r="Q3" s="65" t="s">
        <v>24</v>
      </c>
      <c r="R3" s="65" t="s">
        <v>113</v>
      </c>
      <c r="S3" s="65" t="s">
        <v>24</v>
      </c>
      <c r="T3" s="65" t="s">
        <v>113</v>
      </c>
      <c r="U3" s="65" t="s">
        <v>24</v>
      </c>
      <c r="V3" s="65" t="s">
        <v>113</v>
      </c>
      <c r="W3" s="65" t="s">
        <v>24</v>
      </c>
      <c r="X3" s="65" t="s">
        <v>113</v>
      </c>
      <c r="Y3" s="65" t="s">
        <v>24</v>
      </c>
      <c r="Z3" s="65" t="s">
        <v>113</v>
      </c>
      <c r="AA3" s="65" t="s">
        <v>24</v>
      </c>
      <c r="AB3" s="65" t="s">
        <v>113</v>
      </c>
      <c r="AC3" s="65" t="s">
        <v>24</v>
      </c>
      <c r="AD3" s="65" t="s">
        <v>113</v>
      </c>
      <c r="AE3" s="65" t="s">
        <v>24</v>
      </c>
      <c r="AF3" s="65" t="s">
        <v>113</v>
      </c>
      <c r="AG3" s="65" t="s">
        <v>24</v>
      </c>
      <c r="AH3" s="65" t="s">
        <v>113</v>
      </c>
      <c r="AI3" s="65" t="s">
        <v>24</v>
      </c>
      <c r="AJ3" s="65" t="s">
        <v>113</v>
      </c>
      <c r="AK3" s="65" t="s">
        <v>24</v>
      </c>
      <c r="AL3" s="65" t="s">
        <v>113</v>
      </c>
      <c r="AM3" s="65" t="s">
        <v>24</v>
      </c>
      <c r="AN3" s="65" t="s">
        <v>113</v>
      </c>
      <c r="AO3" s="65" t="s">
        <v>24</v>
      </c>
      <c r="AP3" s="65" t="s">
        <v>113</v>
      </c>
      <c r="AQ3" s="65" t="s">
        <v>24</v>
      </c>
      <c r="AR3" s="65" t="s">
        <v>113</v>
      </c>
      <c r="AS3" s="65" t="s">
        <v>24</v>
      </c>
      <c r="AT3" s="65" t="s">
        <v>113</v>
      </c>
      <c r="AU3" s="65" t="s">
        <v>24</v>
      </c>
      <c r="AV3" s="65" t="s">
        <v>113</v>
      </c>
      <c r="AW3" s="65" t="s">
        <v>24</v>
      </c>
      <c r="AX3" s="65" t="s">
        <v>113</v>
      </c>
      <c r="AY3" s="65" t="s">
        <v>24</v>
      </c>
      <c r="AZ3" s="65" t="s">
        <v>113</v>
      </c>
      <c r="BA3" s="65" t="s">
        <v>24</v>
      </c>
      <c r="BB3" s="65" t="s">
        <v>113</v>
      </c>
      <c r="BC3" s="65" t="s">
        <v>24</v>
      </c>
      <c r="BD3" s="65" t="s">
        <v>113</v>
      </c>
      <c r="BE3" s="65" t="s">
        <v>24</v>
      </c>
      <c r="BF3" s="65" t="s">
        <v>113</v>
      </c>
      <c r="BG3" s="65" t="s">
        <v>24</v>
      </c>
      <c r="BH3" s="65" t="s">
        <v>113</v>
      </c>
      <c r="BI3" s="65" t="s">
        <v>24</v>
      </c>
      <c r="BJ3" s="65" t="s">
        <v>113</v>
      </c>
      <c r="BK3" s="65" t="s">
        <v>24</v>
      </c>
    </row>
    <row r="4" spans="1:64" ht="15.75" customHeight="1" x14ac:dyDescent="0.25">
      <c r="A4" s="76" t="str">
        <f>RechTous("AM",Planning!C8:C58,Planning!B8:B58)</f>
        <v xml:space="preserve">Nom1    Nom6    </v>
      </c>
      <c r="B4" s="66" t="str">
        <f>IF(AND(Planning!C8="PM",$B$2=Planning!$C$7),Planning!B8,"")</f>
        <v/>
      </c>
      <c r="C4" s="67" t="str">
        <f>IF(AND(Planning!C8="AM",$B$2=Planning!$C$7),Planning!B8,"")</f>
        <v>Nom1</v>
      </c>
      <c r="D4" s="66" t="str">
        <f>IF(AND(Planning!D8="PM",$D$2=Planning!$D$7),Planning!B8,"")</f>
        <v/>
      </c>
      <c r="E4" s="66" t="str">
        <f>IF(AND(Planning!D8="AM",$D$2=Planning!$D$7),Planning!B8,"")</f>
        <v>Nom1</v>
      </c>
      <c r="F4" s="66" t="str">
        <f>IF(AND(Planning!E8="PM",$F$2=Planning!$E$7),Planning!B8,"")</f>
        <v/>
      </c>
      <c r="G4" s="66" t="str">
        <f>IF(AND(Planning!E8="AM",$F$2=Planning!$E$7),Planning!B8,"")</f>
        <v>Nom1</v>
      </c>
      <c r="H4" s="66" t="str">
        <f>IF(AND(Planning!F8="PM",$H$2=Planning!$F$7),Planning!B8,"")</f>
        <v/>
      </c>
      <c r="I4" s="66" t="str">
        <f>IF(AND(Planning!F8="AM",$H$2=Planning!$F$7),Planning!B8,"")</f>
        <v/>
      </c>
      <c r="J4" s="66" t="str">
        <f>IF(AND(Planning!G8="PM",$J$2=Planning!$G$7),Planning!B8,"")</f>
        <v/>
      </c>
      <c r="K4" s="68" t="str">
        <f>IF(AND(Planning!G8="AM",$J$2=Planning!$G$7),Planning!B8,"")</f>
        <v/>
      </c>
      <c r="L4" s="66" t="str">
        <f>IF(AND(Planning!H8="PM",$L$2=Planning!$H$7),Planning!B8,"")</f>
        <v/>
      </c>
      <c r="M4" s="68" t="str">
        <f>IF(AND(Planning!H8="AM",$L$2=Planning!$H$7),Planning!B8,"")</f>
        <v/>
      </c>
      <c r="N4" s="66" t="str">
        <f>IF(AND(Planning!I8="PM",$N$2=Planning!$I$7),Planning!B8,"")</f>
        <v/>
      </c>
      <c r="O4" s="68" t="str">
        <f>IF(AND(Planning!I8="AM",$N$2=Planning!$I$7),Planning!B8,"")</f>
        <v/>
      </c>
      <c r="P4" s="66" t="str">
        <f>IF(AND(Planning!J8="PM",$P$2=Planning!$J$7),Planning!B8,"")</f>
        <v/>
      </c>
      <c r="Q4" s="68" t="str">
        <f>IF(AND(Planning!J8="AM",$P$2=Planning!$J$7),Planning!B8,"")</f>
        <v/>
      </c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  <c r="BB4" s="68"/>
      <c r="BC4" s="68"/>
      <c r="BD4" s="68"/>
      <c r="BE4" s="68"/>
      <c r="BF4" s="68"/>
      <c r="BG4" s="68"/>
      <c r="BH4" s="68"/>
      <c r="BI4" s="74"/>
      <c r="BJ4" s="69"/>
      <c r="BK4" s="69"/>
      <c r="BL4" s="64"/>
    </row>
    <row r="5" spans="1:64" ht="15.75" customHeight="1" x14ac:dyDescent="0.25">
      <c r="A5" s="77"/>
      <c r="B5" s="66" t="str">
        <f>IF(AND(Planning!C9="PM",$B$2=Planning!$C$7),Planning!B9,"")</f>
        <v/>
      </c>
      <c r="C5" s="67" t="str">
        <f>IF(AND(Planning!C9="AM",$B$2=Planning!$C$7),Planning!B9,"")</f>
        <v/>
      </c>
      <c r="D5" s="66" t="str">
        <f>IF(AND(Planning!D9="PM",$D$2=Planning!$D$7),Planning!B9,"")</f>
        <v/>
      </c>
      <c r="E5" s="66" t="str">
        <f>IF(AND(Planning!D9="AM",$D$2=Planning!$D$7),Planning!B9,"")</f>
        <v/>
      </c>
      <c r="F5" s="66" t="str">
        <f>IF(AND(Planning!E9=$F$3,$F$2=Planning!$E$7),Planning!B9,"")</f>
        <v/>
      </c>
      <c r="G5" s="66" t="str">
        <f>IF(AND(Planning!E9="AM",$F$2=Planning!$E$7),Planning!B9,"")</f>
        <v/>
      </c>
      <c r="H5" s="66" t="str">
        <f>IF(AND(Planning!F9=$H$3,$H$2=Planning!$F$7),Planning!B9,"")</f>
        <v/>
      </c>
      <c r="I5" s="66" t="str">
        <f>IF(AND(Planning!F9="AM",$H$2=Planning!$F$7),Planning!B9,"")</f>
        <v/>
      </c>
      <c r="J5" s="66" t="str">
        <f>IF(AND(Planning!G9=$J$3,$J$2=Planning!$G$7),Planning!B9,"")</f>
        <v/>
      </c>
      <c r="K5" s="68" t="str">
        <f>IF(AND(Planning!G9="AM",$J$2=Planning!$G$7),Planning!B9,"")</f>
        <v/>
      </c>
      <c r="L5" s="70"/>
      <c r="M5" s="68" t="str">
        <f>IF(AND(Planning!H9="AM",$L$2=Planning!$H$7),Planning!B9,"")</f>
        <v/>
      </c>
      <c r="N5" s="79" t="str">
        <f>IF(AND(Planning!I9="PM",$N$2=Planning!$I$7),Planning!B9,"")</f>
        <v/>
      </c>
      <c r="O5" s="68" t="str">
        <f>IF(AND(Planning!I9="AM",$N$2=Planning!$I$7),Planning!B9,"")</f>
        <v/>
      </c>
      <c r="P5" s="66" t="str">
        <f>IF(AND(Planning!J9="PM",$P$2=Planning!$J$7),Planning!B9,"")</f>
        <v/>
      </c>
      <c r="Q5" s="68" t="str">
        <f>IF(AND(Planning!J9="AM",$P$2=Planning!$J$7),Planning!B9,"")</f>
        <v/>
      </c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  <c r="BA5" s="70"/>
      <c r="BB5" s="70"/>
      <c r="BC5" s="70"/>
      <c r="BD5" s="70"/>
      <c r="BE5" s="70"/>
      <c r="BF5" s="70"/>
      <c r="BG5" s="70"/>
      <c r="BH5" s="70"/>
      <c r="BI5" s="75"/>
      <c r="BJ5" s="71"/>
      <c r="BK5" s="71"/>
      <c r="BL5" s="64"/>
    </row>
    <row r="6" spans="1:64" ht="15.75" customHeight="1" x14ac:dyDescent="0.25">
      <c r="A6" s="77"/>
      <c r="B6" s="66" t="str">
        <f>IF(AND(Planning!C10="PM",$B$2=Planning!$C$7),Planning!B10,"")</f>
        <v/>
      </c>
      <c r="C6" s="67" t="str">
        <f>IF(AND(Planning!C10="AM",$B$2=Planning!$C$7),Planning!B10,"")</f>
        <v/>
      </c>
      <c r="D6" s="66" t="str">
        <f>IF(AND(Planning!D10="PM",$D$2=Planning!$D$7),Planning!B10,"")</f>
        <v/>
      </c>
      <c r="E6" s="66" t="str">
        <f>IF(AND(Planning!D10="AM",$D$2=Planning!$D$7),Planning!B10,"")</f>
        <v/>
      </c>
      <c r="F6" s="66" t="str">
        <f>IF(AND(Planning!E10=$F$3,$F$2=Planning!$E$7),Planning!B10,"")</f>
        <v/>
      </c>
      <c r="G6" s="66" t="str">
        <f>IF(AND(Planning!E10="AM",$F$2=Planning!$E$7),Planning!B10,"")</f>
        <v/>
      </c>
      <c r="H6" s="66" t="str">
        <f>IF(AND(Planning!F10=$H$3,$H$2=Planning!$F$7),Planning!B10,"")</f>
        <v/>
      </c>
      <c r="I6" s="66" t="str">
        <f>IF(AND(Planning!F10="AM",$H$2=Planning!$F$7),Planning!B10,"")</f>
        <v/>
      </c>
      <c r="J6" s="66" t="str">
        <f>IF(AND(Planning!G10=$J$3,$J$2=Planning!$G$7),Planning!B10,"")</f>
        <v/>
      </c>
      <c r="K6" s="68" t="str">
        <f>IF(AND(Planning!G10="AM",$J$2=Planning!$G$7),Planning!B10,"")</f>
        <v/>
      </c>
      <c r="L6" s="70"/>
      <c r="M6" s="68" t="str">
        <f>IF(AND(Planning!H10="AM",$L$2=Planning!$H$7),Planning!B10,"")</f>
        <v/>
      </c>
      <c r="N6" s="66" t="str">
        <f>IF(AND(Planning!I10="PM",$N$2=Planning!$I$7),Planning!B10,"")</f>
        <v/>
      </c>
      <c r="O6" s="68" t="str">
        <f>IF(AND(Planning!I10="AM",$N$2=Planning!$I$7),Planning!B10,"")</f>
        <v/>
      </c>
      <c r="P6" s="66" t="str">
        <f>IF(AND(Planning!J10="PM",$P$2=Planning!$J$7),Planning!B10,"")</f>
        <v/>
      </c>
      <c r="Q6" s="68" t="str">
        <f>IF(AND(Planning!J10="AM",$P$2=Planning!$J$7),Planning!B10,"")</f>
        <v/>
      </c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5"/>
      <c r="BJ6" s="71"/>
      <c r="BK6" s="71"/>
      <c r="BL6" s="64"/>
    </row>
    <row r="7" spans="1:64" ht="15.75" customHeight="1" x14ac:dyDescent="0.25">
      <c r="A7" s="77"/>
      <c r="B7" s="66" t="str">
        <f>IF(AND(Planning!C11="PM",$B$2=Planning!$C$7),Planning!B11,"")</f>
        <v/>
      </c>
      <c r="C7" s="67" t="str">
        <f>IF(AND(Planning!C11="AM",$B$2=Planning!$C$7),Planning!B11,"")</f>
        <v/>
      </c>
      <c r="D7" s="66" t="str">
        <f>IF(AND(Planning!D11="PM",$D$2=Planning!$D$7),Planning!B11,"")</f>
        <v/>
      </c>
      <c r="E7" s="66" t="str">
        <f>IF(AND(Planning!D11="AM",$D$2=Planning!$D$7),Planning!B11,"")</f>
        <v/>
      </c>
      <c r="F7" s="66" t="str">
        <f>IF(AND(Planning!E11=$F$3,$F$2=Planning!$E$7),Planning!B11,"")</f>
        <v/>
      </c>
      <c r="G7" s="66" t="str">
        <f>IF(AND(Planning!E11="AM",$F$2=Planning!$E$7),Planning!B11,"")</f>
        <v/>
      </c>
      <c r="H7" s="66" t="str">
        <f>IF(AND(Planning!F11=$H$3,$H$2=Planning!$F$7),Planning!B11,"")</f>
        <v/>
      </c>
      <c r="I7" s="66" t="str">
        <f>IF(AND(Planning!F11="AM",$H$2=Planning!$F$7),Planning!B11,"")</f>
        <v/>
      </c>
      <c r="J7" s="66" t="str">
        <f>IF(AND(Planning!G11=$J$3,$J$2=Planning!$G$7),Planning!B11,"")</f>
        <v/>
      </c>
      <c r="K7" s="68" t="str">
        <f>IF(AND(Planning!G11="AM",$J$2=Planning!$G$7),Planning!B11,"")</f>
        <v/>
      </c>
      <c r="L7" s="70"/>
      <c r="M7" s="68" t="str">
        <f>IF(AND(Planning!H11="AM",$L$2=Planning!$H$7),Planning!B11,"")</f>
        <v/>
      </c>
      <c r="N7" s="66" t="str">
        <f>IF(AND(Planning!I11="PM",$N$2=Planning!$I$7),Planning!B11,"")</f>
        <v/>
      </c>
      <c r="O7" s="68" t="str">
        <f>IF(AND(Planning!I11="AM",$N$2=Planning!$I$7),Planning!B11,"")</f>
        <v/>
      </c>
      <c r="P7" s="66" t="str">
        <f>IF(AND(Planning!J11="PM",$P$2=Planning!$J$7),Planning!B11,"")</f>
        <v/>
      </c>
      <c r="Q7" s="68" t="str">
        <f>IF(AND(Planning!J11="AM",$P$2=Planning!$J$7),Planning!B11,"")</f>
        <v/>
      </c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70"/>
      <c r="AO7" s="70"/>
      <c r="AP7" s="70"/>
      <c r="AQ7" s="70"/>
      <c r="AR7" s="70"/>
      <c r="AS7" s="70"/>
      <c r="AT7" s="70"/>
      <c r="AU7" s="70"/>
      <c r="AV7" s="70"/>
      <c r="AW7" s="70"/>
      <c r="AX7" s="70"/>
      <c r="AY7" s="70"/>
      <c r="AZ7" s="70"/>
      <c r="BA7" s="70"/>
      <c r="BB7" s="70"/>
      <c r="BC7" s="70"/>
      <c r="BD7" s="70"/>
      <c r="BE7" s="70"/>
      <c r="BF7" s="70"/>
      <c r="BG7" s="70"/>
      <c r="BH7" s="70"/>
      <c r="BI7" s="75"/>
      <c r="BJ7" s="71"/>
      <c r="BK7" s="71"/>
      <c r="BL7" s="64"/>
    </row>
    <row r="8" spans="1:64" ht="15.75" customHeight="1" x14ac:dyDescent="0.25">
      <c r="A8" s="77"/>
      <c r="B8" s="66" t="str">
        <f>IF(AND(Planning!C12="PM",$B$2=Planning!$C$7),Planning!B12,"")</f>
        <v>Nom5</v>
      </c>
      <c r="C8" s="67" t="str">
        <f>IF(AND(Planning!C12="AM",$B$2=Planning!$C$7),Planning!B12,"")</f>
        <v/>
      </c>
      <c r="D8" s="66" t="str">
        <f>IF(AND(Planning!D12="PM",$D$2=Planning!$D$7),Planning!B12,"")</f>
        <v>Nom5</v>
      </c>
      <c r="E8" s="66" t="str">
        <f>IF(AND(Planning!D12="AM",$D$2=Planning!$D$7),Planning!B12,"")</f>
        <v/>
      </c>
      <c r="F8" s="66" t="str">
        <f>IF(AND(Planning!E12=$F$3,$F$2=Planning!$E$7),Planning!B12,"")</f>
        <v>Nom5</v>
      </c>
      <c r="G8" s="66" t="str">
        <f>IF(AND(Planning!E12="AM",$F$2=Planning!$E$7),Planning!B12,"")</f>
        <v/>
      </c>
      <c r="H8" s="66" t="str">
        <f>IF(AND(Planning!F12=$H$3,$H$2=Planning!$F$7),Planning!B12,"")</f>
        <v/>
      </c>
      <c r="I8" s="66" t="str">
        <f>IF(AND(Planning!F12="AM",$H$2=Planning!$F$7),Planning!B12,"")</f>
        <v/>
      </c>
      <c r="J8" s="66" t="str">
        <f>IF(AND(Planning!G12=$J$3,$J$2=Planning!$G$7),Planning!B12,"")</f>
        <v/>
      </c>
      <c r="K8" s="68" t="str">
        <f>IF(AND(Planning!G12="AM",$J$2=Planning!$G$7),Planning!B12,"")</f>
        <v/>
      </c>
      <c r="L8" s="70"/>
      <c r="M8" s="68" t="str">
        <f>IF(AND(Planning!H12="AM",$L$2=Planning!$H$7),Planning!B12,"")</f>
        <v/>
      </c>
      <c r="N8" s="66" t="str">
        <f>IF(AND(Planning!I12="PM",$N$2=Planning!$I$7),Planning!B12,"")</f>
        <v/>
      </c>
      <c r="O8" s="68" t="str">
        <f>IF(AND(Planning!I12="AM",$N$2=Planning!$I$7),Planning!B12,"")</f>
        <v/>
      </c>
      <c r="P8" s="66" t="str">
        <f>IF(AND(Planning!J12="PM",$P$2=Planning!$J$7),Planning!B12,"")</f>
        <v/>
      </c>
      <c r="Q8" s="68" t="str">
        <f>IF(AND(Planning!J12="AM",$P$2=Planning!$J$7),Planning!B12,"")</f>
        <v/>
      </c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  <c r="AK8" s="70"/>
      <c r="AL8" s="70"/>
      <c r="AM8" s="70"/>
      <c r="AN8" s="70"/>
      <c r="AO8" s="70"/>
      <c r="AP8" s="70"/>
      <c r="AQ8" s="70"/>
      <c r="AR8" s="70"/>
      <c r="AS8" s="70"/>
      <c r="AT8" s="70"/>
      <c r="AU8" s="70"/>
      <c r="AV8" s="70"/>
      <c r="AW8" s="70"/>
      <c r="AX8" s="70"/>
      <c r="AY8" s="70"/>
      <c r="AZ8" s="70"/>
      <c r="BA8" s="70"/>
      <c r="BB8" s="70"/>
      <c r="BC8" s="70"/>
      <c r="BD8" s="70"/>
      <c r="BE8" s="70"/>
      <c r="BF8" s="70"/>
      <c r="BG8" s="70"/>
      <c r="BH8" s="70"/>
      <c r="BI8" s="75"/>
      <c r="BJ8" s="71"/>
      <c r="BK8" s="71"/>
      <c r="BL8" s="64"/>
    </row>
    <row r="9" spans="1:64" ht="15.75" customHeight="1" x14ac:dyDescent="0.25">
      <c r="A9" s="77"/>
      <c r="B9" s="66" t="str">
        <f>IF(AND(Planning!C13="PM",$B$2=Planning!$C$7),Planning!B13,"")</f>
        <v/>
      </c>
      <c r="C9" s="67" t="str">
        <f>IF(AND(Planning!C13="AM",$B$2=Planning!$C$7),Planning!B13,"")</f>
        <v>Nom6</v>
      </c>
      <c r="D9" s="66" t="str">
        <f>IF(AND(Planning!D13="PM",$D$2=Planning!$D$7),Planning!B13,"")</f>
        <v/>
      </c>
      <c r="E9" s="66" t="str">
        <f>IF(AND(Planning!D13="AM",$D$2=Planning!$D$7),Planning!B13,"")</f>
        <v>Nom6</v>
      </c>
      <c r="F9" s="66" t="str">
        <f>IF(AND(Planning!E13=$F$3,$F$2=Planning!$E$7),Planning!B13,"")</f>
        <v/>
      </c>
      <c r="G9" s="66" t="str">
        <f>IF(AND(Planning!E13="AM",$F$2=Planning!$E$7),Planning!B13,"")</f>
        <v>Nom6</v>
      </c>
      <c r="H9" s="66" t="str">
        <f>IF(AND(Planning!F13=$H$3,$H$2=Planning!$F$7),Planning!B13,"")</f>
        <v/>
      </c>
      <c r="I9" s="66" t="str">
        <f>IF(AND(Planning!F13="AM",$H$2=Planning!$F$7),Planning!B13,"")</f>
        <v/>
      </c>
      <c r="J9" s="66" t="str">
        <f>IF(AND(Planning!G13=$J$3,$J$2=Planning!$G$7),Planning!B13,"")</f>
        <v/>
      </c>
      <c r="K9" s="68" t="str">
        <f>IF(AND(Planning!G13="AM",$J$2=Planning!$G$7),Planning!B13,"")</f>
        <v/>
      </c>
      <c r="L9" s="70"/>
      <c r="M9" s="68" t="str">
        <f>IF(AND(Planning!H13="AM",$L$2=Planning!$H$7),Planning!B13,"")</f>
        <v/>
      </c>
      <c r="N9" s="66" t="str">
        <f>IF(AND(Planning!I13="PM",$N$2=Planning!$I$7),Planning!B13,"")</f>
        <v/>
      </c>
      <c r="O9" s="68" t="str">
        <f>IF(AND(Planning!I13="AM",$N$2=Planning!$I$7),Planning!B13,"")</f>
        <v/>
      </c>
      <c r="P9" s="66" t="str">
        <f>IF(AND(Planning!J13="PM",$P$2=Planning!$J$7),Planning!B13,"")</f>
        <v/>
      </c>
      <c r="Q9" s="68" t="str">
        <f>IF(AND(Planning!J13="AM",$P$2=Planning!$J$7),Planning!B13,"")</f>
        <v/>
      </c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70"/>
      <c r="BD9" s="70"/>
      <c r="BE9" s="70"/>
      <c r="BF9" s="70"/>
      <c r="BG9" s="70"/>
      <c r="BH9" s="70"/>
      <c r="BI9" s="75"/>
      <c r="BJ9" s="71"/>
      <c r="BK9" s="71"/>
      <c r="BL9" s="64"/>
    </row>
    <row r="10" spans="1:64" ht="15.75" customHeight="1" x14ac:dyDescent="0.25">
      <c r="A10" s="77"/>
      <c r="B10" s="66" t="str">
        <f>IF(AND(Planning!C14="PM",$B$2=Planning!$C$7),Planning!B14,"")</f>
        <v/>
      </c>
      <c r="C10" s="67" t="str">
        <f>IF(AND(Planning!C14="AM",$B$2=Planning!$C$7),Planning!B14,"")</f>
        <v/>
      </c>
      <c r="D10" s="66" t="str">
        <f>IF(AND(Planning!D14="PM",$D$2=Planning!$D$7),Planning!B14,"")</f>
        <v/>
      </c>
      <c r="E10" s="66" t="str">
        <f>IF(AND(Planning!D14="AM",$D$2=Planning!$D$7),Planning!B14,"")</f>
        <v/>
      </c>
      <c r="F10" s="66" t="str">
        <f>IF(AND(Planning!E14=$F$3,$F$2=Planning!$E$7),Planning!B14,"")</f>
        <v/>
      </c>
      <c r="G10" s="66" t="str">
        <f>IF(AND(Planning!E14="AM",$F$2=Planning!$E$7),Planning!B14,"")</f>
        <v/>
      </c>
      <c r="H10" s="66" t="str">
        <f>IF(AND(Planning!F14=$H$3,$H$2=Planning!$F$7),Planning!B14,"")</f>
        <v/>
      </c>
      <c r="I10" s="66" t="str">
        <f>IF(AND(Planning!F14="AM",$H$2=Planning!$F$7),Planning!B14,"")</f>
        <v/>
      </c>
      <c r="J10" s="66" t="str">
        <f>IF(AND(Planning!G14=$J$3,$J$2=Planning!$G$7),Planning!B14,"")</f>
        <v/>
      </c>
      <c r="K10" s="68" t="str">
        <f>IF(AND(Planning!G14="AM",$J$2=Planning!$G$7),Planning!B14,"")</f>
        <v/>
      </c>
      <c r="L10" s="70"/>
      <c r="M10" s="68" t="str">
        <f>IF(AND(Planning!H14="AM",$L$2=Planning!$H$7),Planning!B14,"")</f>
        <v/>
      </c>
      <c r="N10" s="66" t="str">
        <f>IF(AND(Planning!I14="PM",$N$2=Planning!$I$7),Planning!B14,"")</f>
        <v/>
      </c>
      <c r="O10" s="68" t="str">
        <f>IF(AND(Planning!I14="AM",$N$2=Planning!$I$7),Planning!B14,"")</f>
        <v/>
      </c>
      <c r="P10" s="66" t="str">
        <f>IF(AND(Planning!J14="PM",$P$2=Planning!$J$7),Planning!B14,"")</f>
        <v/>
      </c>
      <c r="Q10" s="68" t="str">
        <f>IF(AND(Planning!J14="AM",$P$2=Planning!$J$7),Planning!B14,"")</f>
        <v/>
      </c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0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5"/>
      <c r="BJ10" s="71"/>
      <c r="BK10" s="71"/>
      <c r="BL10" s="64"/>
    </row>
    <row r="11" spans="1:64" ht="15.75" customHeight="1" x14ac:dyDescent="0.25">
      <c r="A11" s="77"/>
      <c r="B11" s="66" t="str">
        <f>IF(AND(Planning!C15="PM",$B$2=Planning!$C$7),Planning!B15,"")</f>
        <v/>
      </c>
      <c r="C11" s="67" t="str">
        <f>IF(AND(Planning!C15="AM",$B$2=Planning!$C$7),Planning!B15,"")</f>
        <v/>
      </c>
      <c r="D11" s="66" t="str">
        <f>IF(AND(Planning!D15="PM",$D$2=Planning!$D$7),Planning!B15,"")</f>
        <v/>
      </c>
      <c r="E11" s="66" t="str">
        <f>IF(AND(Planning!D15="AM",$D$2=Planning!$D$7),Planning!B15,"")</f>
        <v/>
      </c>
      <c r="F11" s="66" t="str">
        <f>IF(AND(Planning!E15=$F$3,$F$2=Planning!$E$7),Planning!B15,"")</f>
        <v/>
      </c>
      <c r="G11" s="66" t="str">
        <f>IF(AND(Planning!E15="AM",$F$2=Planning!$E$7),Planning!B15,"")</f>
        <v/>
      </c>
      <c r="H11" s="66" t="str">
        <f>IF(AND(Planning!F15=$H$3,$H$2=Planning!$F$7),Planning!B15,"")</f>
        <v/>
      </c>
      <c r="I11" s="66" t="str">
        <f>IF(AND(Planning!F15="AM",$H$2=Planning!$F$7),Planning!B15,"")</f>
        <v/>
      </c>
      <c r="J11" s="66" t="str">
        <f>IF(AND(Planning!G15=$J$3,$J$2=Planning!$G$7),Planning!B15,"")</f>
        <v/>
      </c>
      <c r="K11" s="68" t="str">
        <f>IF(AND(Planning!G15="AM",$J$2=Planning!$G$7),Planning!B15,"")</f>
        <v/>
      </c>
      <c r="L11" s="70"/>
      <c r="M11" s="68" t="str">
        <f>IF(AND(Planning!H15="AM",$L$2=Planning!$H$7),Planning!B15,"")</f>
        <v/>
      </c>
      <c r="N11" s="66" t="str">
        <f>IF(AND(Planning!I15="PM",$N$2=Planning!$I$7),Planning!B15,"")</f>
        <v/>
      </c>
      <c r="O11" s="68" t="str">
        <f>IF(AND(Planning!I15="AM",$N$2=Planning!$I$7),Planning!B15,"")</f>
        <v/>
      </c>
      <c r="P11" s="66" t="str">
        <f>IF(AND(Planning!J15="PM",$P$2=Planning!$J$7),Planning!B15,"")</f>
        <v/>
      </c>
      <c r="Q11" s="68" t="str">
        <f>IF(AND(Planning!J15="AM",$P$2=Planning!$J$7),Planning!B15,"")</f>
        <v/>
      </c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0"/>
      <c r="AY11" s="70"/>
      <c r="AZ11" s="70"/>
      <c r="BA11" s="70"/>
      <c r="BB11" s="70"/>
      <c r="BC11" s="70"/>
      <c r="BD11" s="70"/>
      <c r="BE11" s="70"/>
      <c r="BF11" s="70"/>
      <c r="BG11" s="70"/>
      <c r="BH11" s="70"/>
      <c r="BI11" s="75"/>
      <c r="BJ11" s="71"/>
      <c r="BK11" s="71"/>
      <c r="BL11" s="64"/>
    </row>
    <row r="12" spans="1:64" ht="15.75" customHeight="1" x14ac:dyDescent="0.25">
      <c r="A12" s="77"/>
      <c r="B12" s="66" t="str">
        <f>IF(AND(Planning!C16="PM",$B$2=Planning!$C$7),Planning!B16,"")</f>
        <v/>
      </c>
      <c r="C12" s="67" t="str">
        <f>IF(AND(Planning!C16="AM",$B$2=Planning!$C$7),Planning!B16,"")</f>
        <v/>
      </c>
      <c r="D12" s="66" t="str">
        <f>IF(AND(Planning!D16="PM",$D$2=Planning!$D$7),Planning!B16,"")</f>
        <v/>
      </c>
      <c r="E12" s="66" t="str">
        <f>IF(AND(Planning!D16="AM",$D$2=Planning!$D$7),Planning!B16,"")</f>
        <v/>
      </c>
      <c r="F12" s="66" t="str">
        <f>IF(AND(Planning!E16=$F$3,$F$2=Planning!$E$7),Planning!B16,"")</f>
        <v/>
      </c>
      <c r="G12" s="66" t="str">
        <f>IF(AND(Planning!E16="AM",$F$2=Planning!$E$7),Planning!B16,"")</f>
        <v/>
      </c>
      <c r="H12" s="66" t="str">
        <f>IF(AND(Planning!F16=$H$3,$H$2=Planning!$F$7),Planning!B16,"")</f>
        <v/>
      </c>
      <c r="I12" s="66" t="str">
        <f>IF(AND(Planning!F16="AM",$H$2=Planning!$F$7),Planning!B16,"")</f>
        <v/>
      </c>
      <c r="J12" s="66" t="str">
        <f>IF(AND(Planning!G16=$J$3,$J$2=Planning!$G$7),Planning!B16,"")</f>
        <v/>
      </c>
      <c r="K12" s="68" t="str">
        <f>IF(AND(Planning!G16="AM",$J$2=Planning!$G$7),Planning!B16,"")</f>
        <v/>
      </c>
      <c r="L12" s="70"/>
      <c r="M12" s="68" t="str">
        <f>IF(AND(Planning!H16="AM",$L$2=Planning!$H$7),Planning!B16,"")</f>
        <v/>
      </c>
      <c r="N12" s="66" t="str">
        <f>IF(AND(Planning!I16="PM",$N$2=Planning!$I$7),Planning!B16,"")</f>
        <v/>
      </c>
      <c r="O12" s="68" t="str">
        <f>IF(AND(Planning!I16="AM",$N$2=Planning!$I$7),Planning!B16,"")</f>
        <v/>
      </c>
      <c r="P12" s="66" t="str">
        <f>IF(AND(Planning!J16="PM",$P$2=Planning!$J$7),Planning!B16,"")</f>
        <v/>
      </c>
      <c r="Q12" s="68" t="str">
        <f>IF(AND(Planning!J16="AM",$P$2=Planning!$J$7),Planning!B16,"")</f>
        <v/>
      </c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70"/>
      <c r="AT12" s="70"/>
      <c r="AU12" s="70"/>
      <c r="AV12" s="70"/>
      <c r="AW12" s="70"/>
      <c r="AX12" s="70"/>
      <c r="AY12" s="70"/>
      <c r="AZ12" s="70"/>
      <c r="BA12" s="70"/>
      <c r="BB12" s="70"/>
      <c r="BC12" s="70"/>
      <c r="BD12" s="70"/>
      <c r="BE12" s="70"/>
      <c r="BF12" s="70"/>
      <c r="BG12" s="70"/>
      <c r="BH12" s="70"/>
      <c r="BI12" s="75"/>
      <c r="BJ12" s="71"/>
      <c r="BK12" s="71"/>
      <c r="BL12" s="64"/>
    </row>
    <row r="13" spans="1:64" ht="15.75" customHeight="1" x14ac:dyDescent="0.25">
      <c r="A13" s="77"/>
      <c r="B13" s="66" t="str">
        <f>IF(AND(Planning!C17="PM",$B$2=Planning!$C$7),Planning!B17,"")</f>
        <v/>
      </c>
      <c r="C13" s="67" t="str">
        <f>IF(AND(Planning!C17="AM",$B$2=Planning!$C$7),Planning!B17,"")</f>
        <v/>
      </c>
      <c r="D13" s="66" t="str">
        <f>IF(AND(Planning!D17="PM",$D$2=Planning!$D$7),Planning!B17,"")</f>
        <v/>
      </c>
      <c r="E13" s="66" t="str">
        <f>IF(AND(Planning!D17="AM",$D$2=Planning!$D$7),Planning!B17,"")</f>
        <v/>
      </c>
      <c r="F13" s="66" t="str">
        <f>IF(AND(Planning!E17=$F$3,$F$2=Planning!$E$7),Planning!B17,"")</f>
        <v/>
      </c>
      <c r="G13" s="66" t="str">
        <f>IF(AND(Planning!E17="AM",$F$2=Planning!$E$7),Planning!B17,"")</f>
        <v/>
      </c>
      <c r="H13" s="66" t="str">
        <f>IF(AND(Planning!F17=$H$3,$H$2=Planning!$F$7),Planning!B17,"")</f>
        <v/>
      </c>
      <c r="I13" s="66" t="str">
        <f>IF(AND(Planning!F17="AM",$H$2=Planning!$F$7),Planning!B17,"")</f>
        <v/>
      </c>
      <c r="J13" s="66" t="str">
        <f>IF(AND(Planning!G17=$J$3,$J$2=Planning!$G$7),Planning!B17,"")</f>
        <v/>
      </c>
      <c r="K13" s="68" t="str">
        <f>IF(AND(Planning!G17="AM",$J$2=Planning!$G$7),Planning!B17,"")</f>
        <v/>
      </c>
      <c r="L13" s="70"/>
      <c r="M13" s="68" t="str">
        <f>IF(AND(Planning!H17="AM",$L$2=Planning!$H$7),Planning!B17,"")</f>
        <v/>
      </c>
      <c r="N13" s="66" t="str">
        <f>IF(AND(Planning!I17="PM",$N$2=Planning!$I$7),Planning!B17,"")</f>
        <v/>
      </c>
      <c r="O13" s="68" t="str">
        <f>IF(AND(Planning!I17="AM",$N$2=Planning!$I$7),Planning!B17,"")</f>
        <v/>
      </c>
      <c r="P13" s="66" t="str">
        <f>IF(AND(Planning!J17="PM",$P$2=Planning!$J$7),Planning!B17,"")</f>
        <v/>
      </c>
      <c r="Q13" s="68" t="str">
        <f>IF(AND(Planning!J17="AM",$P$2=Planning!$J$7),Planning!B17,"")</f>
        <v/>
      </c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70"/>
      <c r="AN13" s="70"/>
      <c r="AO13" s="70"/>
      <c r="AP13" s="70"/>
      <c r="AQ13" s="70"/>
      <c r="AR13" s="70"/>
      <c r="AS13" s="70"/>
      <c r="AT13" s="70"/>
      <c r="AU13" s="70"/>
      <c r="AV13" s="70"/>
      <c r="AW13" s="70"/>
      <c r="AX13" s="70"/>
      <c r="AY13" s="70"/>
      <c r="AZ13" s="70"/>
      <c r="BA13" s="70"/>
      <c r="BB13" s="70"/>
      <c r="BC13" s="70"/>
      <c r="BD13" s="70"/>
      <c r="BE13" s="70"/>
      <c r="BF13" s="70"/>
      <c r="BG13" s="70"/>
      <c r="BH13" s="70"/>
      <c r="BI13" s="75"/>
      <c r="BJ13" s="71"/>
      <c r="BK13" s="71"/>
      <c r="BL13" s="64"/>
    </row>
    <row r="14" spans="1:64" ht="15.75" customHeight="1" x14ac:dyDescent="0.25">
      <c r="A14" s="77"/>
      <c r="B14" s="66" t="str">
        <f>IF(AND(Planning!C18="PM",$B$2=Planning!$C$7),Planning!B18,"")</f>
        <v/>
      </c>
      <c r="C14" s="67" t="str">
        <f>IF(AND(Planning!C18="AM",$B$2=Planning!$C$7),Planning!B18,"")</f>
        <v/>
      </c>
      <c r="D14" s="66" t="str">
        <f>IF(AND(Planning!D18="PM",$D$2=Planning!$D$7),Planning!B18,"")</f>
        <v/>
      </c>
      <c r="E14" s="66" t="str">
        <f>IF(AND(Planning!D18="AM",$D$2=Planning!$D$7),Planning!B18,"")</f>
        <v/>
      </c>
      <c r="F14" s="66" t="str">
        <f>IF(AND(Planning!E18=$F$3,$F$2=Planning!$E$7),Planning!B18,"")</f>
        <v/>
      </c>
      <c r="G14" s="66" t="str">
        <f>IF(AND(Planning!E18="AM",$F$2=Planning!$E$7),Planning!B18,"")</f>
        <v/>
      </c>
      <c r="H14" s="66" t="str">
        <f>IF(AND(Planning!F18=$H$3,$H$2=Planning!$F$7),Planning!B18,"")</f>
        <v/>
      </c>
      <c r="I14" s="66" t="str">
        <f>IF(AND(Planning!F18="AM",$H$2=Planning!$F$7),Planning!B18,"")</f>
        <v/>
      </c>
      <c r="J14" s="66" t="str">
        <f>IF(AND(Planning!G18=$J$3,$J$2=Planning!$G$7),Planning!B18,"")</f>
        <v/>
      </c>
      <c r="K14" s="68" t="str">
        <f>IF(AND(Planning!G18="AM",$J$2=Planning!$G$7),Planning!B18,"")</f>
        <v/>
      </c>
      <c r="L14" s="70"/>
      <c r="M14" s="68" t="str">
        <f>IF(AND(Planning!H18="AM",$L$2=Planning!$H$7),Planning!B18,"")</f>
        <v/>
      </c>
      <c r="N14" s="66" t="str">
        <f>IF(AND(Planning!I18="PM",$N$2=Planning!$I$7),Planning!B18,"")</f>
        <v/>
      </c>
      <c r="O14" s="68" t="str">
        <f>IF(AND(Planning!I18="AM",$N$2=Planning!$I$7),Planning!B18,"")</f>
        <v/>
      </c>
      <c r="P14" s="66" t="str">
        <f>IF(AND(Planning!J18="PM",$P$2=Planning!$J$7),Planning!B18,"")</f>
        <v/>
      </c>
      <c r="Q14" s="68" t="str">
        <f>IF(AND(Planning!J18="AM",$P$2=Planning!$J$7),Planning!B18,"")</f>
        <v/>
      </c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0"/>
      <c r="AJ14" s="70"/>
      <c r="AK14" s="70"/>
      <c r="AL14" s="70"/>
      <c r="AM14" s="70"/>
      <c r="AN14" s="70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70"/>
      <c r="AZ14" s="70"/>
      <c r="BA14" s="70"/>
      <c r="BB14" s="70"/>
      <c r="BC14" s="70"/>
      <c r="BD14" s="70"/>
      <c r="BE14" s="70"/>
      <c r="BF14" s="70"/>
      <c r="BG14" s="70"/>
      <c r="BH14" s="70"/>
      <c r="BI14" s="75"/>
      <c r="BJ14" s="71"/>
      <c r="BK14" s="71"/>
      <c r="BL14" s="64"/>
    </row>
    <row r="15" spans="1:64" ht="15.75" customHeight="1" x14ac:dyDescent="0.25">
      <c r="A15" s="77"/>
      <c r="B15" s="66" t="str">
        <f>IF(AND(Planning!C19="PM",$B$2=Planning!$C$7),Planning!B19,"")</f>
        <v/>
      </c>
      <c r="C15" s="67" t="str">
        <f>IF(AND(Planning!C19="AM",$B$2=Planning!$C$7),Planning!B19,"")</f>
        <v/>
      </c>
      <c r="D15" s="66" t="str">
        <f>IF(AND(Planning!D19="PM",$D$2=Planning!$D$7),Planning!B19,"")</f>
        <v/>
      </c>
      <c r="E15" s="66" t="str">
        <f>IF(AND(Planning!D19="AM",$D$2=Planning!$D$7),Planning!B19,"")</f>
        <v/>
      </c>
      <c r="F15" s="66" t="str">
        <f>IF(AND(Planning!E19=$F$3,$F$2=Planning!$E$7),Planning!B19,"")</f>
        <v/>
      </c>
      <c r="G15" s="66" t="str">
        <f>IF(AND(Planning!E19="AM",$F$2=Planning!$E$7),Planning!B19,"")</f>
        <v/>
      </c>
      <c r="H15" s="66" t="str">
        <f>IF(AND(Planning!F19=$H$3,$H$2=Planning!$F$7),Planning!B19,"")</f>
        <v/>
      </c>
      <c r="I15" s="66" t="str">
        <f>IF(AND(Planning!F19="AM",$H$2=Planning!$F$7),Planning!B19,"")</f>
        <v/>
      </c>
      <c r="J15" s="66" t="str">
        <f>IF(AND(Planning!G19=$J$3,$J$2=Planning!$G$7),Planning!B19,"")</f>
        <v/>
      </c>
      <c r="K15" s="68" t="str">
        <f>IF(AND(Planning!G19="AM",$J$2=Planning!$G$7),Planning!B19,"")</f>
        <v/>
      </c>
      <c r="L15" s="70"/>
      <c r="M15" s="68" t="str">
        <f>IF(AND(Planning!H19="AM",$L$2=Planning!$H$7),Planning!B19,"")</f>
        <v/>
      </c>
      <c r="N15" s="66" t="str">
        <f>IF(AND(Planning!I19="PM",$N$2=Planning!$I$7),Planning!B19,"")</f>
        <v/>
      </c>
      <c r="O15" s="68" t="str">
        <f>IF(AND(Planning!I19="AM",$N$2=Planning!$I$7),Planning!B19,"")</f>
        <v/>
      </c>
      <c r="P15" s="66" t="str">
        <f>IF(AND(Planning!J19="PM",$P$2=Planning!$J$7),Planning!B19,"")</f>
        <v/>
      </c>
      <c r="Q15" s="68" t="str">
        <f>IF(AND(Planning!J19="AM",$P$2=Planning!$J$7),Planning!B19,"")</f>
        <v/>
      </c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70"/>
      <c r="AJ15" s="70"/>
      <c r="AK15" s="70"/>
      <c r="AL15" s="70"/>
      <c r="AM15" s="70"/>
      <c r="AN15" s="70"/>
      <c r="AO15" s="70"/>
      <c r="AP15" s="70"/>
      <c r="AQ15" s="70"/>
      <c r="AR15" s="70"/>
      <c r="AS15" s="70"/>
      <c r="AT15" s="70"/>
      <c r="AU15" s="70"/>
      <c r="AV15" s="70"/>
      <c r="AW15" s="70"/>
      <c r="AX15" s="70"/>
      <c r="AY15" s="70"/>
      <c r="AZ15" s="70"/>
      <c r="BA15" s="70"/>
      <c r="BB15" s="70"/>
      <c r="BC15" s="70"/>
      <c r="BD15" s="70"/>
      <c r="BE15" s="70"/>
      <c r="BF15" s="70"/>
      <c r="BG15" s="70"/>
      <c r="BH15" s="70"/>
      <c r="BI15" s="75"/>
      <c r="BJ15" s="71"/>
      <c r="BK15" s="71"/>
      <c r="BL15" s="64"/>
    </row>
    <row r="16" spans="1:64" ht="15.75" customHeight="1" x14ac:dyDescent="0.25">
      <c r="A16" s="77"/>
      <c r="B16" s="66" t="str">
        <f>IF(AND(Planning!C20="PM",$B$2=Planning!$C$7),Planning!B20,"")</f>
        <v/>
      </c>
      <c r="C16" s="67" t="str">
        <f>IF(AND(Planning!C20="AM",$B$2=Planning!$C$7),Planning!B20,"")</f>
        <v/>
      </c>
      <c r="D16" s="66" t="str">
        <f>IF(AND(Planning!D20="PM",$D$2=Planning!$D$7),Planning!B20,"")</f>
        <v/>
      </c>
      <c r="E16" s="66" t="str">
        <f>IF(AND(Planning!D20="AM",$D$2=Planning!$D$7),Planning!B20,"")</f>
        <v/>
      </c>
      <c r="F16" s="66" t="str">
        <f>IF(AND(Planning!E20=$F$3,$F$2=Planning!$E$7),Planning!B20,"")</f>
        <v/>
      </c>
      <c r="G16" s="66" t="str">
        <f>IF(AND(Planning!E20="AM",$F$2=Planning!$E$7),Planning!B20,"")</f>
        <v/>
      </c>
      <c r="H16" s="66" t="str">
        <f>IF(AND(Planning!F20=$H$3,$H$2=Planning!$F$7),Planning!B20,"")</f>
        <v/>
      </c>
      <c r="I16" s="66" t="str">
        <f>IF(AND(Planning!F20="AM",$H$2=Planning!$F$7),Planning!B20,"")</f>
        <v/>
      </c>
      <c r="J16" s="66" t="str">
        <f>IF(AND(Planning!G20=$J$3,$J$2=Planning!$G$7),Planning!B20,"")</f>
        <v/>
      </c>
      <c r="K16" s="68" t="str">
        <f>IF(AND(Planning!G20="AM",$J$2=Planning!$G$7),Planning!B20,"")</f>
        <v/>
      </c>
      <c r="L16" s="70"/>
      <c r="M16" s="68" t="str">
        <f>IF(AND(Planning!H20="AM",$L$2=Planning!$H$7),Planning!B20,"")</f>
        <v/>
      </c>
      <c r="N16" s="66" t="str">
        <f>IF(AND(Planning!I20="PM",$N$2=Planning!$I$7),Planning!B20,"")</f>
        <v/>
      </c>
      <c r="O16" s="68" t="str">
        <f>IF(AND(Planning!I20="AM",$N$2=Planning!$I$7),Planning!B20,"")</f>
        <v/>
      </c>
      <c r="P16" s="66" t="str">
        <f>IF(AND(Planning!J20="PM",$P$2=Planning!$J$7),Planning!B20,"")</f>
        <v/>
      </c>
      <c r="Q16" s="68" t="str">
        <f>IF(AND(Planning!J20="AM",$P$2=Planning!$J$7),Planning!B20,"")</f>
        <v/>
      </c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70"/>
      <c r="AJ16" s="70"/>
      <c r="AK16" s="70"/>
      <c r="AL16" s="70"/>
      <c r="AM16" s="70"/>
      <c r="AN16" s="70"/>
      <c r="AO16" s="70"/>
      <c r="AP16" s="70"/>
      <c r="AQ16" s="70"/>
      <c r="AR16" s="70"/>
      <c r="AS16" s="70"/>
      <c r="AT16" s="70"/>
      <c r="AU16" s="70"/>
      <c r="AV16" s="70"/>
      <c r="AW16" s="70"/>
      <c r="AX16" s="70"/>
      <c r="AY16" s="70"/>
      <c r="AZ16" s="70"/>
      <c r="BA16" s="70"/>
      <c r="BB16" s="70"/>
      <c r="BC16" s="70"/>
      <c r="BD16" s="70"/>
      <c r="BE16" s="70"/>
      <c r="BF16" s="70"/>
      <c r="BG16" s="70"/>
      <c r="BH16" s="70"/>
      <c r="BI16" s="75"/>
      <c r="BJ16" s="71"/>
      <c r="BK16" s="71"/>
      <c r="BL16" s="64"/>
    </row>
    <row r="17" spans="1:64" ht="15.75" customHeight="1" x14ac:dyDescent="0.25">
      <c r="A17" s="77"/>
      <c r="B17" s="66" t="str">
        <f>IF(AND(Planning!C21="PM",$B$2=Planning!$C$7),Planning!B21,"")</f>
        <v/>
      </c>
      <c r="C17" s="67" t="str">
        <f>IF(AND(Planning!C21="AM",$B$2=Planning!$C$7),Planning!B21,"")</f>
        <v/>
      </c>
      <c r="D17" s="66" t="str">
        <f>IF(AND(Planning!D21="PM",$D$2=Planning!$D$7),Planning!B21,"")</f>
        <v/>
      </c>
      <c r="E17" s="66" t="str">
        <f>IF(AND(Planning!D21="AM",$D$2=Planning!$D$7),Planning!B21,"")</f>
        <v/>
      </c>
      <c r="F17" s="66" t="str">
        <f>IF(AND(Planning!E21=$F$3,$F$2=Planning!$E$7),Planning!B21,"")</f>
        <v/>
      </c>
      <c r="G17" s="66" t="str">
        <f>IF(AND(Planning!E21="AM",$F$2=Planning!$E$7),Planning!B21,"")</f>
        <v/>
      </c>
      <c r="H17" s="66" t="str">
        <f>IF(AND(Planning!F21=$H$3,$H$2=Planning!$F$7),Planning!B21,"")</f>
        <v/>
      </c>
      <c r="I17" s="66" t="str">
        <f>IF(AND(Planning!F21="AM",$H$2=Planning!$F$7),Planning!B21,"")</f>
        <v/>
      </c>
      <c r="J17" s="66" t="str">
        <f>IF(AND(Planning!G21=$J$3,$J$2=Planning!$G$7),Planning!B21,"")</f>
        <v/>
      </c>
      <c r="K17" s="68" t="str">
        <f>IF(AND(Planning!G21="AM",$J$2=Planning!$G$7),Planning!B21,"")</f>
        <v/>
      </c>
      <c r="L17" s="70"/>
      <c r="M17" s="68" t="str">
        <f>IF(AND(Planning!H21="AM",$L$2=Planning!$H$7),Planning!B21,"")</f>
        <v/>
      </c>
      <c r="N17" s="66" t="str">
        <f>IF(AND(Planning!I21="PM",$N$2=Planning!$I$7),Planning!B21,"")</f>
        <v/>
      </c>
      <c r="O17" s="68" t="str">
        <f>IF(AND(Planning!I21="AM",$N$2=Planning!$I$7),Planning!B21,"")</f>
        <v/>
      </c>
      <c r="P17" s="66" t="str">
        <f>IF(AND(Planning!J21="PM",$P$2=Planning!$J$7),Planning!B21,"")</f>
        <v/>
      </c>
      <c r="Q17" s="68" t="str">
        <f>IF(AND(Planning!J21="AM",$P$2=Planning!$J$7),Planning!B21,"")</f>
        <v/>
      </c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0"/>
      <c r="AJ17" s="70"/>
      <c r="AK17" s="70"/>
      <c r="AL17" s="70"/>
      <c r="AM17" s="70"/>
      <c r="AN17" s="70"/>
      <c r="AO17" s="70"/>
      <c r="AP17" s="70"/>
      <c r="AQ17" s="70"/>
      <c r="AR17" s="70"/>
      <c r="AS17" s="70"/>
      <c r="AT17" s="70"/>
      <c r="AU17" s="70"/>
      <c r="AV17" s="70"/>
      <c r="AW17" s="70"/>
      <c r="AX17" s="70"/>
      <c r="AY17" s="70"/>
      <c r="AZ17" s="70"/>
      <c r="BA17" s="70"/>
      <c r="BB17" s="70"/>
      <c r="BC17" s="70"/>
      <c r="BD17" s="70"/>
      <c r="BE17" s="70"/>
      <c r="BF17" s="70"/>
      <c r="BG17" s="70"/>
      <c r="BH17" s="70"/>
      <c r="BI17" s="75"/>
      <c r="BJ17" s="71"/>
      <c r="BK17" s="71"/>
      <c r="BL17" s="64"/>
    </row>
    <row r="18" spans="1:64" ht="15.75" customHeight="1" x14ac:dyDescent="0.25">
      <c r="A18" s="77"/>
      <c r="B18" s="66" t="str">
        <f>IF(AND(Planning!C22="PM",$B$2=Planning!$C$7),Planning!B22,"")</f>
        <v/>
      </c>
      <c r="C18" s="67" t="str">
        <f>IF(AND(Planning!C22="AM",$B$2=Planning!$C$7),Planning!B22,"")</f>
        <v/>
      </c>
      <c r="D18" s="66" t="str">
        <f>IF(AND(Planning!D22="PM",$D$2=Planning!$D$7),Planning!B22,"")</f>
        <v/>
      </c>
      <c r="E18" s="66" t="str">
        <f>IF(AND(Planning!D22="AM",$D$2=Planning!$D$7),Planning!B22,"")</f>
        <v/>
      </c>
      <c r="F18" s="66" t="str">
        <f>IF(AND(Planning!E22=$F$3,$F$2=Planning!$E$7),Planning!B22,"")</f>
        <v/>
      </c>
      <c r="G18" s="66" t="str">
        <f>IF(AND(Planning!E22="AM",$F$2=Planning!$E$7),Planning!B22,"")</f>
        <v/>
      </c>
      <c r="H18" s="66" t="str">
        <f>IF(AND(Planning!F22=$H$3,$H$2=Planning!$F$7),Planning!B22,"")</f>
        <v/>
      </c>
      <c r="I18" s="66" t="str">
        <f>IF(AND(Planning!F22="AM",$H$2=Planning!$F$7),Planning!B22,"")</f>
        <v/>
      </c>
      <c r="J18" s="66" t="str">
        <f>IF(AND(Planning!G22=$J$3,$J$2=Planning!$G$7),Planning!B22,"")</f>
        <v/>
      </c>
      <c r="K18" s="68" t="str">
        <f>IF(AND(Planning!G22="AM",$J$2=Planning!$G$7),Planning!B22,"")</f>
        <v/>
      </c>
      <c r="L18" s="70"/>
      <c r="M18" s="68" t="str">
        <f>IF(AND(Planning!H22="AM",$L$2=Planning!$H$7),Planning!B22,"")</f>
        <v/>
      </c>
      <c r="N18" s="66" t="str">
        <f>IF(AND(Planning!I22="PM",$N$2=Planning!$I$7),Planning!B22,"")</f>
        <v/>
      </c>
      <c r="O18" s="68" t="str">
        <f>IF(AND(Planning!I22="AM",$N$2=Planning!$I$7),Planning!B22,"")</f>
        <v/>
      </c>
      <c r="P18" s="66" t="str">
        <f>IF(AND(Planning!J22="PM",$P$2=Planning!$J$7),Planning!B22,"")</f>
        <v/>
      </c>
      <c r="Q18" s="68" t="str">
        <f>IF(AND(Planning!J22="AM",$P$2=Planning!$J$7),Planning!B22,"")</f>
        <v/>
      </c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0"/>
      <c r="AJ18" s="70"/>
      <c r="AK18" s="70"/>
      <c r="AL18" s="70"/>
      <c r="AM18" s="70"/>
      <c r="AN18" s="70"/>
      <c r="AO18" s="70"/>
      <c r="AP18" s="70"/>
      <c r="AQ18" s="70"/>
      <c r="AR18" s="70"/>
      <c r="AS18" s="70"/>
      <c r="AT18" s="70"/>
      <c r="AU18" s="70"/>
      <c r="AV18" s="70"/>
      <c r="AW18" s="70"/>
      <c r="AX18" s="70"/>
      <c r="AY18" s="70"/>
      <c r="AZ18" s="70"/>
      <c r="BA18" s="70"/>
      <c r="BB18" s="70"/>
      <c r="BC18" s="70"/>
      <c r="BD18" s="70"/>
      <c r="BE18" s="70"/>
      <c r="BF18" s="70"/>
      <c r="BG18" s="70"/>
      <c r="BH18" s="70"/>
      <c r="BI18" s="75"/>
      <c r="BJ18" s="71"/>
      <c r="BK18" s="71"/>
      <c r="BL18" s="64"/>
    </row>
    <row r="19" spans="1:64" ht="15.75" customHeight="1" x14ac:dyDescent="0.25">
      <c r="A19" s="77"/>
      <c r="B19" s="66" t="str">
        <f>IF(AND(Planning!C23="PM",$B$2=Planning!$C$7),Planning!B23,"")</f>
        <v/>
      </c>
      <c r="C19" s="67" t="str">
        <f>IF(AND(Planning!C23="AM",$B$2=Planning!$C$7),Planning!B23,"")</f>
        <v/>
      </c>
      <c r="D19" s="66" t="str">
        <f>IF(AND(Planning!D23="PM",$D$2=Planning!$D$7),Planning!B23,"")</f>
        <v/>
      </c>
      <c r="E19" s="66" t="str">
        <f>IF(AND(Planning!D23="AM",$D$2=Planning!$D$7),Planning!B23,"")</f>
        <v/>
      </c>
      <c r="F19" s="66" t="str">
        <f>IF(AND(Planning!E23=$F$3,$F$2=Planning!$E$7),Planning!B23,"")</f>
        <v/>
      </c>
      <c r="G19" s="66" t="str">
        <f>IF(AND(Planning!E23="AM",$F$2=Planning!$E$7),Planning!B23,"")</f>
        <v/>
      </c>
      <c r="H19" s="66" t="str">
        <f>IF(AND(Planning!F23=$H$3,$H$2=Planning!$F$7),Planning!B23,"")</f>
        <v/>
      </c>
      <c r="I19" s="66" t="str">
        <f>IF(AND(Planning!F23="AM",$H$2=Planning!$F$7),Planning!B23,"")</f>
        <v/>
      </c>
      <c r="J19" s="66" t="str">
        <f>IF(AND(Planning!G23=$J$3,$J$2=Planning!$G$7),Planning!B23,"")</f>
        <v/>
      </c>
      <c r="K19" s="68" t="str">
        <f>IF(AND(Planning!G23="AM",$J$2=Planning!$G$7),Planning!B23,"")</f>
        <v/>
      </c>
      <c r="L19" s="70"/>
      <c r="M19" s="68" t="str">
        <f>IF(AND(Planning!H23="AM",$L$2=Planning!$H$7),Planning!B23,"")</f>
        <v/>
      </c>
      <c r="N19" s="66" t="str">
        <f>IF(AND(Planning!I23="PM",$N$2=Planning!$I$7),Planning!B23,"")</f>
        <v/>
      </c>
      <c r="O19" s="68" t="str">
        <f>IF(AND(Planning!I23="AM",$N$2=Planning!$I$7),Planning!B23,"")</f>
        <v/>
      </c>
      <c r="P19" s="66" t="str">
        <f>IF(AND(Planning!J23="PM",$P$2=Planning!$J$7),Planning!B23,"")</f>
        <v/>
      </c>
      <c r="Q19" s="68" t="str">
        <f>IF(AND(Planning!J23="AM",$P$2=Planning!$J$7),Planning!B23,"")</f>
        <v/>
      </c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0"/>
      <c r="AJ19" s="70"/>
      <c r="AK19" s="70"/>
      <c r="AL19" s="70"/>
      <c r="AM19" s="70"/>
      <c r="AN19" s="70"/>
      <c r="AO19" s="70"/>
      <c r="AP19" s="70"/>
      <c r="AQ19" s="70"/>
      <c r="AR19" s="70"/>
      <c r="AS19" s="70"/>
      <c r="AT19" s="70"/>
      <c r="AU19" s="70"/>
      <c r="AV19" s="70"/>
      <c r="AW19" s="70"/>
      <c r="AX19" s="70"/>
      <c r="AY19" s="70"/>
      <c r="AZ19" s="70"/>
      <c r="BA19" s="70"/>
      <c r="BB19" s="70"/>
      <c r="BC19" s="70"/>
      <c r="BD19" s="70"/>
      <c r="BE19" s="70"/>
      <c r="BF19" s="70"/>
      <c r="BG19" s="70"/>
      <c r="BH19" s="70"/>
      <c r="BI19" s="75"/>
      <c r="BJ19" s="71"/>
      <c r="BK19" s="71"/>
      <c r="BL19" s="64"/>
    </row>
    <row r="20" spans="1:64" ht="15.75" customHeight="1" x14ac:dyDescent="0.25">
      <c r="A20" s="77"/>
      <c r="B20" s="66" t="str">
        <f>IF(AND(Planning!C24="PM",$B$2=Planning!$C$7),Planning!B24,"")</f>
        <v/>
      </c>
      <c r="C20" s="67" t="str">
        <f>IF(AND(Planning!C24="AM",$B$2=Planning!$C$7),Planning!B24,"")</f>
        <v/>
      </c>
      <c r="D20" s="66" t="str">
        <f>IF(AND(Planning!D24="PM",$D$2=Planning!$D$7),Planning!B24,"")</f>
        <v/>
      </c>
      <c r="E20" s="66" t="str">
        <f>IF(AND(Planning!D24="AM",$D$2=Planning!$D$7),Planning!B24,"")</f>
        <v/>
      </c>
      <c r="F20" s="66" t="str">
        <f>IF(AND(Planning!E24=$F$3,$F$2=Planning!$E$7),Planning!B24,"")</f>
        <v/>
      </c>
      <c r="G20" s="66" t="str">
        <f>IF(AND(Planning!E24="AM",$F$2=Planning!$E$7),Planning!B24,"")</f>
        <v/>
      </c>
      <c r="H20" s="66" t="str">
        <f>IF(AND(Planning!F24=$H$3,$H$2=Planning!$F$7),Planning!B24,"")</f>
        <v/>
      </c>
      <c r="I20" s="66" t="str">
        <f>IF(AND(Planning!F24="AM",$H$2=Planning!$F$7),Planning!B24,"")</f>
        <v/>
      </c>
      <c r="J20" s="66" t="str">
        <f>IF(AND(Planning!G24=$J$3,$J$2=Planning!$G$7),Planning!B24,"")</f>
        <v/>
      </c>
      <c r="K20" s="68" t="str">
        <f>IF(AND(Planning!G24="AM",$J$2=Planning!$G$7),Planning!B24,"")</f>
        <v/>
      </c>
      <c r="L20" s="70"/>
      <c r="M20" s="68" t="str">
        <f>IF(AND(Planning!H24="AM",$L$2=Planning!$H$7),Planning!B24,"")</f>
        <v/>
      </c>
      <c r="N20" s="66" t="str">
        <f>IF(AND(Planning!I24="PM",$N$2=Planning!$I$7),Planning!B24,"")</f>
        <v/>
      </c>
      <c r="O20" s="68" t="str">
        <f>IF(AND(Planning!I24="AM",$N$2=Planning!$I$7),Planning!B24,"")</f>
        <v/>
      </c>
      <c r="P20" s="66" t="str">
        <f>IF(AND(Planning!J24="PM",$P$2=Planning!$J$7),Planning!B24,"")</f>
        <v/>
      </c>
      <c r="Q20" s="68" t="str">
        <f>IF(AND(Planning!J24="AM",$P$2=Planning!$J$7),Planning!B24,"")</f>
        <v/>
      </c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  <c r="AH20" s="70"/>
      <c r="AI20" s="70"/>
      <c r="AJ20" s="70"/>
      <c r="AK20" s="70"/>
      <c r="AL20" s="70"/>
      <c r="AM20" s="70"/>
      <c r="AN20" s="70"/>
      <c r="AO20" s="70"/>
      <c r="AP20" s="70"/>
      <c r="AQ20" s="70"/>
      <c r="AR20" s="70"/>
      <c r="AS20" s="70"/>
      <c r="AT20" s="70"/>
      <c r="AU20" s="70"/>
      <c r="AV20" s="70"/>
      <c r="AW20" s="70"/>
      <c r="AX20" s="70"/>
      <c r="AY20" s="70"/>
      <c r="AZ20" s="70"/>
      <c r="BA20" s="70"/>
      <c r="BB20" s="70"/>
      <c r="BC20" s="70"/>
      <c r="BD20" s="70"/>
      <c r="BE20" s="70"/>
      <c r="BF20" s="70"/>
      <c r="BG20" s="70"/>
      <c r="BH20" s="70"/>
      <c r="BI20" s="75"/>
      <c r="BJ20" s="71"/>
      <c r="BK20" s="71"/>
      <c r="BL20" s="64"/>
    </row>
    <row r="21" spans="1:64" ht="15.75" customHeight="1" x14ac:dyDescent="0.25">
      <c r="A21" s="77"/>
      <c r="B21" s="66" t="str">
        <f>IF(AND(Planning!C25="PM",$B$2=Planning!$C$7),Planning!B25,"")</f>
        <v/>
      </c>
      <c r="C21" s="67" t="str">
        <f>IF(AND(Planning!C25="AM",$B$2=Planning!$C$7),Planning!B25,"")</f>
        <v/>
      </c>
      <c r="D21" s="66" t="str">
        <f>IF(AND(Planning!D25="PM",$D$2=Planning!$D$7),Planning!B25,"")</f>
        <v/>
      </c>
      <c r="E21" s="66" t="str">
        <f>IF(AND(Planning!D25="AM",$D$2=Planning!$D$7),Planning!B25,"")</f>
        <v/>
      </c>
      <c r="F21" s="66" t="str">
        <f>IF(AND(Planning!E25=$F$3,$F$2=Planning!$E$7),Planning!B25,"")</f>
        <v/>
      </c>
      <c r="G21" s="66" t="str">
        <f>IF(AND(Planning!E25="AM",$F$2=Planning!$E$7),Planning!B25,"")</f>
        <v/>
      </c>
      <c r="H21" s="66" t="str">
        <f>IF(AND(Planning!F25=$H$3,$H$2=Planning!$F$7),Planning!B25,"")</f>
        <v/>
      </c>
      <c r="I21" s="66" t="str">
        <f>IF(AND(Planning!F25="AM",$H$2=Planning!$F$7),Planning!B25,"")</f>
        <v/>
      </c>
      <c r="J21" s="66" t="str">
        <f>IF(AND(Planning!G25=$J$3,$J$2=Planning!$G$7),Planning!B25,"")</f>
        <v/>
      </c>
      <c r="K21" s="68" t="str">
        <f>IF(AND(Planning!G25="AM",$J$2=Planning!$G$7),Planning!B25,"")</f>
        <v/>
      </c>
      <c r="L21" s="70"/>
      <c r="M21" s="68" t="str">
        <f>IF(AND(Planning!H25="AM",$L$2=Planning!$H$7),Planning!B25,"")</f>
        <v/>
      </c>
      <c r="N21" s="66" t="str">
        <f>IF(AND(Planning!I25="PM",$N$2=Planning!$I$7),Planning!B25,"")</f>
        <v/>
      </c>
      <c r="O21" s="68" t="str">
        <f>IF(AND(Planning!I25="AM",$N$2=Planning!$I$7),Planning!B25,"")</f>
        <v/>
      </c>
      <c r="P21" s="66" t="str">
        <f>IF(AND(Planning!J25="PM",$P$2=Planning!$J$7),Planning!B25,"")</f>
        <v/>
      </c>
      <c r="Q21" s="68" t="str">
        <f>IF(AND(Planning!J25="AM",$P$2=Planning!$J$7),Planning!B25,"")</f>
        <v/>
      </c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  <c r="AK21" s="70"/>
      <c r="AL21" s="70"/>
      <c r="AM21" s="70"/>
      <c r="AN21" s="70"/>
      <c r="AO21" s="70"/>
      <c r="AP21" s="70"/>
      <c r="AQ21" s="70"/>
      <c r="AR21" s="70"/>
      <c r="AS21" s="70"/>
      <c r="AT21" s="70"/>
      <c r="AU21" s="70"/>
      <c r="AV21" s="70"/>
      <c r="AW21" s="70"/>
      <c r="AX21" s="70"/>
      <c r="AY21" s="70"/>
      <c r="AZ21" s="70"/>
      <c r="BA21" s="70"/>
      <c r="BB21" s="70"/>
      <c r="BC21" s="70"/>
      <c r="BD21" s="70"/>
      <c r="BE21" s="70"/>
      <c r="BF21" s="70"/>
      <c r="BG21" s="70"/>
      <c r="BH21" s="70"/>
      <c r="BI21" s="75"/>
      <c r="BJ21" s="71"/>
      <c r="BK21" s="71"/>
      <c r="BL21" s="64"/>
    </row>
    <row r="22" spans="1:64" ht="15.75" customHeight="1" x14ac:dyDescent="0.25">
      <c r="A22" s="77"/>
      <c r="B22" s="66" t="str">
        <f>IF(AND(Planning!C26="PM",$B$2=Planning!$C$7),Planning!B26,"")</f>
        <v/>
      </c>
      <c r="C22" s="67" t="str">
        <f>IF(AND(Planning!C26="AM",$B$2=Planning!$C$7),Planning!B26,"")</f>
        <v/>
      </c>
      <c r="D22" s="66" t="str">
        <f>IF(AND(Planning!D26="PM",$D$2=Planning!$D$7),Planning!B26,"")</f>
        <v/>
      </c>
      <c r="E22" s="66" t="str">
        <f>IF(AND(Planning!D26="AM",$D$2=Planning!$D$7),Planning!B26,"")</f>
        <v/>
      </c>
      <c r="F22" s="66" t="str">
        <f>IF(AND(Planning!E26=$F$3,$F$2=Planning!$E$7),Planning!B26,"")</f>
        <v/>
      </c>
      <c r="G22" s="66" t="str">
        <f>IF(AND(Planning!E26="AM",$F$2=Planning!$E$7),Planning!B26,"")</f>
        <v/>
      </c>
      <c r="H22" s="66" t="str">
        <f>IF(AND(Planning!F26=$H$3,$H$2=Planning!$F$7),Planning!B26,"")</f>
        <v/>
      </c>
      <c r="I22" s="66" t="str">
        <f>IF(AND(Planning!F26="AM",$H$2=Planning!$F$7),Planning!B26,"")</f>
        <v/>
      </c>
      <c r="J22" s="66" t="str">
        <f>IF(AND(Planning!G26=$J$3,$J$2=Planning!$G$7),Planning!B26,"")</f>
        <v/>
      </c>
      <c r="K22" s="68" t="str">
        <f>IF(AND(Planning!G26="AM",$J$2=Planning!$G$7),Planning!B26,"")</f>
        <v/>
      </c>
      <c r="L22" s="70"/>
      <c r="M22" s="68" t="str">
        <f>IF(AND(Planning!H26="AM",$L$2=Planning!$H$7),Planning!B26,"")</f>
        <v/>
      </c>
      <c r="N22" s="66" t="str">
        <f>IF(AND(Planning!I26="PM",$N$2=Planning!$I$7),Planning!B26,"")</f>
        <v/>
      </c>
      <c r="O22" s="68" t="str">
        <f>IF(AND(Planning!I26="AM",$N$2=Planning!$I$7),Planning!B26,"")</f>
        <v/>
      </c>
      <c r="P22" s="66" t="str">
        <f>IF(AND(Planning!J26="PM",$P$2=Planning!$J$7),Planning!B26,"")</f>
        <v/>
      </c>
      <c r="Q22" s="68" t="str">
        <f>IF(AND(Planning!J26="AM",$P$2=Planning!$J$7),Planning!B26,"")</f>
        <v/>
      </c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0"/>
      <c r="AJ22" s="70"/>
      <c r="AK22" s="70"/>
      <c r="AL22" s="70"/>
      <c r="AM22" s="70"/>
      <c r="AN22" s="70"/>
      <c r="AO22" s="70"/>
      <c r="AP22" s="70"/>
      <c r="AQ22" s="70"/>
      <c r="AR22" s="70"/>
      <c r="AS22" s="70"/>
      <c r="AT22" s="70"/>
      <c r="AU22" s="70"/>
      <c r="AV22" s="70"/>
      <c r="AW22" s="70"/>
      <c r="AX22" s="70"/>
      <c r="AY22" s="70"/>
      <c r="AZ22" s="70"/>
      <c r="BA22" s="70"/>
      <c r="BB22" s="70"/>
      <c r="BC22" s="70"/>
      <c r="BD22" s="70"/>
      <c r="BE22" s="70"/>
      <c r="BF22" s="70"/>
      <c r="BG22" s="70"/>
      <c r="BH22" s="70"/>
      <c r="BI22" s="75"/>
      <c r="BJ22" s="71"/>
      <c r="BK22" s="71"/>
      <c r="BL22" s="64"/>
    </row>
    <row r="23" spans="1:64" ht="15.75" customHeight="1" x14ac:dyDescent="0.25">
      <c r="A23" s="77"/>
      <c r="B23" s="66" t="str">
        <f>IF(AND(Planning!C27="PM",$B$2=Planning!$C$7),Planning!B27,"")</f>
        <v/>
      </c>
      <c r="C23" s="67" t="str">
        <f>IF(AND(Planning!C27="AM",$B$2=Planning!$C$7),Planning!B27,"")</f>
        <v/>
      </c>
      <c r="D23" s="66" t="str">
        <f>IF(AND(Planning!D27="PM",$D$2=Planning!$D$7),Planning!B27,"")</f>
        <v/>
      </c>
      <c r="E23" s="66" t="str">
        <f>IF(AND(Planning!D27="AM",$D$2=Planning!$D$7),Planning!B27,"")</f>
        <v/>
      </c>
      <c r="F23" s="66" t="str">
        <f>IF(AND(Planning!E27=$F$3,$F$2=Planning!$E$7),Planning!B27,"")</f>
        <v/>
      </c>
      <c r="G23" s="66" t="str">
        <f>IF(AND(Planning!E27="AM",$F$2=Planning!$E$7),Planning!B27,"")</f>
        <v/>
      </c>
      <c r="H23" s="66" t="str">
        <f>IF(AND(Planning!F27=$H$3,$H$2=Planning!$F$7),Planning!B27,"")</f>
        <v/>
      </c>
      <c r="I23" s="66" t="str">
        <f>IF(AND(Planning!F27="AM",$H$2=Planning!$F$7),Planning!B27,"")</f>
        <v/>
      </c>
      <c r="J23" s="66" t="str">
        <f>IF(AND(Planning!G27=$J$3,$J$2=Planning!$G$7),Planning!B27,"")</f>
        <v/>
      </c>
      <c r="K23" s="68" t="str">
        <f>IF(AND(Planning!G27="AM",$J$2=Planning!$G$7),Planning!B27,"")</f>
        <v/>
      </c>
      <c r="L23" s="70"/>
      <c r="M23" s="68" t="str">
        <f>IF(AND(Planning!H27="AM",$L$2=Planning!$H$7),Planning!B27,"")</f>
        <v/>
      </c>
      <c r="N23" s="66" t="str">
        <f>IF(AND(Planning!I27="PM",$N$2=Planning!$I$7),Planning!B27,"")</f>
        <v/>
      </c>
      <c r="O23" s="68" t="str">
        <f>IF(AND(Planning!I27="AM",$N$2=Planning!$I$7),Planning!B27,"")</f>
        <v/>
      </c>
      <c r="P23" s="66" t="str">
        <f>IF(AND(Planning!J27="PM",$P$2=Planning!$J$7),Planning!B27,"")</f>
        <v/>
      </c>
      <c r="Q23" s="68" t="str">
        <f>IF(AND(Planning!J27="AM",$P$2=Planning!$J$7),Planning!B27,"")</f>
        <v/>
      </c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I23" s="70"/>
      <c r="AJ23" s="70"/>
      <c r="AK23" s="70"/>
      <c r="AL23" s="70"/>
      <c r="AM23" s="70"/>
      <c r="AN23" s="70"/>
      <c r="AO23" s="70"/>
      <c r="AP23" s="70"/>
      <c r="AQ23" s="70"/>
      <c r="AR23" s="70"/>
      <c r="AS23" s="70"/>
      <c r="AT23" s="70"/>
      <c r="AU23" s="70"/>
      <c r="AV23" s="70"/>
      <c r="AW23" s="70"/>
      <c r="AX23" s="70"/>
      <c r="AY23" s="70"/>
      <c r="AZ23" s="70"/>
      <c r="BA23" s="70"/>
      <c r="BB23" s="70"/>
      <c r="BC23" s="70"/>
      <c r="BD23" s="70"/>
      <c r="BE23" s="70"/>
      <c r="BF23" s="70"/>
      <c r="BG23" s="70"/>
      <c r="BH23" s="70"/>
      <c r="BI23" s="75"/>
      <c r="BJ23" s="71"/>
      <c r="BK23" s="71"/>
      <c r="BL23" s="64"/>
    </row>
    <row r="24" spans="1:64" ht="15.75" customHeight="1" x14ac:dyDescent="0.25">
      <c r="A24" s="77"/>
      <c r="B24" s="66" t="str">
        <f>IF(AND(Planning!C28="PM",$B$2=Planning!$C$7),Planning!B28,"")</f>
        <v/>
      </c>
      <c r="C24" s="67" t="str">
        <f>IF(AND(Planning!C28="AM",$B$2=Planning!$C$7),Planning!B28,"")</f>
        <v/>
      </c>
      <c r="D24" s="66" t="str">
        <f>IF(AND(Planning!D28="PM",$D$2=Planning!$D$7),Planning!B28,"")</f>
        <v/>
      </c>
      <c r="E24" s="66" t="str">
        <f>IF(AND(Planning!D28="AM",$D$2=Planning!$D$7),Planning!B28,"")</f>
        <v/>
      </c>
      <c r="F24" s="66" t="str">
        <f>IF(AND(Planning!E28=$F$3,$F$2=Planning!$E$7),Planning!B28,"")</f>
        <v/>
      </c>
      <c r="G24" s="66" t="str">
        <f>IF(AND(Planning!E28="AM",$F$2=Planning!$E$7),Planning!B28,"")</f>
        <v/>
      </c>
      <c r="H24" s="66" t="str">
        <f>IF(AND(Planning!F28=$H$3,$H$2=Planning!$F$7),Planning!B28,"")</f>
        <v/>
      </c>
      <c r="I24" s="66" t="str">
        <f>IF(AND(Planning!F28="AM",$H$2=Planning!$F$7),Planning!B28,"")</f>
        <v/>
      </c>
      <c r="J24" s="66" t="str">
        <f>IF(AND(Planning!G28=$J$3,$J$2=Planning!$G$7),Planning!B28,"")</f>
        <v/>
      </c>
      <c r="K24" s="68" t="str">
        <f>IF(AND(Planning!G28="AM",$J$2=Planning!$G$7),Planning!B28,"")</f>
        <v/>
      </c>
      <c r="L24" s="70"/>
      <c r="M24" s="68" t="str">
        <f>IF(AND(Planning!H28="AM",$L$2=Planning!$H$7),Planning!B28,"")</f>
        <v/>
      </c>
      <c r="N24" s="66" t="str">
        <f>IF(AND(Planning!I28="PM",$N$2=Planning!$I$7),Planning!B28,"")</f>
        <v/>
      </c>
      <c r="O24" s="68" t="str">
        <f>IF(AND(Planning!I28="AM",$N$2=Planning!$I$7),Planning!B28,"")</f>
        <v/>
      </c>
      <c r="P24" s="66" t="str">
        <f>IF(AND(Planning!J28="PM",$P$2=Planning!$J$7),Planning!B28,"")</f>
        <v/>
      </c>
      <c r="Q24" s="68" t="str">
        <f>IF(AND(Planning!J28="AM",$P$2=Planning!$J$7),Planning!B28,"")</f>
        <v/>
      </c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0"/>
      <c r="AJ24" s="70"/>
      <c r="AK24" s="70"/>
      <c r="AL24" s="70"/>
      <c r="AM24" s="70"/>
      <c r="AN24" s="70"/>
      <c r="AO24" s="70"/>
      <c r="AP24" s="70"/>
      <c r="AQ24" s="70"/>
      <c r="AR24" s="70"/>
      <c r="AS24" s="70"/>
      <c r="AT24" s="70"/>
      <c r="AU24" s="70"/>
      <c r="AV24" s="70"/>
      <c r="AW24" s="70"/>
      <c r="AX24" s="70"/>
      <c r="AY24" s="70"/>
      <c r="AZ24" s="70"/>
      <c r="BA24" s="70"/>
      <c r="BB24" s="70"/>
      <c r="BC24" s="70"/>
      <c r="BD24" s="70"/>
      <c r="BE24" s="70"/>
      <c r="BF24" s="70"/>
      <c r="BG24" s="70"/>
      <c r="BH24" s="70"/>
      <c r="BI24" s="75"/>
      <c r="BJ24" s="71"/>
      <c r="BK24" s="71"/>
      <c r="BL24" s="64"/>
    </row>
    <row r="25" spans="1:64" ht="15.75" customHeight="1" x14ac:dyDescent="0.25">
      <c r="A25" s="77"/>
      <c r="B25" s="66" t="str">
        <f>IF(AND(Planning!C29="PM",$B$2=Planning!$C$7),Planning!B29,"")</f>
        <v/>
      </c>
      <c r="C25" s="67" t="str">
        <f>IF(AND(Planning!C29="AM",$B$2=Planning!$C$7),Planning!B29,"")</f>
        <v/>
      </c>
      <c r="D25" s="66" t="str">
        <f>IF(AND(Planning!D29="PM",$D$2=Planning!$D$7),Planning!B29,"")</f>
        <v/>
      </c>
      <c r="E25" s="66" t="str">
        <f>IF(AND(Planning!D29="AM",$D$2=Planning!$D$7),Planning!B29,"")</f>
        <v/>
      </c>
      <c r="F25" s="66" t="str">
        <f>IF(AND(Planning!E29=$F$3,$F$2=Planning!$E$7),Planning!B29,"")</f>
        <v/>
      </c>
      <c r="G25" s="66" t="str">
        <f>IF(AND(Planning!E29="AM",$F$2=Planning!$E$7),Planning!B29,"")</f>
        <v/>
      </c>
      <c r="H25" s="66" t="str">
        <f>IF(AND(Planning!F29=$H$3,$H$2=Planning!$F$7),Planning!B29,"")</f>
        <v/>
      </c>
      <c r="I25" s="66" t="str">
        <f>IF(AND(Planning!F29="AM",$H$2=Planning!$F$7),Planning!B29,"")</f>
        <v/>
      </c>
      <c r="J25" s="66" t="str">
        <f>IF(AND(Planning!G29=$J$3,$J$2=Planning!$G$7),Planning!B29,"")</f>
        <v/>
      </c>
      <c r="K25" s="68" t="str">
        <f>IF(AND(Planning!G29="AM",$J$2=Planning!$G$7),Planning!B29,"")</f>
        <v/>
      </c>
      <c r="L25" s="70"/>
      <c r="M25" s="68" t="str">
        <f>IF(AND(Planning!H29="AM",$L$2=Planning!$H$7),Planning!B29,"")</f>
        <v/>
      </c>
      <c r="N25" s="66" t="str">
        <f>IF(AND(Planning!I29="PM",$N$2=Planning!$I$7),Planning!B29,"")</f>
        <v/>
      </c>
      <c r="O25" s="68" t="str">
        <f>IF(AND(Planning!I29="AM",$N$2=Planning!$I$7),Planning!B29,"")</f>
        <v/>
      </c>
      <c r="P25" s="66" t="str">
        <f>IF(AND(Planning!J29="PM",$P$2=Planning!$J$7),Planning!B29,"")</f>
        <v/>
      </c>
      <c r="Q25" s="68" t="str">
        <f>IF(AND(Planning!J29="AM",$P$2=Planning!$J$7),Planning!B29,"")</f>
        <v/>
      </c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0"/>
      <c r="AJ25" s="70"/>
      <c r="AK25" s="70"/>
      <c r="AL25" s="70"/>
      <c r="AM25" s="70"/>
      <c r="AN25" s="70"/>
      <c r="AO25" s="70"/>
      <c r="AP25" s="70"/>
      <c r="AQ25" s="70"/>
      <c r="AR25" s="70"/>
      <c r="AS25" s="70"/>
      <c r="AT25" s="70"/>
      <c r="AU25" s="70"/>
      <c r="AV25" s="70"/>
      <c r="AW25" s="70"/>
      <c r="AX25" s="70"/>
      <c r="AY25" s="70"/>
      <c r="AZ25" s="70"/>
      <c r="BA25" s="70"/>
      <c r="BB25" s="70"/>
      <c r="BC25" s="70"/>
      <c r="BD25" s="70"/>
      <c r="BE25" s="70"/>
      <c r="BF25" s="70"/>
      <c r="BG25" s="70"/>
      <c r="BH25" s="70"/>
      <c r="BI25" s="75"/>
      <c r="BJ25" s="71"/>
      <c r="BK25" s="71"/>
      <c r="BL25" s="64"/>
    </row>
    <row r="26" spans="1:64" ht="15.75" customHeight="1" x14ac:dyDescent="0.25">
      <c r="A26" s="77"/>
      <c r="B26" s="66" t="str">
        <f>IF(AND(Planning!C30="PM",$B$2=Planning!$C$7),Planning!B30,"")</f>
        <v/>
      </c>
      <c r="C26" s="67" t="str">
        <f>IF(AND(Planning!C30="AM",$B$2=Planning!$C$7),Planning!B30,"")</f>
        <v/>
      </c>
      <c r="D26" s="66" t="str">
        <f>IF(AND(Planning!D30="PM",$D$2=Planning!$D$7),Planning!B30,"")</f>
        <v/>
      </c>
      <c r="E26" s="66" t="str">
        <f>IF(AND(Planning!D30="AM",$D$2=Planning!$D$7),Planning!B30,"")</f>
        <v/>
      </c>
      <c r="F26" s="66" t="str">
        <f>IF(AND(Planning!E30=$F$3,$F$2=Planning!$E$7),Planning!B30,"")</f>
        <v/>
      </c>
      <c r="G26" s="66" t="str">
        <f>IF(AND(Planning!E30="AM",$F$2=Planning!$E$7),Planning!B30,"")</f>
        <v/>
      </c>
      <c r="H26" s="66" t="str">
        <f>IF(AND(Planning!F30=$H$3,$H$2=Planning!$F$7),Planning!B30,"")</f>
        <v/>
      </c>
      <c r="I26" s="66" t="str">
        <f>IF(AND(Planning!F30="AM",$H$2=Planning!$F$7),Planning!B30,"")</f>
        <v/>
      </c>
      <c r="J26" s="66" t="str">
        <f>IF(AND(Planning!G30=$J$3,$J$2=Planning!$G$7),Planning!B30,"")</f>
        <v/>
      </c>
      <c r="K26" s="68" t="str">
        <f>IF(AND(Planning!G30="AM",$J$2=Planning!$G$7),Planning!B30,"")</f>
        <v/>
      </c>
      <c r="L26" s="70"/>
      <c r="M26" s="68" t="str">
        <f>IF(AND(Planning!H30="AM",$L$2=Planning!$H$7),Planning!B30,"")</f>
        <v/>
      </c>
      <c r="N26" s="66" t="str">
        <f>IF(AND(Planning!I30="PM",$N$2=Planning!$I$7),Planning!B30,"")</f>
        <v/>
      </c>
      <c r="O26" s="68" t="str">
        <f>IF(AND(Planning!I30="AM",$N$2=Planning!$I$7),Planning!B30,"")</f>
        <v/>
      </c>
      <c r="P26" s="66" t="str">
        <f>IF(AND(Planning!J30="PM",$P$2=Planning!$J$7),Planning!B30,"")</f>
        <v/>
      </c>
      <c r="Q26" s="68" t="str">
        <f>IF(AND(Planning!J30="AM",$P$2=Planning!$J$7),Planning!B30,"")</f>
        <v/>
      </c>
      <c r="R26" s="70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  <c r="AJ26" s="70"/>
      <c r="AK26" s="70"/>
      <c r="AL26" s="70"/>
      <c r="AM26" s="70"/>
      <c r="AN26" s="70"/>
      <c r="AO26" s="70"/>
      <c r="AP26" s="70"/>
      <c r="AQ26" s="70"/>
      <c r="AR26" s="70"/>
      <c r="AS26" s="70"/>
      <c r="AT26" s="70"/>
      <c r="AU26" s="70"/>
      <c r="AV26" s="70"/>
      <c r="AW26" s="70"/>
      <c r="AX26" s="70"/>
      <c r="AY26" s="70"/>
      <c r="AZ26" s="70"/>
      <c r="BA26" s="70"/>
      <c r="BB26" s="70"/>
      <c r="BC26" s="70"/>
      <c r="BD26" s="70"/>
      <c r="BE26" s="70"/>
      <c r="BF26" s="70"/>
      <c r="BG26" s="70"/>
      <c r="BH26" s="70"/>
      <c r="BI26" s="75"/>
      <c r="BJ26" s="71"/>
      <c r="BK26" s="71"/>
      <c r="BL26" s="64"/>
    </row>
    <row r="27" spans="1:64" ht="15.75" customHeight="1" x14ac:dyDescent="0.25">
      <c r="A27" s="77"/>
      <c r="B27" s="66" t="str">
        <f>IF(AND(Planning!C31="PM",$B$2=Planning!$C$7),Planning!B31,"")</f>
        <v/>
      </c>
      <c r="C27" s="67" t="str">
        <f>IF(AND(Planning!C31="AM",$B$2=Planning!$C$7),Planning!B31,"")</f>
        <v/>
      </c>
      <c r="D27" s="66" t="str">
        <f>IF(AND(Planning!D31="PM",$D$2=Planning!$D$7),Planning!B31,"")</f>
        <v/>
      </c>
      <c r="E27" s="66" t="str">
        <f>IF(AND(Planning!D31="AM",$D$2=Planning!$D$7),Planning!B31,"")</f>
        <v/>
      </c>
      <c r="F27" s="66" t="str">
        <f>IF(AND(Planning!E31=$F$3,$F$2=Planning!$E$7),Planning!B31,"")</f>
        <v/>
      </c>
      <c r="G27" s="66" t="str">
        <f>IF(AND(Planning!E31="AM",$F$2=Planning!$E$7),Planning!B31,"")</f>
        <v/>
      </c>
      <c r="H27" s="66" t="str">
        <f>IF(AND(Planning!F31=$H$3,$H$2=Planning!$F$7),Planning!B31,"")</f>
        <v/>
      </c>
      <c r="I27" s="66" t="str">
        <f>IF(AND(Planning!F31="AM",$H$2=Planning!$F$7),Planning!B31,"")</f>
        <v/>
      </c>
      <c r="J27" s="66" t="str">
        <f>IF(AND(Planning!G31=$J$3,$J$2=Planning!$G$7),Planning!B31,"")</f>
        <v/>
      </c>
      <c r="K27" s="68" t="str">
        <f>IF(AND(Planning!G31="AM",$J$2=Planning!$G$7),Planning!B31,"")</f>
        <v/>
      </c>
      <c r="L27" s="70"/>
      <c r="M27" s="68" t="str">
        <f>IF(AND(Planning!H31="AM",$L$2=Planning!$H$7),Planning!B31,"")</f>
        <v/>
      </c>
      <c r="N27" s="66" t="str">
        <f>IF(AND(Planning!I31="PM",$N$2=Planning!$I$7),Planning!B31,"")</f>
        <v/>
      </c>
      <c r="O27" s="68" t="str">
        <f>IF(AND(Planning!I31="AM",$N$2=Planning!$I$7),Planning!B31,"")</f>
        <v/>
      </c>
      <c r="P27" s="66" t="str">
        <f>IF(AND(Planning!J31="PM",$P$2=Planning!$J$7),Planning!B31,"")</f>
        <v/>
      </c>
      <c r="Q27" s="68" t="str">
        <f>IF(AND(Planning!J31="AM",$P$2=Planning!$J$7),Planning!B31,"")</f>
        <v/>
      </c>
      <c r="R27" s="70"/>
      <c r="S27" s="70"/>
      <c r="T27" s="70"/>
      <c r="U27" s="70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  <c r="AJ27" s="70"/>
      <c r="AK27" s="70"/>
      <c r="AL27" s="70"/>
      <c r="AM27" s="70"/>
      <c r="AN27" s="70"/>
      <c r="AO27" s="70"/>
      <c r="AP27" s="70"/>
      <c r="AQ27" s="70"/>
      <c r="AR27" s="70"/>
      <c r="AS27" s="70"/>
      <c r="AT27" s="70"/>
      <c r="AU27" s="70"/>
      <c r="AV27" s="70"/>
      <c r="AW27" s="70"/>
      <c r="AX27" s="70"/>
      <c r="AY27" s="70"/>
      <c r="AZ27" s="70"/>
      <c r="BA27" s="70"/>
      <c r="BB27" s="70"/>
      <c r="BC27" s="70"/>
      <c r="BD27" s="70"/>
      <c r="BE27" s="70"/>
      <c r="BF27" s="70"/>
      <c r="BG27" s="70"/>
      <c r="BH27" s="70"/>
      <c r="BI27" s="75"/>
      <c r="BJ27" s="71"/>
      <c r="BK27" s="71"/>
      <c r="BL27" s="64"/>
    </row>
    <row r="28" spans="1:64" ht="15.75" customHeight="1" x14ac:dyDescent="0.25">
      <c r="A28" s="77"/>
      <c r="B28" s="66" t="str">
        <f>IF(AND(Planning!C32="PM",$B$2=Planning!$C$7),Planning!B32,"")</f>
        <v/>
      </c>
      <c r="C28" s="67" t="str">
        <f>IF(AND(Planning!C32="AM",$B$2=Planning!$C$7),Planning!B32,"")</f>
        <v/>
      </c>
      <c r="D28" s="66" t="str">
        <f>IF(AND(Planning!D32="PM",$D$2=Planning!$D$7),Planning!B32,"")</f>
        <v/>
      </c>
      <c r="E28" s="66" t="str">
        <f>IF(AND(Planning!D32="AM",$D$2=Planning!$D$7),Planning!B32,"")</f>
        <v/>
      </c>
      <c r="F28" s="66" t="str">
        <f>IF(AND(Planning!E32=$F$3,$F$2=Planning!$E$7),Planning!B32,"")</f>
        <v/>
      </c>
      <c r="G28" s="66" t="str">
        <f>IF(AND(Planning!E32="AM",$F$2=Planning!$E$7),Planning!B32,"")</f>
        <v/>
      </c>
      <c r="H28" s="66" t="str">
        <f>IF(AND(Planning!F32=$H$3,$H$2=Planning!$F$7),Planning!B32,"")</f>
        <v/>
      </c>
      <c r="I28" s="66" t="str">
        <f>IF(AND(Planning!F32="AM",$H$2=Planning!$F$7),Planning!B32,"")</f>
        <v/>
      </c>
      <c r="J28" s="66" t="str">
        <f>IF(AND(Planning!G32=$J$3,$J$2=Planning!$G$7),Planning!B32,"")</f>
        <v/>
      </c>
      <c r="K28" s="68" t="str">
        <f>IF(AND(Planning!G32="AM",$J$2=Planning!$G$7),Planning!B32,"")</f>
        <v/>
      </c>
      <c r="L28" s="70"/>
      <c r="M28" s="68" t="str">
        <f>IF(AND(Planning!H32="AM",$L$2=Planning!$H$7),Planning!B32,"")</f>
        <v/>
      </c>
      <c r="N28" s="66" t="str">
        <f>IF(AND(Planning!I32="PM",$N$2=Planning!$I$7),Planning!B32,"")</f>
        <v/>
      </c>
      <c r="O28" s="68" t="str">
        <f>IF(AND(Planning!I32="AM",$N$2=Planning!$I$7),Planning!B32,"")</f>
        <v/>
      </c>
      <c r="P28" s="66" t="str">
        <f>IF(AND(Planning!J32="PM",$P$2=Planning!$J$7),Planning!B32,"")</f>
        <v/>
      </c>
      <c r="Q28" s="68" t="str">
        <f>IF(AND(Planning!J32="AM",$P$2=Planning!$J$7),Planning!B32,"")</f>
        <v/>
      </c>
      <c r="R28" s="70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  <c r="AJ28" s="70"/>
      <c r="AK28" s="70"/>
      <c r="AL28" s="70"/>
      <c r="AM28" s="70"/>
      <c r="AN28" s="70"/>
      <c r="AO28" s="70"/>
      <c r="AP28" s="70"/>
      <c r="AQ28" s="70"/>
      <c r="AR28" s="70"/>
      <c r="AS28" s="70"/>
      <c r="AT28" s="70"/>
      <c r="AU28" s="70"/>
      <c r="AV28" s="70"/>
      <c r="AW28" s="70"/>
      <c r="AX28" s="70"/>
      <c r="AY28" s="70"/>
      <c r="AZ28" s="70"/>
      <c r="BA28" s="70"/>
      <c r="BB28" s="70"/>
      <c r="BC28" s="70"/>
      <c r="BD28" s="70"/>
      <c r="BE28" s="70"/>
      <c r="BF28" s="70"/>
      <c r="BG28" s="70"/>
      <c r="BH28" s="70"/>
      <c r="BI28" s="75"/>
      <c r="BJ28" s="71"/>
      <c r="BK28" s="71"/>
      <c r="BL28" s="64"/>
    </row>
    <row r="29" spans="1:64" ht="15.75" customHeight="1" x14ac:dyDescent="0.25">
      <c r="A29" s="77"/>
      <c r="B29" s="66" t="str">
        <f>IF(AND(Planning!C33="PM",$B$2=Planning!$C$7),Planning!B33,"")</f>
        <v/>
      </c>
      <c r="C29" s="67" t="str">
        <f>IF(AND(Planning!C33="AM",$B$2=Planning!$C$7),Planning!B33,"")</f>
        <v/>
      </c>
      <c r="D29" s="66" t="str">
        <f>IF(AND(Planning!D33="PM",$D$2=Planning!$D$7),Planning!B33,"")</f>
        <v/>
      </c>
      <c r="E29" s="66" t="str">
        <f>IF(AND(Planning!D33="AM",$D$2=Planning!$D$7),Planning!B33,"")</f>
        <v/>
      </c>
      <c r="F29" s="66" t="str">
        <f>IF(AND(Planning!E33=$F$3,$F$2=Planning!$E$7),Planning!B33,"")</f>
        <v/>
      </c>
      <c r="G29" s="66" t="str">
        <f>IF(AND(Planning!E33="AM",$F$2=Planning!$E$7),Planning!B33,"")</f>
        <v/>
      </c>
      <c r="H29" s="66" t="str">
        <f>IF(AND(Planning!F33=$H$3,$H$2=Planning!$F$7),Planning!B33,"")</f>
        <v/>
      </c>
      <c r="I29" s="66" t="str">
        <f>IF(AND(Planning!F33="AM",$H$2=Planning!$F$7),Planning!B33,"")</f>
        <v/>
      </c>
      <c r="J29" s="66" t="str">
        <f>IF(AND(Planning!G33=$J$3,$J$2=Planning!$G$7),Planning!B33,"")</f>
        <v/>
      </c>
      <c r="K29" s="68" t="str">
        <f>IF(AND(Planning!G33="AM",$J$2=Planning!$G$7),Planning!B33,"")</f>
        <v/>
      </c>
      <c r="L29" s="70"/>
      <c r="M29" s="68" t="str">
        <f>IF(AND(Planning!H33="AM",$L$2=Planning!$H$7),Planning!B33,"")</f>
        <v/>
      </c>
      <c r="N29" s="66" t="str">
        <f>IF(AND(Planning!I33="PM",$N$2=Planning!$I$7),Planning!B33,"")</f>
        <v/>
      </c>
      <c r="O29" s="68" t="str">
        <f>IF(AND(Planning!I33="AM",$N$2=Planning!$I$7),Planning!B33,"")</f>
        <v/>
      </c>
      <c r="P29" s="66" t="str">
        <f>IF(AND(Planning!J33="PM",$P$2=Planning!$J$7),Planning!B33,"")</f>
        <v/>
      </c>
      <c r="Q29" s="68" t="str">
        <f>IF(AND(Planning!J33="AM",$P$2=Planning!$J$7),Planning!B33,"")</f>
        <v/>
      </c>
      <c r="R29" s="70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  <c r="AJ29" s="70"/>
      <c r="AK29" s="70"/>
      <c r="AL29" s="70"/>
      <c r="AM29" s="70"/>
      <c r="AN29" s="70"/>
      <c r="AO29" s="70"/>
      <c r="AP29" s="70"/>
      <c r="AQ29" s="70"/>
      <c r="AR29" s="70"/>
      <c r="AS29" s="70"/>
      <c r="AT29" s="70"/>
      <c r="AU29" s="70"/>
      <c r="AV29" s="70"/>
      <c r="AW29" s="70"/>
      <c r="AX29" s="70"/>
      <c r="AY29" s="70"/>
      <c r="AZ29" s="70"/>
      <c r="BA29" s="70"/>
      <c r="BB29" s="70"/>
      <c r="BC29" s="70"/>
      <c r="BD29" s="70"/>
      <c r="BE29" s="70"/>
      <c r="BF29" s="70"/>
      <c r="BG29" s="70"/>
      <c r="BH29" s="70"/>
      <c r="BI29" s="75"/>
      <c r="BJ29" s="71"/>
      <c r="BK29" s="71"/>
      <c r="BL29" s="64"/>
    </row>
    <row r="30" spans="1:64" ht="15.75" customHeight="1" x14ac:dyDescent="0.25">
      <c r="A30" s="77"/>
      <c r="B30" s="66" t="str">
        <f>IF(AND(Planning!C34="PM",$B$2=Planning!$C$7),Planning!B34,"")</f>
        <v/>
      </c>
      <c r="C30" s="67" t="str">
        <f>IF(AND(Planning!C34="AM",$B$2=Planning!$C$7),Planning!B34,"")</f>
        <v/>
      </c>
      <c r="D30" s="66" t="str">
        <f>IF(AND(Planning!D34="PM",$D$2=Planning!$D$7),Planning!B34,"")</f>
        <v/>
      </c>
      <c r="E30" s="66" t="str">
        <f>IF(AND(Planning!D34="AM",$D$2=Planning!$D$7),Planning!B34,"")</f>
        <v/>
      </c>
      <c r="F30" s="66" t="str">
        <f>IF(AND(Planning!E34=$F$3,$F$2=Planning!$E$7),Planning!B34,"")</f>
        <v/>
      </c>
      <c r="G30" s="66" t="str">
        <f>IF(AND(Planning!E34="AM",$F$2=Planning!$E$7),Planning!B34,"")</f>
        <v/>
      </c>
      <c r="H30" s="66" t="str">
        <f>IF(AND(Planning!F34=$H$3,$H$2=Planning!$F$7),Planning!B34,"")</f>
        <v/>
      </c>
      <c r="I30" s="66" t="str">
        <f>IF(AND(Planning!F34="AM",$H$2=Planning!$F$7),Planning!B34,"")</f>
        <v/>
      </c>
      <c r="J30" s="66" t="str">
        <f>IF(AND(Planning!G34=$J$3,$J$2=Planning!$G$7),Planning!B34,"")</f>
        <v/>
      </c>
      <c r="K30" s="68" t="str">
        <f>IF(AND(Planning!G34="AM",$J$2=Planning!$G$7),Planning!B34,"")</f>
        <v/>
      </c>
      <c r="L30" s="70"/>
      <c r="M30" s="68" t="str">
        <f>IF(AND(Planning!H34="AM",$L$2=Planning!$H$7),Planning!B34,"")</f>
        <v/>
      </c>
      <c r="N30" s="66" t="str">
        <f>IF(AND(Planning!I34="PM",$N$2=Planning!$I$7),Planning!B34,"")</f>
        <v/>
      </c>
      <c r="O30" s="68" t="str">
        <f>IF(AND(Planning!I34="AM",$N$2=Planning!$I$7),Planning!B34,"")</f>
        <v/>
      </c>
      <c r="P30" s="66" t="str">
        <f>IF(AND(Planning!J34="PM",$P$2=Planning!$J$7),Planning!B34,"")</f>
        <v/>
      </c>
      <c r="Q30" s="68" t="str">
        <f>IF(AND(Planning!J34="AM",$P$2=Planning!$J$7),Planning!B34,"")</f>
        <v/>
      </c>
      <c r="R30" s="70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  <c r="AJ30" s="70"/>
      <c r="AK30" s="70"/>
      <c r="AL30" s="70"/>
      <c r="AM30" s="70"/>
      <c r="AN30" s="70"/>
      <c r="AO30" s="70"/>
      <c r="AP30" s="70"/>
      <c r="AQ30" s="70"/>
      <c r="AR30" s="70"/>
      <c r="AS30" s="70"/>
      <c r="AT30" s="70"/>
      <c r="AU30" s="70"/>
      <c r="AV30" s="70"/>
      <c r="AW30" s="70"/>
      <c r="AX30" s="70"/>
      <c r="AY30" s="70"/>
      <c r="AZ30" s="70"/>
      <c r="BA30" s="70"/>
      <c r="BB30" s="70"/>
      <c r="BC30" s="70"/>
      <c r="BD30" s="70"/>
      <c r="BE30" s="70"/>
      <c r="BF30" s="70"/>
      <c r="BG30" s="70"/>
      <c r="BH30" s="70"/>
      <c r="BI30" s="75"/>
      <c r="BJ30" s="71"/>
      <c r="BK30" s="71"/>
      <c r="BL30" s="64"/>
    </row>
    <row r="31" spans="1:64" ht="15.75" customHeight="1" x14ac:dyDescent="0.25">
      <c r="A31" s="77"/>
      <c r="B31" s="66" t="str">
        <f>IF(AND(Planning!C35="PM",$B$2=Planning!$C$7),Planning!B35,"")</f>
        <v/>
      </c>
      <c r="C31" s="67" t="str">
        <f>IF(AND(Planning!C35="AM",$B$2=Planning!$C$7),Planning!B35,"")</f>
        <v/>
      </c>
      <c r="D31" s="66" t="str">
        <f>IF(AND(Planning!D35="PM",$D$2=Planning!$D$7),Planning!B35,"")</f>
        <v/>
      </c>
      <c r="E31" s="66" t="str">
        <f>IF(AND(Planning!D35="AM",$D$2=Planning!$D$7),Planning!B35,"")</f>
        <v/>
      </c>
      <c r="F31" s="66" t="str">
        <f>IF(AND(Planning!E35=$F$3,$F$2=Planning!$E$7),Planning!B35,"")</f>
        <v/>
      </c>
      <c r="G31" s="66" t="str">
        <f>IF(AND(Planning!E35="AM",$F$2=Planning!$E$7),Planning!B35,"")</f>
        <v/>
      </c>
      <c r="H31" s="66" t="str">
        <f>IF(AND(Planning!F35=$H$3,$H$2=Planning!$F$7),Planning!B35,"")</f>
        <v/>
      </c>
      <c r="I31" s="66" t="str">
        <f>IF(AND(Planning!F35="AM",$H$2=Planning!$F$7),Planning!B35,"")</f>
        <v/>
      </c>
      <c r="J31" s="66" t="str">
        <f>IF(AND(Planning!G35=$J$3,$J$2=Planning!$G$7),Planning!B35,"")</f>
        <v/>
      </c>
      <c r="K31" s="68" t="str">
        <f>IF(AND(Planning!G35="AM",$J$2=Planning!$G$7),Planning!B35,"")</f>
        <v/>
      </c>
      <c r="L31" s="70"/>
      <c r="M31" s="68" t="str">
        <f>IF(AND(Planning!H35="AM",$L$2=Planning!$H$7),Planning!B35,"")</f>
        <v/>
      </c>
      <c r="N31" s="66" t="str">
        <f>IF(AND(Planning!I35="PM",$N$2=Planning!$I$7),Planning!B35,"")</f>
        <v/>
      </c>
      <c r="O31" s="68" t="str">
        <f>IF(AND(Planning!I35="AM",$N$2=Planning!$I$7),Planning!B35,"")</f>
        <v/>
      </c>
      <c r="P31" s="66" t="str">
        <f>IF(AND(Planning!J35="PM",$P$2=Planning!$J$7),Planning!B35,"")</f>
        <v/>
      </c>
      <c r="Q31" s="68" t="str">
        <f>IF(AND(Planning!J35="AM",$P$2=Planning!$J$7),Planning!B35,"")</f>
        <v/>
      </c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  <c r="AJ31" s="70"/>
      <c r="AK31" s="70"/>
      <c r="AL31" s="70"/>
      <c r="AM31" s="70"/>
      <c r="AN31" s="70"/>
      <c r="AO31" s="70"/>
      <c r="AP31" s="70"/>
      <c r="AQ31" s="70"/>
      <c r="AR31" s="70"/>
      <c r="AS31" s="70"/>
      <c r="AT31" s="70"/>
      <c r="AU31" s="70"/>
      <c r="AV31" s="70"/>
      <c r="AW31" s="70"/>
      <c r="AX31" s="70"/>
      <c r="AY31" s="70"/>
      <c r="AZ31" s="70"/>
      <c r="BA31" s="70"/>
      <c r="BB31" s="70"/>
      <c r="BC31" s="70"/>
      <c r="BD31" s="70"/>
      <c r="BE31" s="70"/>
      <c r="BF31" s="70"/>
      <c r="BG31" s="70"/>
      <c r="BH31" s="70"/>
      <c r="BI31" s="75"/>
      <c r="BJ31" s="71"/>
      <c r="BK31" s="71"/>
      <c r="BL31" s="64"/>
    </row>
    <row r="32" spans="1:64" ht="15.75" customHeight="1" x14ac:dyDescent="0.25">
      <c r="A32" s="77"/>
      <c r="B32" s="66" t="str">
        <f>IF(AND(Planning!C36="PM",$B$2=Planning!$C$7),Planning!B36,"")</f>
        <v/>
      </c>
      <c r="C32" s="67" t="str">
        <f>IF(AND(Planning!C36="AM",$B$2=Planning!$C$7),Planning!B36,"")</f>
        <v/>
      </c>
      <c r="D32" s="66" t="str">
        <f>IF(AND(Planning!D36="PM",$D$2=Planning!$D$7),Planning!B36,"")</f>
        <v/>
      </c>
      <c r="E32" s="66" t="str">
        <f>IF(AND(Planning!D36="AM",$D$2=Planning!$D$7),Planning!B36,"")</f>
        <v/>
      </c>
      <c r="F32" s="66" t="str">
        <f>IF(AND(Planning!E36=$F$3,$F$2=Planning!$E$7),Planning!B36,"")</f>
        <v/>
      </c>
      <c r="G32" s="66" t="str">
        <f>IF(AND(Planning!E36="AM",$F$2=Planning!$E$7),Planning!B36,"")</f>
        <v/>
      </c>
      <c r="H32" s="66" t="str">
        <f>IF(AND(Planning!F36=$H$3,$H$2=Planning!$F$7),Planning!B36,"")</f>
        <v/>
      </c>
      <c r="I32" s="66" t="str">
        <f>IF(AND(Planning!F36="AM",$H$2=Planning!$F$7),Planning!B36,"")</f>
        <v/>
      </c>
      <c r="J32" s="66" t="str">
        <f>IF(AND(Planning!G36=$J$3,$J$2=Planning!$G$7),Planning!B36,"")</f>
        <v/>
      </c>
      <c r="K32" s="68" t="str">
        <f>IF(AND(Planning!G36="AM",$J$2=Planning!$G$7),Planning!B36,"")</f>
        <v/>
      </c>
      <c r="L32" s="70"/>
      <c r="M32" s="68" t="str">
        <f>IF(AND(Planning!H36="AM",$L$2=Planning!$H$7),Planning!B36,"")</f>
        <v/>
      </c>
      <c r="N32" s="66" t="str">
        <f>IF(AND(Planning!I36="PM",$N$2=Planning!$I$7),Planning!B36,"")</f>
        <v/>
      </c>
      <c r="O32" s="68" t="str">
        <f>IF(AND(Planning!I36="AM",$N$2=Planning!$I$7),Planning!B36,"")</f>
        <v/>
      </c>
      <c r="P32" s="66" t="str">
        <f>IF(AND(Planning!J36="PM",$P$2=Planning!$J$7),Planning!B36,"")</f>
        <v/>
      </c>
      <c r="Q32" s="68" t="str">
        <f>IF(AND(Planning!J36="AM",$P$2=Planning!$J$7),Planning!B36,"")</f>
        <v/>
      </c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  <c r="AJ32" s="70"/>
      <c r="AK32" s="70"/>
      <c r="AL32" s="70"/>
      <c r="AM32" s="70"/>
      <c r="AN32" s="70"/>
      <c r="AO32" s="70"/>
      <c r="AP32" s="70"/>
      <c r="AQ32" s="70"/>
      <c r="AR32" s="70"/>
      <c r="AS32" s="70"/>
      <c r="AT32" s="70"/>
      <c r="AU32" s="70"/>
      <c r="AV32" s="70"/>
      <c r="AW32" s="70"/>
      <c r="AX32" s="70"/>
      <c r="AY32" s="70"/>
      <c r="AZ32" s="70"/>
      <c r="BA32" s="70"/>
      <c r="BB32" s="70"/>
      <c r="BC32" s="70"/>
      <c r="BD32" s="70"/>
      <c r="BE32" s="70"/>
      <c r="BF32" s="70"/>
      <c r="BG32" s="70"/>
      <c r="BH32" s="70"/>
      <c r="BI32" s="75"/>
      <c r="BJ32" s="71"/>
      <c r="BK32" s="71"/>
      <c r="BL32" s="64"/>
    </row>
    <row r="33" spans="1:64" ht="15.75" customHeight="1" x14ac:dyDescent="0.25">
      <c r="A33" s="77"/>
      <c r="B33" s="66" t="str">
        <f>IF(AND(Planning!C37="PM",$B$2=Planning!$C$7),Planning!B37,"")</f>
        <v/>
      </c>
      <c r="C33" s="67" t="str">
        <f>IF(AND(Planning!C37="AM",$B$2=Planning!$C$7),Planning!B37,"")</f>
        <v/>
      </c>
      <c r="D33" s="66" t="str">
        <f>IF(AND(Planning!D37="PM",$D$2=Planning!$D$7),Planning!B37,"")</f>
        <v/>
      </c>
      <c r="E33" s="66" t="str">
        <f>IF(AND(Planning!D37="AM",$D$2=Planning!$D$7),Planning!B37,"")</f>
        <v/>
      </c>
      <c r="F33" s="66" t="str">
        <f>IF(AND(Planning!E37=$F$3,$F$2=Planning!$E$7),Planning!B37,"")</f>
        <v/>
      </c>
      <c r="G33" s="66" t="str">
        <f>IF(AND(Planning!E37="AM",$F$2=Planning!$E$7),Planning!B37,"")</f>
        <v/>
      </c>
      <c r="H33" s="66" t="str">
        <f>IF(AND(Planning!F37=$H$3,$H$2=Planning!$F$7),Planning!B37,"")</f>
        <v/>
      </c>
      <c r="I33" s="66" t="str">
        <f>IF(AND(Planning!F37="AM",$H$2=Planning!$F$7),Planning!B37,"")</f>
        <v/>
      </c>
      <c r="J33" s="66" t="str">
        <f>IF(AND(Planning!G37=$J$3,$J$2=Planning!$G$7),Planning!B37,"")</f>
        <v/>
      </c>
      <c r="K33" s="68" t="str">
        <f>IF(AND(Planning!G37="AM",$J$2=Planning!$G$7),Planning!B37,"")</f>
        <v/>
      </c>
      <c r="L33" s="70"/>
      <c r="M33" s="68" t="str">
        <f>IF(AND(Planning!H37="AM",$L$2=Planning!$H$7),Planning!B37,"")</f>
        <v/>
      </c>
      <c r="N33" s="66" t="str">
        <f>IF(AND(Planning!I37="PM",$N$2=Planning!$I$7),Planning!B37,"")</f>
        <v/>
      </c>
      <c r="O33" s="68" t="str">
        <f>IF(AND(Planning!I37="AM",$N$2=Planning!$I$7),Planning!B37,"")</f>
        <v/>
      </c>
      <c r="P33" s="66" t="str">
        <f>IF(AND(Planning!J37="PM",$P$2=Planning!$J$7),Planning!B37,"")</f>
        <v/>
      </c>
      <c r="Q33" s="68" t="str">
        <f>IF(AND(Planning!J37="AM",$P$2=Planning!$J$7),Planning!B37,"")</f>
        <v/>
      </c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0"/>
      <c r="AJ33" s="70"/>
      <c r="AK33" s="70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5"/>
      <c r="BJ33" s="71"/>
      <c r="BK33" s="71"/>
      <c r="BL33" s="64"/>
    </row>
    <row r="34" spans="1:64" ht="15.75" customHeight="1" x14ac:dyDescent="0.25">
      <c r="A34" s="78"/>
      <c r="B34" s="66" t="str">
        <f>IF(AND(Planning!C38="PM",$B$2=Planning!$C$7),Planning!B38,"")</f>
        <v/>
      </c>
      <c r="C34" s="67" t="str">
        <f>IF(AND(Planning!C38="AM",$B$2=Planning!$C$7),Planning!B38,"")</f>
        <v/>
      </c>
      <c r="D34" s="66" t="str">
        <f>IF(AND(Planning!D38="PM",$D$2=Planning!$D$7),Planning!B38,"")</f>
        <v/>
      </c>
      <c r="E34" s="66" t="str">
        <f>IF(AND(Planning!D38="AM",$D$2=Planning!$D$7),Planning!B38,"")</f>
        <v/>
      </c>
      <c r="F34" s="66" t="str">
        <f>IF(AND(Planning!E38=$F$3,$F$2=Planning!$E$7),Planning!B38,"")</f>
        <v/>
      </c>
      <c r="G34" s="66" t="str">
        <f>IF(AND(Planning!E38="AM",$F$2=Planning!$E$7),Planning!B38,"")</f>
        <v/>
      </c>
      <c r="H34" s="66" t="str">
        <f>IF(AND(Planning!F38=$H$3,$H$2=Planning!$F$7),Planning!B38,"")</f>
        <v/>
      </c>
      <c r="I34" s="66" t="str">
        <f>IF(AND(Planning!F38="AM",$H$2=Planning!$F$7),Planning!B38,"")</f>
        <v/>
      </c>
      <c r="J34" s="66" t="str">
        <f>IF(AND(Planning!G38=$J$3,$J$2=Planning!$G$7),Planning!B38,"")</f>
        <v/>
      </c>
      <c r="K34" s="68" t="str">
        <f>IF(AND(Planning!G38="AM",$J$2=Planning!$G$7),Planning!B38,"")</f>
        <v/>
      </c>
      <c r="L34" s="70"/>
      <c r="M34" s="68" t="str">
        <f>IF(AND(Planning!H38="AM",$L$2=Planning!$H$7),Planning!B38,"")</f>
        <v/>
      </c>
      <c r="N34" s="66" t="str">
        <f>IF(AND(Planning!I38="PM",$N$2=Planning!$I$7),Planning!B38,"")</f>
        <v/>
      </c>
      <c r="O34" s="68" t="str">
        <f>IF(AND(Planning!I38="AM",$N$2=Planning!$I$7),Planning!B38,"")</f>
        <v/>
      </c>
      <c r="P34" s="66" t="str">
        <f>IF(AND(Planning!J38="PM",$P$2=Planning!$J$7),Planning!B38,"")</f>
        <v/>
      </c>
      <c r="Q34" s="68" t="str">
        <f>IF(AND(Planning!J38="AM",$P$2=Planning!$J$7),Planning!B38,"")</f>
        <v/>
      </c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0"/>
      <c r="AJ34" s="70"/>
      <c r="AK34" s="70"/>
      <c r="AL34" s="70"/>
      <c r="AM34" s="70"/>
      <c r="AN34" s="70"/>
      <c r="AO34" s="70"/>
      <c r="AP34" s="70"/>
      <c r="AQ34" s="70"/>
      <c r="AR34" s="70"/>
      <c r="AS34" s="70"/>
      <c r="AT34" s="70"/>
      <c r="AU34" s="70"/>
      <c r="AV34" s="70"/>
      <c r="AW34" s="70"/>
      <c r="AX34" s="70"/>
      <c r="AY34" s="70"/>
      <c r="AZ34" s="70"/>
      <c r="BA34" s="70"/>
      <c r="BB34" s="70"/>
      <c r="BC34" s="70"/>
      <c r="BD34" s="70"/>
      <c r="BE34" s="70"/>
      <c r="BF34" s="70"/>
      <c r="BG34" s="70"/>
      <c r="BH34" s="70"/>
      <c r="BI34" s="75"/>
      <c r="BJ34" s="71"/>
      <c r="BK34" s="71"/>
      <c r="BL34" s="64"/>
    </row>
    <row r="35" spans="1:64" ht="15.75" customHeight="1" x14ac:dyDescent="0.25">
      <c r="B35" s="66" t="str">
        <f>IF(AND(Planning!C39="PM",$B$2=Planning!$C$7),Planning!B39,"")</f>
        <v/>
      </c>
      <c r="C35" s="67" t="str">
        <f>IF(AND(Planning!C39="AM",$B$2=Planning!$C$7),Planning!B39,"")</f>
        <v/>
      </c>
      <c r="D35" s="66" t="str">
        <f>IF(AND(Planning!D39="PM",$D$2=Planning!$D$7),Planning!B39,"")</f>
        <v/>
      </c>
      <c r="E35" s="66" t="str">
        <f>IF(AND(Planning!D39="AM",$D$2=Planning!$D$7),Planning!B39,"")</f>
        <v/>
      </c>
      <c r="F35" s="66" t="str">
        <f>IF(AND(Planning!E39=$F$3,$F$2=Planning!$E$7),Planning!B39,"")</f>
        <v/>
      </c>
      <c r="G35" s="66" t="str">
        <f>IF(AND(Planning!E39="AM",$F$2=Planning!$E$7),Planning!B39,"")</f>
        <v/>
      </c>
      <c r="H35" s="66" t="str">
        <f>IF(AND(Planning!F39=$H$3,$H$2=Planning!$F$7),Planning!B39,"")</f>
        <v/>
      </c>
      <c r="I35" s="66" t="str">
        <f>IF(AND(Planning!F39="AM",$H$2=Planning!$F$7),Planning!B39,"")</f>
        <v/>
      </c>
      <c r="J35" s="66" t="str">
        <f>IF(AND(Planning!G39=$J$3,$J$2=Planning!$G$7),Planning!B39,"")</f>
        <v/>
      </c>
      <c r="K35" s="68" t="str">
        <f>IF(AND(Planning!G39="AM",$J$2=Planning!$G$7),Planning!B39,"")</f>
        <v/>
      </c>
      <c r="L35" s="70"/>
      <c r="M35" s="68" t="str">
        <f>IF(AND(Planning!H39="AM",$L$2=Planning!$H$7),Planning!B39,"")</f>
        <v/>
      </c>
      <c r="N35" s="66" t="str">
        <f>IF(AND(Planning!I39="PM",$N$2=Planning!$I$7),Planning!B39,"")</f>
        <v/>
      </c>
      <c r="O35" s="68" t="str">
        <f>IF(AND(Planning!I39="AM",$N$2=Planning!$I$7),Planning!B39,"")</f>
        <v/>
      </c>
      <c r="P35" s="66" t="str">
        <f>IF(AND(Planning!J39="PM",$P$2=Planning!$J$7),Planning!B39,"")</f>
        <v/>
      </c>
      <c r="Q35" s="68" t="str">
        <f>IF(AND(Planning!J39="AM",$P$2=Planning!$J$7),Planning!B39,"")</f>
        <v/>
      </c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  <c r="AJ35" s="70"/>
      <c r="AK35" s="70"/>
      <c r="AL35" s="70"/>
      <c r="AM35" s="70"/>
      <c r="AN35" s="70"/>
      <c r="AO35" s="70"/>
      <c r="AP35" s="70"/>
      <c r="AQ35" s="70"/>
      <c r="AR35" s="70"/>
      <c r="AS35" s="70"/>
      <c r="AT35" s="70"/>
      <c r="AU35" s="70"/>
      <c r="AV35" s="70"/>
      <c r="AW35" s="70"/>
      <c r="AX35" s="70"/>
      <c r="AY35" s="70"/>
      <c r="AZ35" s="70"/>
      <c r="BA35" s="70"/>
      <c r="BB35" s="70"/>
      <c r="BC35" s="70"/>
      <c r="BD35" s="70"/>
      <c r="BE35" s="70"/>
      <c r="BF35" s="70"/>
      <c r="BG35" s="70"/>
      <c r="BH35" s="70"/>
      <c r="BI35" s="75"/>
      <c r="BJ35" s="71"/>
      <c r="BK35" s="71"/>
      <c r="BL35" s="64"/>
    </row>
    <row r="36" spans="1:64" ht="15.75" customHeight="1" x14ac:dyDescent="0.25">
      <c r="B36" s="66" t="str">
        <f>IF(AND(Planning!C40="PM",$B$2=Planning!$C$7),Planning!B40,"")</f>
        <v/>
      </c>
      <c r="C36" s="67" t="str">
        <f>IF(AND(Planning!C40="AM",$B$2=Planning!$C$7),Planning!B40,"")</f>
        <v/>
      </c>
      <c r="D36" s="66" t="str">
        <f>IF(AND(Planning!D40="PM",$D$2=Planning!$D$7),Planning!B40,"")</f>
        <v/>
      </c>
      <c r="E36" s="66" t="str">
        <f>IF(AND(Planning!D40="AM",$D$2=Planning!$D$7),Planning!B40,"")</f>
        <v/>
      </c>
      <c r="F36" s="66" t="str">
        <f>IF(AND(Planning!E40=$F$3,$F$2=Planning!$E$7),Planning!B40,"")</f>
        <v/>
      </c>
      <c r="G36" s="66" t="str">
        <f>IF(AND(Planning!E40="AM",$F$2=Planning!$E$7),Planning!B40,"")</f>
        <v/>
      </c>
      <c r="H36" s="66" t="str">
        <f>IF(AND(Planning!F40=$H$3,$H$2=Planning!$F$7),Planning!B40,"")</f>
        <v/>
      </c>
      <c r="I36" s="66" t="str">
        <f>IF(AND(Planning!F40="AM",$H$2=Planning!$F$7),Planning!B40,"")</f>
        <v/>
      </c>
      <c r="J36" s="66" t="str">
        <f>IF(AND(Planning!G40=$J$3,$J$2=Planning!$G$7),Planning!B40,"")</f>
        <v/>
      </c>
      <c r="K36" s="68" t="str">
        <f>IF(AND(Planning!G40="AM",$J$2=Planning!$G$7),Planning!B40,"")</f>
        <v/>
      </c>
      <c r="L36" s="70"/>
      <c r="M36" s="68" t="str">
        <f>IF(AND(Planning!H40="AM",$L$2=Planning!$H$7),Planning!B40,"")</f>
        <v/>
      </c>
      <c r="N36" s="66" t="str">
        <f>IF(AND(Planning!I40="PM",$N$2=Planning!$I$7),Planning!B40,"")</f>
        <v/>
      </c>
      <c r="O36" s="68" t="str">
        <f>IF(AND(Planning!I40="AM",$N$2=Planning!$I$7),Planning!B40,"")</f>
        <v/>
      </c>
      <c r="P36" s="66" t="str">
        <f>IF(AND(Planning!J40="PM",$P$2=Planning!$J$7),Planning!B40,"")</f>
        <v/>
      </c>
      <c r="Q36" s="68" t="str">
        <f>IF(AND(Planning!J40="AM",$P$2=Planning!$J$7),Planning!B40,"")</f>
        <v/>
      </c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0"/>
      <c r="AI36" s="70"/>
      <c r="AJ36" s="70"/>
      <c r="AK36" s="70"/>
      <c r="AL36" s="70"/>
      <c r="AM36" s="70"/>
      <c r="AN36" s="70"/>
      <c r="AO36" s="70"/>
      <c r="AP36" s="70"/>
      <c r="AQ36" s="70"/>
      <c r="AR36" s="70"/>
      <c r="AS36" s="70"/>
      <c r="AT36" s="70"/>
      <c r="AU36" s="70"/>
      <c r="AV36" s="70"/>
      <c r="AW36" s="70"/>
      <c r="AX36" s="70"/>
      <c r="AY36" s="70"/>
      <c r="AZ36" s="70"/>
      <c r="BA36" s="70"/>
      <c r="BB36" s="70"/>
      <c r="BC36" s="70"/>
      <c r="BD36" s="70"/>
      <c r="BE36" s="70"/>
      <c r="BF36" s="70"/>
      <c r="BG36" s="70"/>
      <c r="BH36" s="70"/>
      <c r="BI36" s="75"/>
      <c r="BJ36" s="71"/>
      <c r="BK36" s="71"/>
      <c r="BL36" s="64"/>
    </row>
    <row r="37" spans="1:64" ht="15.75" customHeight="1" x14ac:dyDescent="0.25">
      <c r="B37" s="66" t="str">
        <f>IF(AND(Planning!C41="PM",$B$2=Planning!$C$7),Planning!B41,"")</f>
        <v/>
      </c>
      <c r="C37" s="67" t="str">
        <f>IF(AND(Planning!C41="AM",$B$2=Planning!$C$7),Planning!B41,"")</f>
        <v/>
      </c>
      <c r="D37" s="66" t="str">
        <f>IF(AND(Planning!D41="PM",$D$2=Planning!$D$7),Planning!B41,"")</f>
        <v/>
      </c>
      <c r="E37" s="66" t="str">
        <f>IF(AND(Planning!D41="AM",$D$2=Planning!$D$7),Planning!B41,"")</f>
        <v/>
      </c>
      <c r="F37" s="66" t="str">
        <f>IF(AND(Planning!E41=$F$3,$F$2=Planning!$E$7),Planning!B41,"")</f>
        <v/>
      </c>
      <c r="G37" s="66" t="str">
        <f>IF(AND(Planning!E41="AM",$F$2=Planning!$E$7),Planning!B41,"")</f>
        <v/>
      </c>
      <c r="H37" s="66" t="str">
        <f>IF(AND(Planning!F41=$H$3,$H$2=Planning!$F$7),Planning!B41,"")</f>
        <v/>
      </c>
      <c r="I37" s="66" t="str">
        <f>IF(AND(Planning!F41="AM",$H$2=Planning!$F$7),Planning!B41,"")</f>
        <v/>
      </c>
      <c r="J37" s="66" t="str">
        <f>IF(AND(Planning!G41=$J$3,$J$2=Planning!$G$7),Planning!B41,"")</f>
        <v/>
      </c>
      <c r="K37" s="68" t="str">
        <f>IF(AND(Planning!G41="AM",$J$2=Planning!$G$7),Planning!B41,"")</f>
        <v/>
      </c>
      <c r="L37" s="70"/>
      <c r="M37" s="68" t="str">
        <f>IF(AND(Planning!H41="AM",$L$2=Planning!$H$7),Planning!B41,"")</f>
        <v/>
      </c>
      <c r="N37" s="66" t="str">
        <f>IF(AND(Planning!I41="PM",$N$2=Planning!$I$7),Planning!B41,"")</f>
        <v/>
      </c>
      <c r="O37" s="68" t="str">
        <f>IF(AND(Planning!I41="AM",$N$2=Planning!$I$7),Planning!B41,"")</f>
        <v/>
      </c>
      <c r="P37" s="66" t="str">
        <f>IF(AND(Planning!J41="PM",$P$2=Planning!$J$7),Planning!B41,"")</f>
        <v/>
      </c>
      <c r="Q37" s="68" t="str">
        <f>IF(AND(Planning!J41="AM",$P$2=Planning!$J$7),Planning!B41,"")</f>
        <v/>
      </c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  <c r="AG37" s="70"/>
      <c r="AH37" s="70"/>
      <c r="AI37" s="70"/>
      <c r="AJ37" s="70"/>
      <c r="AK37" s="70"/>
      <c r="AL37" s="70"/>
      <c r="AM37" s="70"/>
      <c r="AN37" s="70"/>
      <c r="AO37" s="70"/>
      <c r="AP37" s="70"/>
      <c r="AQ37" s="70"/>
      <c r="AR37" s="70"/>
      <c r="AS37" s="70"/>
      <c r="AT37" s="70"/>
      <c r="AU37" s="70"/>
      <c r="AV37" s="70"/>
      <c r="AW37" s="70"/>
      <c r="AX37" s="70"/>
      <c r="AY37" s="70"/>
      <c r="AZ37" s="70"/>
      <c r="BA37" s="70"/>
      <c r="BB37" s="70"/>
      <c r="BC37" s="70"/>
      <c r="BD37" s="70"/>
      <c r="BE37" s="70"/>
      <c r="BF37" s="70"/>
      <c r="BG37" s="70"/>
      <c r="BH37" s="70"/>
      <c r="BI37" s="75"/>
      <c r="BJ37" s="71"/>
      <c r="BK37" s="71"/>
      <c r="BL37" s="64"/>
    </row>
    <row r="38" spans="1:64" ht="15.75" customHeight="1" x14ac:dyDescent="0.25">
      <c r="B38" s="66" t="str">
        <f>IF(AND(Planning!C42="PM",$B$2=Planning!$C$7),Planning!B42,"")</f>
        <v/>
      </c>
      <c r="C38" s="67" t="str">
        <f>IF(AND(Planning!C42="AM",$B$2=Planning!$C$7),Planning!B42,"")</f>
        <v/>
      </c>
      <c r="D38" s="66" t="str">
        <f>IF(AND(Planning!D42="PM",$D$2=Planning!$D$7),Planning!B42,"")</f>
        <v/>
      </c>
      <c r="E38" s="66" t="str">
        <f>IF(AND(Planning!D42="AM",$D$2=Planning!$D$7),Planning!B42,"")</f>
        <v/>
      </c>
      <c r="F38" s="66" t="str">
        <f>IF(AND(Planning!E42=$F$3,$F$2=Planning!$E$7),Planning!B42,"")</f>
        <v/>
      </c>
      <c r="G38" s="66" t="str">
        <f>IF(AND(Planning!E42="AM",$F$2=Planning!$E$7),Planning!B42,"")</f>
        <v/>
      </c>
      <c r="H38" s="66" t="str">
        <f>IF(AND(Planning!F42=$H$3,$H$2=Planning!$F$7),Planning!B42,"")</f>
        <v/>
      </c>
      <c r="I38" s="66" t="str">
        <f>IF(AND(Planning!F42="AM",$H$2=Planning!$F$7),Planning!B42,"")</f>
        <v/>
      </c>
      <c r="J38" s="66" t="str">
        <f>IF(AND(Planning!G42=$J$3,$J$2=Planning!$G$7),Planning!B42,"")</f>
        <v/>
      </c>
      <c r="K38" s="68" t="str">
        <f>IF(AND(Planning!G42="AM",$J$2=Planning!$G$7),Planning!B42,"")</f>
        <v/>
      </c>
      <c r="L38" s="70"/>
      <c r="M38" s="68" t="str">
        <f>IF(AND(Planning!H42="AM",$L$2=Planning!$H$7),Planning!B42,"")</f>
        <v/>
      </c>
      <c r="N38" s="66" t="str">
        <f>IF(AND(Planning!I42="PM",$N$2=Planning!$I$7),Planning!B42,"")</f>
        <v/>
      </c>
      <c r="O38" s="68" t="str">
        <f>IF(AND(Planning!I42="AM",$N$2=Planning!$I$7),Planning!B42,"")</f>
        <v/>
      </c>
      <c r="P38" s="66" t="str">
        <f>IF(AND(Planning!J42="PM",$P$2=Planning!$J$7),Planning!B42,"")</f>
        <v/>
      </c>
      <c r="Q38" s="68" t="str">
        <f>IF(AND(Planning!J42="AM",$P$2=Planning!$J$7),Planning!B42,"")</f>
        <v/>
      </c>
      <c r="R38" s="70"/>
      <c r="S38" s="70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70"/>
      <c r="AG38" s="70"/>
      <c r="AH38" s="70"/>
      <c r="AI38" s="70"/>
      <c r="AJ38" s="70"/>
      <c r="AK38" s="70"/>
      <c r="AL38" s="70"/>
      <c r="AM38" s="70"/>
      <c r="AN38" s="70"/>
      <c r="AO38" s="70"/>
      <c r="AP38" s="70"/>
      <c r="AQ38" s="70"/>
      <c r="AR38" s="70"/>
      <c r="AS38" s="70"/>
      <c r="AT38" s="70"/>
      <c r="AU38" s="70"/>
      <c r="AV38" s="70"/>
      <c r="AW38" s="70"/>
      <c r="AX38" s="70"/>
      <c r="AY38" s="70"/>
      <c r="AZ38" s="70"/>
      <c r="BA38" s="70"/>
      <c r="BB38" s="70"/>
      <c r="BC38" s="70"/>
      <c r="BD38" s="70"/>
      <c r="BE38" s="70"/>
      <c r="BF38" s="70"/>
      <c r="BG38" s="70"/>
      <c r="BH38" s="70"/>
      <c r="BI38" s="75"/>
      <c r="BJ38" s="71"/>
      <c r="BK38" s="71"/>
      <c r="BL38" s="64"/>
    </row>
    <row r="39" spans="1:64" ht="15.75" customHeight="1" x14ac:dyDescent="0.25">
      <c r="B39" s="66" t="str">
        <f>IF(AND(Planning!C43="PM",$B$2=Planning!$C$7),Planning!B43,"")</f>
        <v/>
      </c>
      <c r="C39" s="67" t="str">
        <f>IF(AND(Planning!C43="AM",$B$2=Planning!$C$7),Planning!B43,"")</f>
        <v/>
      </c>
      <c r="D39" s="66" t="str">
        <f>IF(AND(Planning!D43="PM",$D$2=Planning!$D$7),Planning!B43,"")</f>
        <v/>
      </c>
      <c r="E39" s="66" t="str">
        <f>IF(AND(Planning!D43="AM",$D$2=Planning!$D$7),Planning!B43,"")</f>
        <v/>
      </c>
      <c r="F39" s="66" t="str">
        <f>IF(AND(Planning!E43=$F$3,$F$2=Planning!$E$7),Planning!B43,"")</f>
        <v/>
      </c>
      <c r="G39" s="66" t="str">
        <f>IF(AND(Planning!E43="AM",$F$2=Planning!$E$7),Planning!B43,"")</f>
        <v/>
      </c>
      <c r="H39" s="66" t="str">
        <f>IF(AND(Planning!F43=$H$3,$H$2=Planning!$F$7),Planning!B43,"")</f>
        <v/>
      </c>
      <c r="I39" s="66" t="str">
        <f>IF(AND(Planning!F43="AM",$H$2=Planning!$F$7),Planning!B43,"")</f>
        <v/>
      </c>
      <c r="J39" s="66" t="str">
        <f>IF(AND(Planning!G43=$J$3,$J$2=Planning!$G$7),Planning!B43,"")</f>
        <v/>
      </c>
      <c r="K39" s="68" t="str">
        <f>IF(AND(Planning!G43="AM",$J$2=Planning!$G$7),Planning!B43,"")</f>
        <v/>
      </c>
      <c r="L39" s="70"/>
      <c r="M39" s="68" t="str">
        <f>IF(AND(Planning!H43="AM",$L$2=Planning!$H$7),Planning!B43,"")</f>
        <v/>
      </c>
      <c r="N39" s="66" t="str">
        <f>IF(AND(Planning!I43="PM",$N$2=Planning!$I$7),Planning!B43,"")</f>
        <v/>
      </c>
      <c r="O39" s="68" t="str">
        <f>IF(AND(Planning!I43="AM",$N$2=Planning!$I$7),Planning!B43,"")</f>
        <v/>
      </c>
      <c r="P39" s="66" t="str">
        <f>IF(AND(Planning!J43="PM",$P$2=Planning!$J$7),Planning!B43,"")</f>
        <v/>
      </c>
      <c r="Q39" s="68" t="str">
        <f>IF(AND(Planning!J43="AM",$P$2=Planning!$J$7),Planning!B43,"")</f>
        <v/>
      </c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  <c r="AH39" s="70"/>
      <c r="AI39" s="70"/>
      <c r="AJ39" s="70"/>
      <c r="AK39" s="70"/>
      <c r="AL39" s="70"/>
      <c r="AM39" s="70"/>
      <c r="AN39" s="70"/>
      <c r="AO39" s="70"/>
      <c r="AP39" s="70"/>
      <c r="AQ39" s="70"/>
      <c r="AR39" s="70"/>
      <c r="AS39" s="70"/>
      <c r="AT39" s="70"/>
      <c r="AU39" s="70"/>
      <c r="AV39" s="70"/>
      <c r="AW39" s="70"/>
      <c r="AX39" s="70"/>
      <c r="AY39" s="70"/>
      <c r="AZ39" s="70"/>
      <c r="BA39" s="70"/>
      <c r="BB39" s="70"/>
      <c r="BC39" s="70"/>
      <c r="BD39" s="70"/>
      <c r="BE39" s="70"/>
      <c r="BF39" s="70"/>
      <c r="BG39" s="70"/>
      <c r="BH39" s="70"/>
      <c r="BI39" s="75"/>
      <c r="BJ39" s="71"/>
      <c r="BK39" s="71"/>
      <c r="BL39" s="64"/>
    </row>
    <row r="40" spans="1:64" ht="15.75" customHeight="1" x14ac:dyDescent="0.25">
      <c r="B40" s="66" t="str">
        <f>IF(AND(Planning!C44="PM",$B$2=Planning!$C$7),Planning!B44,"")</f>
        <v/>
      </c>
      <c r="C40" s="67" t="str">
        <f>IF(AND(Planning!C44="AM",$B$2=Planning!$C$7),Planning!B44,"")</f>
        <v/>
      </c>
      <c r="D40" s="66" t="str">
        <f>IF(AND(Planning!D44="PM",$D$2=Planning!$D$7),Planning!B44,"")</f>
        <v/>
      </c>
      <c r="E40" s="66" t="str">
        <f>IF(AND(Planning!D44="AM",$D$2=Planning!$D$7),Planning!B44,"")</f>
        <v/>
      </c>
      <c r="F40" s="66" t="str">
        <f>IF(AND(Planning!E44=$F$3,$F$2=Planning!$E$7),Planning!B44,"")</f>
        <v/>
      </c>
      <c r="G40" s="66" t="str">
        <f>IF(AND(Planning!E44="AM",$F$2=Planning!$E$7),Planning!B44,"")</f>
        <v/>
      </c>
      <c r="H40" s="66" t="str">
        <f>IF(AND(Planning!F44=$H$3,$H$2=Planning!$F$7),Planning!B44,"")</f>
        <v/>
      </c>
      <c r="I40" s="66" t="str">
        <f>IF(AND(Planning!F44="AM",$H$2=Planning!$F$7),Planning!B44,"")</f>
        <v/>
      </c>
      <c r="J40" s="66" t="str">
        <f>IF(AND(Planning!G44=$J$3,$J$2=Planning!$G$7),Planning!B44,"")</f>
        <v/>
      </c>
      <c r="K40" s="68" t="str">
        <f>IF(AND(Planning!G44="AM",$J$2=Planning!$G$7),Planning!B44,"")</f>
        <v/>
      </c>
      <c r="L40" s="70"/>
      <c r="M40" s="68" t="str">
        <f>IF(AND(Planning!H44="AM",$L$2=Planning!$H$7),Planning!B44,"")</f>
        <v/>
      </c>
      <c r="N40" s="66" t="str">
        <f>IF(AND(Planning!I44="PM",$N$2=Planning!$I$7),Planning!B44,"")</f>
        <v/>
      </c>
      <c r="O40" s="68" t="str">
        <f>IF(AND(Planning!I44="AM",$N$2=Planning!$I$7),Planning!B44,"")</f>
        <v/>
      </c>
      <c r="P40" s="66" t="str">
        <f>IF(AND(Planning!J44="PM",$P$2=Planning!$J$7),Planning!B44,"")</f>
        <v/>
      </c>
      <c r="Q40" s="68" t="str">
        <f>IF(AND(Planning!J44="AM",$P$2=Planning!$J$7),Planning!B44,"")</f>
        <v/>
      </c>
      <c r="R40" s="70"/>
      <c r="S40" s="70"/>
      <c r="T40" s="70"/>
      <c r="U40" s="70"/>
      <c r="V40" s="70"/>
      <c r="W40" s="70"/>
      <c r="X40" s="70"/>
      <c r="Y40" s="70"/>
      <c r="Z40" s="70"/>
      <c r="AA40" s="70"/>
      <c r="AB40" s="70"/>
      <c r="AC40" s="70"/>
      <c r="AD40" s="70"/>
      <c r="AE40" s="70"/>
      <c r="AF40" s="70"/>
      <c r="AG40" s="70"/>
      <c r="AH40" s="70"/>
      <c r="AI40" s="70"/>
      <c r="AJ40" s="70"/>
      <c r="AK40" s="70"/>
      <c r="AL40" s="70"/>
      <c r="AM40" s="70"/>
      <c r="AN40" s="70"/>
      <c r="AO40" s="70"/>
      <c r="AP40" s="70"/>
      <c r="AQ40" s="70"/>
      <c r="AR40" s="70"/>
      <c r="AS40" s="70"/>
      <c r="AT40" s="70"/>
      <c r="AU40" s="70"/>
      <c r="AV40" s="70"/>
      <c r="AW40" s="70"/>
      <c r="AX40" s="70"/>
      <c r="AY40" s="70"/>
      <c r="AZ40" s="70"/>
      <c r="BA40" s="70"/>
      <c r="BB40" s="70"/>
      <c r="BC40" s="70"/>
      <c r="BD40" s="70"/>
      <c r="BE40" s="70"/>
      <c r="BF40" s="70"/>
      <c r="BG40" s="70"/>
      <c r="BH40" s="70"/>
      <c r="BI40" s="75"/>
      <c r="BJ40" s="71"/>
      <c r="BK40" s="71"/>
      <c r="BL40" s="64"/>
    </row>
    <row r="41" spans="1:64" ht="15.75" customHeight="1" x14ac:dyDescent="0.25">
      <c r="B41" s="66" t="str">
        <f>IF(AND(Planning!C45="PM",$B$2=Planning!$C$7),Planning!B45,"")</f>
        <v/>
      </c>
      <c r="C41" s="67" t="str">
        <f>IF(AND(Planning!C45="AM",$B$2=Planning!$C$7),Planning!B45,"")</f>
        <v/>
      </c>
      <c r="D41" s="66" t="str">
        <f>IF(AND(Planning!D45="PM",$D$2=Planning!$D$7),Planning!B45,"")</f>
        <v/>
      </c>
      <c r="E41" s="66" t="str">
        <f>IF(AND(Planning!D45="AM",$D$2=Planning!$D$7),Planning!B45,"")</f>
        <v/>
      </c>
      <c r="F41" s="66" t="str">
        <f>IF(AND(Planning!E45=$F$3,$F$2=Planning!$E$7),Planning!B45,"")</f>
        <v/>
      </c>
      <c r="G41" s="66" t="str">
        <f>IF(AND(Planning!E45="AM",$F$2=Planning!$E$7),Planning!B45,"")</f>
        <v/>
      </c>
      <c r="H41" s="66" t="str">
        <f>IF(AND(Planning!F45=$H$3,$H$2=Planning!$F$7),Planning!B45,"")</f>
        <v/>
      </c>
      <c r="I41" s="66" t="str">
        <f>IF(AND(Planning!F45="AM",$H$2=Planning!$F$7),Planning!B45,"")</f>
        <v/>
      </c>
      <c r="J41" s="66" t="str">
        <f>IF(AND(Planning!G45=$J$3,$J$2=Planning!$G$7),Planning!B45,"")</f>
        <v/>
      </c>
      <c r="K41" s="68" t="str">
        <f>IF(AND(Planning!G45="AM",$J$2=Planning!$G$7),Planning!B45,"")</f>
        <v/>
      </c>
      <c r="L41" s="70"/>
      <c r="M41" s="68" t="str">
        <f>IF(AND(Planning!H45="AM",$L$2=Planning!$H$7),Planning!B45,"")</f>
        <v/>
      </c>
      <c r="N41" s="66" t="str">
        <f>IF(AND(Planning!I45="PM",$N$2=Planning!$I$7),Planning!B45,"")</f>
        <v/>
      </c>
      <c r="O41" s="68" t="str">
        <f>IF(AND(Planning!I45="AM",$N$2=Planning!$I$7),Planning!B45,"")</f>
        <v/>
      </c>
      <c r="P41" s="66" t="str">
        <f>IF(AND(Planning!J45="PM",$P$2=Planning!$J$7),Planning!B45,"")</f>
        <v/>
      </c>
      <c r="Q41" s="68" t="str">
        <f>IF(AND(Planning!J45="AM",$P$2=Planning!$J$7),Planning!B45,"")</f>
        <v/>
      </c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  <c r="AH41" s="70"/>
      <c r="AI41" s="70"/>
      <c r="AJ41" s="70"/>
      <c r="AK41" s="70"/>
      <c r="AL41" s="70"/>
      <c r="AM41" s="70"/>
      <c r="AN41" s="70"/>
      <c r="AO41" s="70"/>
      <c r="AP41" s="70"/>
      <c r="AQ41" s="70"/>
      <c r="AR41" s="70"/>
      <c r="AS41" s="70"/>
      <c r="AT41" s="70"/>
      <c r="AU41" s="70"/>
      <c r="AV41" s="70"/>
      <c r="AW41" s="70"/>
      <c r="AX41" s="70"/>
      <c r="AY41" s="70"/>
      <c r="AZ41" s="70"/>
      <c r="BA41" s="70"/>
      <c r="BB41" s="70"/>
      <c r="BC41" s="70"/>
      <c r="BD41" s="70"/>
      <c r="BE41" s="70"/>
      <c r="BF41" s="70"/>
      <c r="BG41" s="70"/>
      <c r="BH41" s="70"/>
      <c r="BI41" s="75"/>
      <c r="BJ41" s="71"/>
      <c r="BK41" s="71"/>
      <c r="BL41" s="64"/>
    </row>
    <row r="42" spans="1:64" ht="15.75" customHeight="1" x14ac:dyDescent="0.25">
      <c r="B42" s="66" t="str">
        <f>IF(AND(Planning!C46="PM",$B$2=Planning!$C$7),Planning!B46,"")</f>
        <v/>
      </c>
      <c r="C42" s="67" t="str">
        <f>IF(AND(Planning!C46="AM",$B$2=Planning!$C$7),Planning!B46,"")</f>
        <v/>
      </c>
      <c r="D42" s="66" t="str">
        <f>IF(AND(Planning!D46="PM",$D$2=Planning!$D$7),Planning!B46,"")</f>
        <v/>
      </c>
      <c r="E42" s="66" t="str">
        <f>IF(AND(Planning!D46="AM",$D$2=Planning!$D$7),Planning!B46,"")</f>
        <v/>
      </c>
      <c r="F42" s="66" t="str">
        <f>IF(AND(Planning!E46=$F$3,$F$2=Planning!$E$7),Planning!B46,"")</f>
        <v/>
      </c>
      <c r="G42" s="66" t="str">
        <f>IF(AND(Planning!E46="AM",$F$2=Planning!$E$7),Planning!B46,"")</f>
        <v/>
      </c>
      <c r="H42" s="66" t="str">
        <f>IF(AND(Planning!F46=$H$3,$H$2=Planning!$F$7),Planning!B46,"")</f>
        <v/>
      </c>
      <c r="I42" s="66" t="str">
        <f>IF(AND(Planning!F46="AM",$H$2=Planning!$F$7),Planning!B46,"")</f>
        <v/>
      </c>
      <c r="J42" s="66" t="str">
        <f>IF(AND(Planning!G46=$J$3,$J$2=Planning!$G$7),Planning!B46,"")</f>
        <v/>
      </c>
      <c r="K42" s="68" t="str">
        <f>IF(AND(Planning!G46="AM",$J$2=Planning!$G$7),Planning!B46,"")</f>
        <v/>
      </c>
      <c r="L42" s="70"/>
      <c r="M42" s="68" t="str">
        <f>IF(AND(Planning!H46="AM",$L$2=Planning!$H$7),Planning!B46,"")</f>
        <v/>
      </c>
      <c r="N42" s="66" t="str">
        <f>IF(AND(Planning!I46="PM",$N$2=Planning!$I$7),Planning!B46,"")</f>
        <v/>
      </c>
      <c r="O42" s="68" t="str">
        <f>IF(AND(Planning!I46="AM",$N$2=Planning!$I$7),Planning!B46,"")</f>
        <v/>
      </c>
      <c r="P42" s="66" t="str">
        <f>IF(AND(Planning!J46="PM",$P$2=Planning!$J$7),Planning!B46,"")</f>
        <v/>
      </c>
      <c r="Q42" s="68" t="str">
        <f>IF(AND(Planning!J46="AM",$P$2=Planning!$J$7),Planning!B46,"")</f>
        <v/>
      </c>
      <c r="R42" s="70"/>
      <c r="S42" s="70"/>
      <c r="T42" s="70"/>
      <c r="U42" s="70"/>
      <c r="V42" s="70"/>
      <c r="W42" s="70"/>
      <c r="X42" s="70"/>
      <c r="Y42" s="70"/>
      <c r="Z42" s="70"/>
      <c r="AA42" s="70"/>
      <c r="AB42" s="70"/>
      <c r="AC42" s="70"/>
      <c r="AD42" s="70"/>
      <c r="AE42" s="70"/>
      <c r="AF42" s="70"/>
      <c r="AG42" s="70"/>
      <c r="AH42" s="70"/>
      <c r="AI42" s="70"/>
      <c r="AJ42" s="70"/>
      <c r="AK42" s="70"/>
      <c r="AL42" s="70"/>
      <c r="AM42" s="70"/>
      <c r="AN42" s="70"/>
      <c r="AO42" s="70"/>
      <c r="AP42" s="70"/>
      <c r="AQ42" s="70"/>
      <c r="AR42" s="70"/>
      <c r="AS42" s="70"/>
      <c r="AT42" s="70"/>
      <c r="AU42" s="70"/>
      <c r="AV42" s="70"/>
      <c r="AW42" s="70"/>
      <c r="AX42" s="70"/>
      <c r="AY42" s="70"/>
      <c r="AZ42" s="70"/>
      <c r="BA42" s="70"/>
      <c r="BB42" s="70"/>
      <c r="BC42" s="70"/>
      <c r="BD42" s="70"/>
      <c r="BE42" s="70"/>
      <c r="BF42" s="70"/>
      <c r="BG42" s="70"/>
      <c r="BH42" s="70"/>
      <c r="BI42" s="75"/>
      <c r="BJ42" s="71"/>
      <c r="BK42" s="71"/>
      <c r="BL42" s="64"/>
    </row>
    <row r="43" spans="1:64" ht="15.75" customHeight="1" x14ac:dyDescent="0.25">
      <c r="B43" s="66" t="str">
        <f>IF(AND(Planning!C47="PM",$B$2=Planning!$C$7),Planning!B47,"")</f>
        <v/>
      </c>
      <c r="C43" s="67" t="str">
        <f>IF(AND(Planning!C47="AM",$B$2=Planning!$C$7),Planning!B47,"")</f>
        <v/>
      </c>
      <c r="D43" s="66" t="str">
        <f>IF(AND(Planning!D47="PM",$D$2=Planning!$D$7),Planning!B47,"")</f>
        <v/>
      </c>
      <c r="E43" s="66" t="str">
        <f>IF(AND(Planning!D47="AM",$D$2=Planning!$D$7),Planning!B47,"")</f>
        <v/>
      </c>
      <c r="F43" s="66" t="str">
        <f>IF(AND(Planning!E47=$F$3,$F$2=Planning!$E$7),Planning!B47,"")</f>
        <v/>
      </c>
      <c r="G43" s="66" t="str">
        <f>IF(AND(Planning!E47="AM",$F$2=Planning!$E$7),Planning!B47,"")</f>
        <v/>
      </c>
      <c r="H43" s="66" t="str">
        <f>IF(AND(Planning!F47=$H$3,$H$2=Planning!$F$7),Planning!B47,"")</f>
        <v/>
      </c>
      <c r="I43" s="66" t="str">
        <f>IF(AND(Planning!F47="AM",$H$2=Planning!$F$7),Planning!B47,"")</f>
        <v/>
      </c>
      <c r="J43" s="66" t="str">
        <f>IF(AND(Planning!G47=$J$3,$J$2=Planning!$G$7),Planning!B47,"")</f>
        <v/>
      </c>
      <c r="K43" s="68" t="str">
        <f>IF(AND(Planning!G47="AM",$J$2=Planning!$G$7),Planning!B47,"")</f>
        <v/>
      </c>
      <c r="L43" s="70"/>
      <c r="M43" s="68" t="str">
        <f>IF(AND(Planning!H47="AM",$L$2=Planning!$H$7),Planning!B47,"")</f>
        <v/>
      </c>
      <c r="N43" s="66" t="str">
        <f>IF(AND(Planning!I47="PM",$N$2=Planning!$I$7),Planning!B47,"")</f>
        <v/>
      </c>
      <c r="O43" s="68" t="str">
        <f>IF(AND(Planning!I47="AM",$N$2=Planning!$I$7),Planning!B47,"")</f>
        <v/>
      </c>
      <c r="P43" s="66" t="str">
        <f>IF(AND(Planning!J47="PM",$P$2=Planning!$J$7),Planning!B47,"")</f>
        <v/>
      </c>
      <c r="Q43" s="68" t="str">
        <f>IF(AND(Planning!J47="AM",$P$2=Planning!$J$7),Planning!B47,"")</f>
        <v/>
      </c>
      <c r="R43" s="70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70"/>
      <c r="AF43" s="70"/>
      <c r="AG43" s="70"/>
      <c r="AH43" s="70"/>
      <c r="AI43" s="70"/>
      <c r="AJ43" s="70"/>
      <c r="AK43" s="70"/>
      <c r="AL43" s="70"/>
      <c r="AM43" s="70"/>
      <c r="AN43" s="70"/>
      <c r="AO43" s="70"/>
      <c r="AP43" s="70"/>
      <c r="AQ43" s="70"/>
      <c r="AR43" s="70"/>
      <c r="AS43" s="70"/>
      <c r="AT43" s="70"/>
      <c r="AU43" s="70"/>
      <c r="AV43" s="70"/>
      <c r="AW43" s="70"/>
      <c r="AX43" s="70"/>
      <c r="AY43" s="70"/>
      <c r="AZ43" s="70"/>
      <c r="BA43" s="70"/>
      <c r="BB43" s="70"/>
      <c r="BC43" s="70"/>
      <c r="BD43" s="70"/>
      <c r="BE43" s="70"/>
      <c r="BF43" s="70"/>
      <c r="BG43" s="70"/>
      <c r="BH43" s="70"/>
      <c r="BI43" s="75"/>
      <c r="BJ43" s="71"/>
      <c r="BK43" s="71"/>
      <c r="BL43" s="64"/>
    </row>
    <row r="44" spans="1:64" ht="15.75" customHeight="1" x14ac:dyDescent="0.25">
      <c r="B44" s="66" t="str">
        <f>IF(AND(Planning!C48="PM",$B$2=Planning!$C$7),Planning!B48,"")</f>
        <v/>
      </c>
      <c r="C44" s="67" t="str">
        <f>IF(AND(Planning!C48="AM",$B$2=Planning!$C$7),Planning!B48,"")</f>
        <v/>
      </c>
      <c r="D44" s="66" t="str">
        <f>IF(AND(Planning!D48="PM",$D$2=Planning!$D$7),Planning!B48,"")</f>
        <v/>
      </c>
      <c r="E44" s="66" t="str">
        <f>IF(AND(Planning!D48="AM",$D$2=Planning!$D$7),Planning!B48,"")</f>
        <v/>
      </c>
      <c r="F44" s="66" t="str">
        <f>IF(AND(Planning!E48=$F$3,$F$2=Planning!$E$7),Planning!B48,"")</f>
        <v/>
      </c>
      <c r="G44" s="66" t="str">
        <f>IF(AND(Planning!E48="AM",$F$2=Planning!$E$7),Planning!B48,"")</f>
        <v/>
      </c>
      <c r="H44" s="66" t="str">
        <f>IF(AND(Planning!F48=$H$3,$H$2=Planning!$F$7),Planning!B48,"")</f>
        <v/>
      </c>
      <c r="I44" s="66" t="str">
        <f>IF(AND(Planning!F48="AM",$H$2=Planning!$F$7),Planning!B48,"")</f>
        <v/>
      </c>
      <c r="J44" s="66" t="str">
        <f>IF(AND(Planning!G48=$J$3,$J$2=Planning!$G$7),Planning!B48,"")</f>
        <v/>
      </c>
      <c r="K44" s="68" t="str">
        <f>IF(AND(Planning!G48="AM",$J$2=Planning!$G$7),Planning!B48,"")</f>
        <v/>
      </c>
      <c r="L44" s="70"/>
      <c r="M44" s="68" t="str">
        <f>IF(AND(Planning!H48="AM",$L$2=Planning!$H$7),Planning!B48,"")</f>
        <v/>
      </c>
      <c r="N44" s="66" t="str">
        <f>IF(AND(Planning!I48="PM",$N$2=Planning!$I$7),Planning!B48,"")</f>
        <v/>
      </c>
      <c r="O44" s="68" t="str">
        <f>IF(AND(Planning!I48="AM",$N$2=Planning!$I$7),Planning!B48,"")</f>
        <v/>
      </c>
      <c r="P44" s="66" t="str">
        <f>IF(AND(Planning!J48="PM",$P$2=Planning!$J$7),Planning!B48,"")</f>
        <v/>
      </c>
      <c r="Q44" s="68" t="str">
        <f>IF(AND(Planning!J48="AM",$P$2=Planning!$J$7),Planning!B48,"")</f>
        <v/>
      </c>
      <c r="R44" s="70"/>
      <c r="S44" s="70"/>
      <c r="T44" s="70"/>
      <c r="U44" s="70"/>
      <c r="V44" s="70"/>
      <c r="W44" s="70"/>
      <c r="X44" s="70"/>
      <c r="Y44" s="70"/>
      <c r="Z44" s="70"/>
      <c r="AA44" s="70"/>
      <c r="AB44" s="70"/>
      <c r="AC44" s="70"/>
      <c r="AD44" s="70"/>
      <c r="AE44" s="70"/>
      <c r="AF44" s="70"/>
      <c r="AG44" s="70"/>
      <c r="AH44" s="70"/>
      <c r="AI44" s="70"/>
      <c r="AJ44" s="70"/>
      <c r="AK44" s="70"/>
      <c r="AL44" s="70"/>
      <c r="AM44" s="70"/>
      <c r="AN44" s="70"/>
      <c r="AO44" s="70"/>
      <c r="AP44" s="70"/>
      <c r="AQ44" s="70"/>
      <c r="AR44" s="70"/>
      <c r="AS44" s="70"/>
      <c r="AT44" s="70"/>
      <c r="AU44" s="70"/>
      <c r="AV44" s="70"/>
      <c r="AW44" s="70"/>
      <c r="AX44" s="70"/>
      <c r="AY44" s="70"/>
      <c r="AZ44" s="70"/>
      <c r="BA44" s="70"/>
      <c r="BB44" s="70"/>
      <c r="BC44" s="70"/>
      <c r="BD44" s="70"/>
      <c r="BE44" s="70"/>
      <c r="BF44" s="70"/>
      <c r="BG44" s="70"/>
      <c r="BH44" s="70"/>
      <c r="BI44" s="75"/>
      <c r="BJ44" s="71"/>
      <c r="BK44" s="71"/>
      <c r="BL44" s="64"/>
    </row>
    <row r="45" spans="1:64" ht="15.75" customHeight="1" x14ac:dyDescent="0.25">
      <c r="B45" s="66" t="str">
        <f>IF(AND(Planning!C49="PM",$B$2=Planning!$C$7),Planning!B49,"")</f>
        <v/>
      </c>
      <c r="C45" s="67" t="str">
        <f>IF(AND(Planning!C49="AM",$B$2=Planning!$C$7),Planning!B49,"")</f>
        <v/>
      </c>
      <c r="D45" s="66" t="str">
        <f>IF(AND(Planning!D49="PM",$D$2=Planning!$D$7),Planning!B49,"")</f>
        <v/>
      </c>
      <c r="E45" s="66" t="str">
        <f>IF(AND(Planning!D49="AM",$D$2=Planning!$D$7),Planning!B49,"")</f>
        <v/>
      </c>
      <c r="F45" s="66" t="str">
        <f>IF(AND(Planning!E49=$F$3,$F$2=Planning!$E$7),Planning!B49,"")</f>
        <v/>
      </c>
      <c r="G45" s="66" t="str">
        <f>IF(AND(Planning!E49="AM",$F$2=Planning!$E$7),Planning!B49,"")</f>
        <v/>
      </c>
      <c r="H45" s="66" t="str">
        <f>IF(AND(Planning!F49=$H$3,$H$2=Planning!$F$7),Planning!B49,"")</f>
        <v/>
      </c>
      <c r="I45" s="66" t="str">
        <f>IF(AND(Planning!F49="AM",$H$2=Planning!$F$7),Planning!B49,"")</f>
        <v/>
      </c>
      <c r="J45" s="66" t="str">
        <f>IF(AND(Planning!G49=$J$3,$J$2=Planning!$G$7),Planning!B49,"")</f>
        <v/>
      </c>
      <c r="K45" s="68" t="str">
        <f>IF(AND(Planning!G49="AM",$J$2=Planning!$G$7),Planning!B49,"")</f>
        <v/>
      </c>
      <c r="L45" s="70"/>
      <c r="M45" s="68" t="str">
        <f>IF(AND(Planning!H49="AM",$L$2=Planning!$H$7),Planning!B49,"")</f>
        <v/>
      </c>
      <c r="N45" s="66" t="str">
        <f>IF(AND(Planning!I49="PM",$N$2=Planning!$I$7),Planning!B49,"")</f>
        <v/>
      </c>
      <c r="O45" s="68" t="str">
        <f>IF(AND(Planning!I49="AM",$N$2=Planning!$I$7),Planning!B49,"")</f>
        <v/>
      </c>
      <c r="P45" s="66" t="str">
        <f>IF(AND(Planning!J49="PM",$P$2=Planning!$J$7),Planning!B49,"")</f>
        <v/>
      </c>
      <c r="Q45" s="68" t="str">
        <f>IF(AND(Planning!J49="AM",$P$2=Planning!$J$7),Planning!B49,"")</f>
        <v/>
      </c>
      <c r="R45" s="70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70"/>
      <c r="AF45" s="70"/>
      <c r="AG45" s="70"/>
      <c r="AH45" s="70"/>
      <c r="AI45" s="70"/>
      <c r="AJ45" s="70"/>
      <c r="AK45" s="70"/>
      <c r="AL45" s="70"/>
      <c r="AM45" s="70"/>
      <c r="AN45" s="70"/>
      <c r="AO45" s="70"/>
      <c r="AP45" s="70"/>
      <c r="AQ45" s="70"/>
      <c r="AR45" s="70"/>
      <c r="AS45" s="70"/>
      <c r="AT45" s="70"/>
      <c r="AU45" s="70"/>
      <c r="AV45" s="70"/>
      <c r="AW45" s="70"/>
      <c r="AX45" s="70"/>
      <c r="AY45" s="70"/>
      <c r="AZ45" s="70"/>
      <c r="BA45" s="70"/>
      <c r="BB45" s="70"/>
      <c r="BC45" s="70"/>
      <c r="BD45" s="70"/>
      <c r="BE45" s="70"/>
      <c r="BF45" s="70"/>
      <c r="BG45" s="70"/>
      <c r="BH45" s="70"/>
      <c r="BI45" s="75"/>
      <c r="BJ45" s="71"/>
      <c r="BK45" s="71"/>
      <c r="BL45" s="64"/>
    </row>
    <row r="46" spans="1:64" ht="15.75" customHeight="1" x14ac:dyDescent="0.25">
      <c r="B46" s="66" t="str">
        <f>IF(AND(Planning!C50="PM",$B$2=Planning!$C$7),Planning!B50,"")</f>
        <v/>
      </c>
      <c r="C46" s="67" t="str">
        <f>IF(AND(Planning!C50="AM",$B$2=Planning!$C$7),Planning!B50,"")</f>
        <v/>
      </c>
      <c r="D46" s="66" t="str">
        <f>IF(AND(Planning!D50="PM",$D$2=Planning!$D$7),Planning!B50,"")</f>
        <v/>
      </c>
      <c r="E46" s="66" t="str">
        <f>IF(AND(Planning!D50="AM",$D$2=Planning!$D$7),Planning!B50,"")</f>
        <v/>
      </c>
      <c r="F46" s="66" t="str">
        <f>IF(AND(Planning!E50=$F$3,$F$2=Planning!$E$7),Planning!B50,"")</f>
        <v/>
      </c>
      <c r="G46" s="66" t="str">
        <f>IF(AND(Planning!E50="AM",$F$2=Planning!$E$7),Planning!B50,"")</f>
        <v/>
      </c>
      <c r="H46" s="66" t="str">
        <f>IF(AND(Planning!F50=$H$3,$H$2=Planning!$F$7),Planning!B50,"")</f>
        <v/>
      </c>
      <c r="I46" s="66" t="str">
        <f>IF(AND(Planning!F50="AM",$H$2=Planning!$F$7),Planning!B50,"")</f>
        <v/>
      </c>
      <c r="J46" s="66" t="str">
        <f>IF(AND(Planning!G50=$J$3,$J$2=Planning!$G$7),Planning!B50,"")</f>
        <v/>
      </c>
      <c r="K46" s="68" t="str">
        <f>IF(AND(Planning!G50="AM",$J$2=Planning!$G$7),Planning!B50,"")</f>
        <v/>
      </c>
      <c r="L46" s="70"/>
      <c r="M46" s="68" t="str">
        <f>IF(AND(Planning!H50="AM",$L$2=Planning!$H$7),Planning!B50,"")</f>
        <v/>
      </c>
      <c r="N46" s="66" t="str">
        <f>IF(AND(Planning!I50="PM",$N$2=Planning!$I$7),Planning!B50,"")</f>
        <v/>
      </c>
      <c r="O46" s="68" t="str">
        <f>IF(AND(Planning!I50="AM",$N$2=Planning!$I$7),Planning!B50,"")</f>
        <v/>
      </c>
      <c r="P46" s="66" t="str">
        <f>IF(AND(Planning!J50="PM",$P$2=Planning!$J$7),Planning!B50,"")</f>
        <v/>
      </c>
      <c r="Q46" s="68" t="str">
        <f>IF(AND(Planning!J50="AM",$P$2=Planning!$J$7),Planning!B50,"")</f>
        <v/>
      </c>
      <c r="R46" s="70"/>
      <c r="S46" s="70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70"/>
      <c r="AF46" s="70"/>
      <c r="AG46" s="70"/>
      <c r="AH46" s="70"/>
      <c r="AI46" s="70"/>
      <c r="AJ46" s="70"/>
      <c r="AK46" s="70"/>
      <c r="AL46" s="70"/>
      <c r="AM46" s="70"/>
      <c r="AN46" s="70"/>
      <c r="AO46" s="70"/>
      <c r="AP46" s="70"/>
      <c r="AQ46" s="70"/>
      <c r="AR46" s="70"/>
      <c r="AS46" s="70"/>
      <c r="AT46" s="70"/>
      <c r="AU46" s="70"/>
      <c r="AV46" s="70"/>
      <c r="AW46" s="70"/>
      <c r="AX46" s="70"/>
      <c r="AY46" s="70"/>
      <c r="AZ46" s="70"/>
      <c r="BA46" s="70"/>
      <c r="BB46" s="70"/>
      <c r="BC46" s="70"/>
      <c r="BD46" s="70"/>
      <c r="BE46" s="70"/>
      <c r="BF46" s="70"/>
      <c r="BG46" s="70"/>
      <c r="BH46" s="70"/>
      <c r="BI46" s="75"/>
      <c r="BJ46" s="71"/>
      <c r="BK46" s="71"/>
      <c r="BL46" s="64"/>
    </row>
    <row r="47" spans="1:64" ht="15.75" customHeight="1" x14ac:dyDescent="0.25">
      <c r="B47" s="66" t="str">
        <f>IF(AND(Planning!C51="PM",$B$2=Planning!$C$7),Planning!B51,"")</f>
        <v/>
      </c>
      <c r="C47" s="67" t="str">
        <f>IF(AND(Planning!C51="AM",$B$2=Planning!$C$7),Planning!B51,"")</f>
        <v/>
      </c>
      <c r="D47" s="66" t="str">
        <f>IF(AND(Planning!D51="PM",$D$2=Planning!$D$7),Planning!B51,"")</f>
        <v/>
      </c>
      <c r="E47" s="66" t="str">
        <f>IF(AND(Planning!D51="AM",$D$2=Planning!$D$7),Planning!B51,"")</f>
        <v/>
      </c>
      <c r="F47" s="66" t="str">
        <f>IF(AND(Planning!E51=$F$3,$F$2=Planning!$E$7),Planning!B51,"")</f>
        <v/>
      </c>
      <c r="G47" s="66" t="str">
        <f>IF(AND(Planning!E51="AM",$F$2=Planning!$E$7),Planning!B51,"")</f>
        <v/>
      </c>
      <c r="H47" s="66" t="str">
        <f>IF(AND(Planning!F51=$H$3,$H$2=Planning!$F$7),Planning!B51,"")</f>
        <v/>
      </c>
      <c r="I47" s="66" t="str">
        <f>IF(AND(Planning!F51="AM",$H$2=Planning!$F$7),Planning!B51,"")</f>
        <v/>
      </c>
      <c r="J47" s="66" t="str">
        <f>IF(AND(Planning!G51=$J$3,$J$2=Planning!$G$7),Planning!B51,"")</f>
        <v/>
      </c>
      <c r="K47" s="68" t="str">
        <f>IF(AND(Planning!G51="AM",$J$2=Planning!$G$7),Planning!B51,"")</f>
        <v/>
      </c>
      <c r="L47" s="70"/>
      <c r="M47" s="68" t="str">
        <f>IF(AND(Planning!H51="AM",$L$2=Planning!$H$7),Planning!B51,"")</f>
        <v/>
      </c>
      <c r="N47" s="66" t="str">
        <f>IF(AND(Planning!I51="PM",$N$2=Planning!$I$7),Planning!B51,"")</f>
        <v/>
      </c>
      <c r="O47" s="68" t="str">
        <f>IF(AND(Planning!I51="AM",$N$2=Planning!$I$7),Planning!B51,"")</f>
        <v/>
      </c>
      <c r="P47" s="66" t="str">
        <f>IF(AND(Planning!J51="PM",$P$2=Planning!$J$7),Planning!B51,"")</f>
        <v/>
      </c>
      <c r="Q47" s="68" t="str">
        <f>IF(AND(Planning!J51="AM",$P$2=Planning!$J$7),Planning!B51,"")</f>
        <v/>
      </c>
      <c r="R47" s="70"/>
      <c r="S47" s="70"/>
      <c r="T47" s="70"/>
      <c r="U47" s="70"/>
      <c r="V47" s="70"/>
      <c r="W47" s="70"/>
      <c r="X47" s="70"/>
      <c r="Y47" s="70"/>
      <c r="Z47" s="70"/>
      <c r="AA47" s="70"/>
      <c r="AB47" s="70"/>
      <c r="AC47" s="70"/>
      <c r="AD47" s="70"/>
      <c r="AE47" s="70"/>
      <c r="AF47" s="70"/>
      <c r="AG47" s="70"/>
      <c r="AH47" s="70"/>
      <c r="AI47" s="70"/>
      <c r="AJ47" s="70"/>
      <c r="AK47" s="70"/>
      <c r="AL47" s="70"/>
      <c r="AM47" s="70"/>
      <c r="AN47" s="70"/>
      <c r="AO47" s="70"/>
      <c r="AP47" s="70"/>
      <c r="AQ47" s="70"/>
      <c r="AR47" s="70"/>
      <c r="AS47" s="70"/>
      <c r="AT47" s="70"/>
      <c r="AU47" s="70"/>
      <c r="AV47" s="70"/>
      <c r="AW47" s="70"/>
      <c r="AX47" s="70"/>
      <c r="AY47" s="70"/>
      <c r="AZ47" s="70"/>
      <c r="BA47" s="70"/>
      <c r="BB47" s="70"/>
      <c r="BC47" s="70"/>
      <c r="BD47" s="70"/>
      <c r="BE47" s="70"/>
      <c r="BF47" s="70"/>
      <c r="BG47" s="70"/>
      <c r="BH47" s="70"/>
      <c r="BI47" s="75"/>
      <c r="BJ47" s="71"/>
      <c r="BK47" s="71"/>
      <c r="BL47" s="64"/>
    </row>
    <row r="48" spans="1:64" x14ac:dyDescent="0.25">
      <c r="B48" s="66" t="str">
        <f>IF(AND(Planning!C52="PM",$B$2=Planning!$C$7),Planning!B52,"")</f>
        <v/>
      </c>
      <c r="C48" s="67" t="str">
        <f>IF(AND(Planning!C52="AM",$B$2=Planning!$C$7),Planning!B52,"")</f>
        <v/>
      </c>
      <c r="D48" s="66" t="str">
        <f>IF(AND(Planning!D52="PM",$D$2=Planning!$D$7),Planning!B52,"")</f>
        <v/>
      </c>
      <c r="E48" s="66" t="str">
        <f>IF(AND(Planning!D52="AM",$D$2=Planning!$D$7),Planning!B52,"")</f>
        <v/>
      </c>
      <c r="F48" s="66" t="str">
        <f>IF(AND(Planning!E52=$F$3,$F$2=Planning!$E$7),Planning!B52,"")</f>
        <v/>
      </c>
      <c r="G48" s="66" t="str">
        <f>IF(AND(Planning!E52="AM",$F$2=Planning!$E$7),Planning!B52,"")</f>
        <v/>
      </c>
      <c r="H48" s="66" t="str">
        <f>IF(AND(Planning!F52=$H$3,$H$2=Planning!$F$7),Planning!B52,"")</f>
        <v/>
      </c>
      <c r="I48" s="66" t="str">
        <f>IF(AND(Planning!F52="AM",$H$2=Planning!$F$7),Planning!B52,"")</f>
        <v/>
      </c>
      <c r="J48" s="66" t="str">
        <f>IF(AND(Planning!G52=$J$3,$J$2=Planning!$G$7),Planning!B52,"")</f>
        <v/>
      </c>
      <c r="K48" s="68" t="str">
        <f>IF(AND(Planning!G52="AM",$J$2=Planning!$G$7),Planning!B52,"")</f>
        <v/>
      </c>
      <c r="L48" s="72"/>
      <c r="M48" s="68" t="str">
        <f>IF(AND(Planning!H52="AM",$L$2=Planning!$H$7),Planning!B52,"")</f>
        <v/>
      </c>
      <c r="N48" s="66" t="str">
        <f>IF(AND(Planning!I52="PM",$N$2=Planning!$I$7),Planning!B52,"")</f>
        <v/>
      </c>
      <c r="O48" s="68" t="str">
        <f>IF(AND(Planning!I52="AM",$N$2=Planning!$I$7),Planning!B52,"")</f>
        <v/>
      </c>
      <c r="P48" s="66" t="str">
        <f>IF(AND(Planning!J52="PM",$P$2=Planning!$J$7),Planning!B52,"")</f>
        <v/>
      </c>
      <c r="Q48" s="68" t="str">
        <f>IF(AND(Planning!J52="AM",$P$2=Planning!$J$7),Planning!B52,"")</f>
        <v/>
      </c>
      <c r="R48" s="72"/>
      <c r="S48" s="72"/>
      <c r="T48" s="72"/>
      <c r="U48" s="72"/>
      <c r="V48" s="72"/>
      <c r="W48" s="72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  <c r="AU48" s="72"/>
      <c r="AV48" s="72"/>
      <c r="AW48" s="72"/>
      <c r="AX48" s="72"/>
      <c r="AY48" s="72"/>
      <c r="AZ48" s="72"/>
      <c r="BA48" s="72"/>
      <c r="BB48" s="72"/>
      <c r="BC48" s="72"/>
      <c r="BD48" s="72"/>
      <c r="BE48" s="72"/>
      <c r="BF48" s="72"/>
      <c r="BG48" s="72"/>
      <c r="BH48" s="72"/>
      <c r="BI48" s="72"/>
      <c r="BJ48" s="73"/>
      <c r="BK48" s="73"/>
    </row>
    <row r="49" spans="2:63" x14ac:dyDescent="0.25">
      <c r="B49" s="66" t="str">
        <f>IF(AND(Planning!C53="PM",$B$2=Planning!$C$7),Planning!B53,"")</f>
        <v/>
      </c>
      <c r="C49" s="67" t="str">
        <f>IF(AND(Planning!C53="AM",$B$2=Planning!$C$7),Planning!B53,"")</f>
        <v/>
      </c>
      <c r="D49" s="66" t="str">
        <f>IF(AND(Planning!D53="PM",$D$2=Planning!$D$7),Planning!B53,"")</f>
        <v/>
      </c>
      <c r="E49" s="66" t="str">
        <f>IF(AND(Planning!D53="AM",$D$2=Planning!$D$7),Planning!B53,"")</f>
        <v/>
      </c>
      <c r="F49" s="66" t="str">
        <f>IF(AND(Planning!E53=$F$3,$F$2=Planning!$E$7),Planning!B53,"")</f>
        <v/>
      </c>
      <c r="G49" s="66" t="str">
        <f>IF(AND(Planning!E53="AM",$F$2=Planning!$E$7),Planning!B53,"")</f>
        <v/>
      </c>
      <c r="H49" s="66" t="str">
        <f>IF(AND(Planning!F53=$H$3,$H$2=Planning!$F$7),Planning!B53,"")</f>
        <v/>
      </c>
      <c r="I49" s="66" t="str">
        <f>IF(AND(Planning!F53="AM",$H$2=Planning!$F$7),Planning!B53,"")</f>
        <v/>
      </c>
      <c r="J49" s="66" t="str">
        <f>IF(AND(Planning!G53=$J$3,$J$2=Planning!$G$7),Planning!B53,"")</f>
        <v/>
      </c>
      <c r="K49" s="68" t="str">
        <f>IF(AND(Planning!G53="AM",$J$2=Planning!$G$7),Planning!B53,"")</f>
        <v/>
      </c>
      <c r="L49" s="72"/>
      <c r="M49" s="68" t="str">
        <f>IF(AND(Planning!H53="AM",$L$2=Planning!$H$7),Planning!B53,"")</f>
        <v/>
      </c>
      <c r="N49" s="66" t="str">
        <f>IF(AND(Planning!I53="PM",$N$2=Planning!$I$7),Planning!B53,"")</f>
        <v/>
      </c>
      <c r="O49" s="68" t="str">
        <f>IF(AND(Planning!I53="AM",$N$2=Planning!$I$7),Planning!B53,"")</f>
        <v/>
      </c>
      <c r="P49" s="66" t="str">
        <f>IF(AND(Planning!J53="PM",$P$2=Planning!$J$7),Planning!B53,"")</f>
        <v/>
      </c>
      <c r="Q49" s="68" t="str">
        <f>IF(AND(Planning!J53="AM",$P$2=Planning!$J$7),Planning!B53,"")</f>
        <v/>
      </c>
      <c r="R49" s="72"/>
      <c r="S49" s="72"/>
      <c r="T49" s="72"/>
      <c r="U49" s="72"/>
      <c r="V49" s="72"/>
      <c r="W49" s="72"/>
      <c r="X49" s="72"/>
      <c r="Y49" s="72"/>
      <c r="Z49" s="72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  <c r="AT49" s="72"/>
      <c r="AU49" s="72"/>
      <c r="AV49" s="72"/>
      <c r="AW49" s="72"/>
      <c r="AX49" s="72"/>
      <c r="AY49" s="72"/>
      <c r="AZ49" s="72"/>
      <c r="BA49" s="72"/>
      <c r="BB49" s="72"/>
      <c r="BC49" s="72"/>
      <c r="BD49" s="72"/>
      <c r="BE49" s="72"/>
      <c r="BF49" s="72"/>
      <c r="BG49" s="72"/>
      <c r="BH49" s="72"/>
      <c r="BI49" s="72"/>
      <c r="BJ49" s="73"/>
      <c r="BK49" s="73"/>
    </row>
    <row r="50" spans="2:63" x14ac:dyDescent="0.25">
      <c r="B50" s="66" t="str">
        <f>IF(AND(Planning!C54="PM",$B$2=Planning!$C$7),Planning!B54,"")</f>
        <v/>
      </c>
      <c r="C50" s="67" t="str">
        <f>IF(AND(Planning!C54="AM",$B$2=Planning!$C$7),Planning!B54,"")</f>
        <v/>
      </c>
      <c r="D50" s="66" t="str">
        <f>IF(AND(Planning!D54="PM",$D$2=Planning!$D$7),Planning!B54,"")</f>
        <v/>
      </c>
      <c r="E50" s="66" t="str">
        <f>IF(AND(Planning!D54="AM",$D$2=Planning!$D$7),Planning!B54,"")</f>
        <v/>
      </c>
      <c r="F50" s="66" t="str">
        <f>IF(AND(Planning!E54=$F$3,$F$2=Planning!$E$7),Planning!B54,"")</f>
        <v/>
      </c>
      <c r="G50" s="66" t="str">
        <f>IF(AND(Planning!E54="AM",$F$2=Planning!$E$7),Planning!B54,"")</f>
        <v/>
      </c>
      <c r="H50" s="66" t="str">
        <f>IF(AND(Planning!F54=$H$3,$H$2=Planning!$F$7),Planning!B54,"")</f>
        <v/>
      </c>
      <c r="I50" s="66" t="str">
        <f>IF(AND(Planning!F54="AM",$H$2=Planning!$F$7),Planning!B54,"")</f>
        <v/>
      </c>
      <c r="J50" s="66" t="str">
        <f>IF(AND(Planning!G54=$J$3,$J$2=Planning!$G$7),Planning!B54,"")</f>
        <v/>
      </c>
      <c r="K50" s="68" t="str">
        <f>IF(AND(Planning!G54="AM",$J$2=Planning!$G$7),Planning!B54,"")</f>
        <v/>
      </c>
      <c r="L50" s="72"/>
      <c r="M50" s="68" t="str">
        <f>IF(AND(Planning!H54="AM",$L$2=Planning!$H$7),Planning!B54,"")</f>
        <v/>
      </c>
      <c r="N50" s="66" t="str">
        <f>IF(AND(Planning!I54="PM",$N$2=Planning!$I$7),Planning!B54,"")</f>
        <v/>
      </c>
      <c r="O50" s="68" t="str">
        <f>IF(AND(Planning!I54="AM",$N$2=Planning!$I$7),Planning!B54,"")</f>
        <v/>
      </c>
      <c r="P50" s="66" t="str">
        <f>IF(AND(Planning!J54="PM",$P$2=Planning!$J$7),Planning!B54,"")</f>
        <v/>
      </c>
      <c r="Q50" s="68" t="str">
        <f>IF(AND(Planning!J54="AM",$P$2=Planning!$J$7),Planning!B54,"")</f>
        <v/>
      </c>
      <c r="R50" s="72"/>
      <c r="S50" s="72"/>
      <c r="T50" s="72"/>
      <c r="U50" s="72"/>
      <c r="V50" s="72"/>
      <c r="W50" s="72"/>
      <c r="X50" s="72"/>
      <c r="Y50" s="72"/>
      <c r="Z50" s="72"/>
      <c r="AA50" s="72"/>
      <c r="AB50" s="72"/>
      <c r="AC50" s="72"/>
      <c r="AD50" s="72"/>
      <c r="AE50" s="72"/>
      <c r="AF50" s="72"/>
      <c r="AG50" s="72"/>
      <c r="AH50" s="72"/>
      <c r="AI50" s="72"/>
      <c r="AJ50" s="72"/>
      <c r="AK50" s="72"/>
      <c r="AL50" s="72"/>
      <c r="AM50" s="72"/>
      <c r="AN50" s="72"/>
      <c r="AO50" s="72"/>
      <c r="AP50" s="72"/>
      <c r="AQ50" s="72"/>
      <c r="AR50" s="72"/>
      <c r="AS50" s="72"/>
      <c r="AT50" s="72"/>
      <c r="AU50" s="72"/>
      <c r="AV50" s="72"/>
      <c r="AW50" s="72"/>
      <c r="AX50" s="72"/>
      <c r="AY50" s="72"/>
      <c r="AZ50" s="72"/>
      <c r="BA50" s="72"/>
      <c r="BB50" s="72"/>
      <c r="BC50" s="72"/>
      <c r="BD50" s="72"/>
      <c r="BE50" s="72"/>
      <c r="BF50" s="72"/>
      <c r="BG50" s="72"/>
      <c r="BH50" s="72"/>
      <c r="BI50" s="72"/>
      <c r="BJ50" s="73"/>
      <c r="BK50" s="73"/>
    </row>
    <row r="51" spans="2:63" x14ac:dyDescent="0.25">
      <c r="B51" s="66" t="str">
        <f>IF(AND(Planning!C55="PM",$B$2=Planning!$C$7),Planning!B55,"")</f>
        <v/>
      </c>
      <c r="C51" s="67" t="str">
        <f>IF(AND(Planning!C55="AM",$B$2=Planning!$C$7),Planning!B55,"")</f>
        <v/>
      </c>
      <c r="D51" s="66" t="str">
        <f>IF(AND(Planning!D55="PM",$D$2=Planning!$D$7),Planning!B55,"")</f>
        <v/>
      </c>
      <c r="E51" s="66" t="str">
        <f>IF(AND(Planning!D55="AM",$D$2=Planning!$D$7),Planning!B55,"")</f>
        <v/>
      </c>
      <c r="F51" s="66" t="str">
        <f>IF(AND(Planning!E55=$F$3,$F$2=Planning!$E$7),Planning!B55,"")</f>
        <v/>
      </c>
      <c r="G51" s="66" t="str">
        <f>IF(AND(Planning!E55="AM",$F$2=Planning!$E$7),Planning!B55,"")</f>
        <v/>
      </c>
      <c r="H51" s="66" t="str">
        <f>IF(AND(Planning!F55=$H$3,$H$2=Planning!$F$7),Planning!B55,"")</f>
        <v/>
      </c>
      <c r="I51" s="66" t="str">
        <f>IF(AND(Planning!F55="AM",$H$2=Planning!$F$7),Planning!B55,"")</f>
        <v/>
      </c>
      <c r="J51" s="66" t="str">
        <f>IF(AND(Planning!G55=$J$3,$J$2=Planning!$G$7),Planning!B55,"")</f>
        <v/>
      </c>
      <c r="K51" s="68" t="str">
        <f>IF(AND(Planning!G55="AM",$J$2=Planning!$G$7),Planning!B55,"")</f>
        <v/>
      </c>
      <c r="L51" s="72"/>
      <c r="M51" s="68" t="str">
        <f>IF(AND(Planning!H55="AM",$L$2=Planning!$H$7),Planning!B55,"")</f>
        <v/>
      </c>
      <c r="N51" s="66" t="str">
        <f>IF(AND(Planning!I55="PM",$N$2=Planning!$I$7),Planning!B55,"")</f>
        <v/>
      </c>
      <c r="O51" s="68" t="str">
        <f>IF(AND(Planning!I55="AM",$N$2=Planning!$I$7),Planning!B55,"")</f>
        <v/>
      </c>
      <c r="P51" s="66" t="str">
        <f>IF(AND(Planning!J55="PM",$P$2=Planning!$J$7),Planning!B55,"")</f>
        <v/>
      </c>
      <c r="Q51" s="68" t="str">
        <f>IF(AND(Planning!J55="AM",$P$2=Planning!$J$7),Planning!B55,"")</f>
        <v/>
      </c>
      <c r="R51" s="72"/>
      <c r="S51" s="72"/>
      <c r="T51" s="72"/>
      <c r="U51" s="72"/>
      <c r="V51" s="72"/>
      <c r="W51" s="72"/>
      <c r="X51" s="72"/>
      <c r="Y51" s="72"/>
      <c r="Z51" s="72"/>
      <c r="AA51" s="72"/>
      <c r="AB51" s="72"/>
      <c r="AC51" s="72"/>
      <c r="AD51" s="72"/>
      <c r="AE51" s="72"/>
      <c r="AF51" s="72"/>
      <c r="AG51" s="72"/>
      <c r="AH51" s="72"/>
      <c r="AI51" s="72"/>
      <c r="AJ51" s="72"/>
      <c r="AK51" s="72"/>
      <c r="AL51" s="72"/>
      <c r="AM51" s="72"/>
      <c r="AN51" s="72"/>
      <c r="AO51" s="72"/>
      <c r="AP51" s="72"/>
      <c r="AQ51" s="72"/>
      <c r="AR51" s="72"/>
      <c r="AS51" s="72"/>
      <c r="AT51" s="72"/>
      <c r="AU51" s="72"/>
      <c r="AV51" s="72"/>
      <c r="AW51" s="72"/>
      <c r="AX51" s="72"/>
      <c r="AY51" s="72"/>
      <c r="AZ51" s="72"/>
      <c r="BA51" s="72"/>
      <c r="BB51" s="72"/>
      <c r="BC51" s="72"/>
      <c r="BD51" s="72"/>
      <c r="BE51" s="72"/>
      <c r="BF51" s="72"/>
      <c r="BG51" s="72"/>
      <c r="BH51" s="72"/>
      <c r="BI51" s="72"/>
      <c r="BJ51" s="73"/>
      <c r="BK51" s="73"/>
    </row>
    <row r="52" spans="2:63" x14ac:dyDescent="0.25">
      <c r="B52" s="66" t="str">
        <f>IF(AND(Planning!C56="PM",$B$2=Planning!$C$7),Planning!B56,"")</f>
        <v/>
      </c>
      <c r="C52" s="67" t="str">
        <f>IF(AND(Planning!C56="AM",$B$2=Planning!$C$7),Planning!B56,"")</f>
        <v/>
      </c>
      <c r="D52" s="66" t="str">
        <f>IF(AND(Planning!D56="PM",$D$2=Planning!$D$7),Planning!B56,"")</f>
        <v/>
      </c>
      <c r="E52" s="66" t="str">
        <f>IF(AND(Planning!D56="AM",$D$2=Planning!$D$7),Planning!B56,"")</f>
        <v/>
      </c>
      <c r="F52" s="66" t="str">
        <f>IF(AND(Planning!E56=$F$3,$F$2=Planning!$E$7),Planning!B56,"")</f>
        <v/>
      </c>
      <c r="G52" s="66" t="str">
        <f>IF(AND(Planning!E56="AM",$F$2=Planning!$E$7),Planning!B56,"")</f>
        <v/>
      </c>
      <c r="H52" s="66" t="str">
        <f>IF(AND(Planning!F56=$H$3,$H$2=Planning!$F$7),Planning!B56,"")</f>
        <v/>
      </c>
      <c r="I52" s="66" t="str">
        <f>IF(AND(Planning!F56="AM",$H$2=Planning!$F$7),Planning!B56,"")</f>
        <v/>
      </c>
      <c r="J52" s="66" t="str">
        <f>IF(AND(Planning!G56=$J$3,$J$2=Planning!$G$7),Planning!B56,"")</f>
        <v/>
      </c>
      <c r="K52" s="68" t="str">
        <f>IF(AND(Planning!G56="AM",$J$2=Planning!$G$7),Planning!B56,"")</f>
        <v/>
      </c>
      <c r="L52" s="72"/>
      <c r="M52" s="68" t="str">
        <f>IF(AND(Planning!H56="AM",$L$2=Planning!$H$7),Planning!B56,"")</f>
        <v/>
      </c>
      <c r="N52" s="66" t="str">
        <f>IF(AND(Planning!I56="PM",$N$2=Planning!$I$7),Planning!B56,"")</f>
        <v/>
      </c>
      <c r="O52" s="68" t="str">
        <f>IF(AND(Planning!I56="AM",$N$2=Planning!$I$7),Planning!B56,"")</f>
        <v/>
      </c>
      <c r="P52" s="66" t="str">
        <f>IF(AND(Planning!J56="PM",$P$2=Planning!$J$7),Planning!B56,"")</f>
        <v/>
      </c>
      <c r="Q52" s="68" t="str">
        <f>IF(AND(Planning!J56="AM",$P$2=Planning!$J$7),Planning!B56,"")</f>
        <v/>
      </c>
      <c r="R52" s="72"/>
      <c r="S52" s="72"/>
      <c r="T52" s="72"/>
      <c r="U52" s="72"/>
      <c r="V52" s="72"/>
      <c r="W52" s="72"/>
      <c r="X52" s="72"/>
      <c r="Y52" s="72"/>
      <c r="Z52" s="72"/>
      <c r="AA52" s="72"/>
      <c r="AB52" s="72"/>
      <c r="AC52" s="72"/>
      <c r="AD52" s="72"/>
      <c r="AE52" s="72"/>
      <c r="AF52" s="72"/>
      <c r="AG52" s="72"/>
      <c r="AH52" s="72"/>
      <c r="AI52" s="72"/>
      <c r="AJ52" s="72"/>
      <c r="AK52" s="72"/>
      <c r="AL52" s="72"/>
      <c r="AM52" s="72"/>
      <c r="AN52" s="72"/>
      <c r="AO52" s="72"/>
      <c r="AP52" s="72"/>
      <c r="AQ52" s="72"/>
      <c r="AR52" s="72"/>
      <c r="AS52" s="72"/>
      <c r="AT52" s="72"/>
      <c r="AU52" s="72"/>
      <c r="AV52" s="72"/>
      <c r="AW52" s="72"/>
      <c r="AX52" s="72"/>
      <c r="AY52" s="72"/>
      <c r="AZ52" s="72"/>
      <c r="BA52" s="72"/>
      <c r="BB52" s="72"/>
      <c r="BC52" s="72"/>
      <c r="BD52" s="72"/>
      <c r="BE52" s="72"/>
      <c r="BF52" s="72"/>
      <c r="BG52" s="72"/>
      <c r="BH52" s="72"/>
      <c r="BI52" s="72"/>
      <c r="BJ52" s="73"/>
      <c r="BK52" s="73"/>
    </row>
    <row r="53" spans="2:63" x14ac:dyDescent="0.25">
      <c r="B53" s="66" t="str">
        <f>IF(AND(Planning!C57="PM",$B$2=Planning!$C$7),Planning!B57,"")</f>
        <v/>
      </c>
      <c r="C53" s="67" t="str">
        <f>IF(AND(Planning!C57="AM",$B$2=Planning!$C$7),Planning!B57,"")</f>
        <v/>
      </c>
      <c r="D53" s="66" t="str">
        <f>IF(AND(Planning!D57="PM",$D$2=Planning!$D$7),Planning!B57,"")</f>
        <v/>
      </c>
      <c r="E53" s="66" t="str">
        <f>IF(AND(Planning!D57="AM",$D$2=Planning!$D$7),Planning!B57,"")</f>
        <v/>
      </c>
      <c r="F53" s="66" t="str">
        <f>IF(AND(Planning!E57=$F$3,$F$2=Planning!$E$7),Planning!B57,"")</f>
        <v/>
      </c>
      <c r="G53" s="66" t="str">
        <f>IF(AND(Planning!E57="AM",$F$2=Planning!$E$7),Planning!B57,"")</f>
        <v/>
      </c>
      <c r="H53" s="66" t="str">
        <f>IF(AND(Planning!F57=$H$3,$H$2=Planning!$F$7),Planning!B57,"")</f>
        <v/>
      </c>
      <c r="I53" s="66" t="str">
        <f>IF(AND(Planning!F57="AM",$H$2=Planning!$F$7),Planning!B57,"")</f>
        <v/>
      </c>
      <c r="J53" s="66" t="str">
        <f>IF(AND(Planning!G57=$J$3,$J$2=Planning!$G$7),Planning!B57,"")</f>
        <v/>
      </c>
      <c r="K53" s="68" t="str">
        <f>IF(AND(Planning!G57="AM",$J$2=Planning!$G$7),Planning!B57,"")</f>
        <v/>
      </c>
      <c r="L53" s="72"/>
      <c r="M53" s="68" t="str">
        <f>IF(AND(Planning!H57="AM",$L$2=Planning!$H$7),Planning!B57,"")</f>
        <v/>
      </c>
      <c r="N53" s="66" t="str">
        <f>IF(AND(Planning!I57="PM",$N$2=Planning!$I$7),Planning!B57,"")</f>
        <v/>
      </c>
      <c r="O53" s="68" t="str">
        <f>IF(AND(Planning!I57="AM",$N$2=Planning!$I$7),Planning!B57,"")</f>
        <v/>
      </c>
      <c r="P53" s="66" t="str">
        <f>IF(AND(Planning!J57="PM",$P$2=Planning!$J$7),Planning!B57,"")</f>
        <v/>
      </c>
      <c r="Q53" s="68" t="str">
        <f>IF(AND(Planning!J57="AM",$P$2=Planning!$J$7),Planning!B57,"")</f>
        <v/>
      </c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2"/>
      <c r="AJ53" s="72"/>
      <c r="AK53" s="72"/>
      <c r="AL53" s="72"/>
      <c r="AM53" s="72"/>
      <c r="AN53" s="72"/>
      <c r="AO53" s="72"/>
      <c r="AP53" s="72"/>
      <c r="AQ53" s="72"/>
      <c r="AR53" s="72"/>
      <c r="AS53" s="72"/>
      <c r="AT53" s="72"/>
      <c r="AU53" s="72"/>
      <c r="AV53" s="72"/>
      <c r="AW53" s="72"/>
      <c r="AX53" s="72"/>
      <c r="AY53" s="72"/>
      <c r="AZ53" s="72"/>
      <c r="BA53" s="72"/>
      <c r="BB53" s="72"/>
      <c r="BC53" s="72"/>
      <c r="BD53" s="72"/>
      <c r="BE53" s="72"/>
      <c r="BF53" s="72"/>
      <c r="BG53" s="72"/>
      <c r="BH53" s="72"/>
      <c r="BI53" s="72"/>
      <c r="BJ53" s="73"/>
      <c r="BK53" s="73"/>
    </row>
    <row r="54" spans="2:63" x14ac:dyDescent="0.25">
      <c r="B54" s="66" t="str">
        <f>IF(AND(Planning!C58="PM",$B$2=Planning!$C$7),Planning!B58,"")</f>
        <v/>
      </c>
      <c r="C54" s="67" t="str">
        <f>IF(AND(Planning!C58="AM",$B$2=Planning!$C$7),Planning!B58,"")</f>
        <v/>
      </c>
      <c r="D54" s="66" t="str">
        <f>IF(AND(Planning!D58="PM",$D$2=Planning!$D$7),Planning!B58,"")</f>
        <v/>
      </c>
      <c r="E54" s="66" t="str">
        <f>IF(AND(Planning!D58="AM",$D$2=Planning!$D$7),Planning!B58,"")</f>
        <v/>
      </c>
      <c r="F54" s="66" t="str">
        <f>IF(AND(Planning!E58=$F$3,$F$2=Planning!$E$7),Planning!B58,"")</f>
        <v/>
      </c>
      <c r="G54" s="66" t="str">
        <f>IF(AND(Planning!E58="AM",$F$2=Planning!$E$7),Planning!B58,"")</f>
        <v/>
      </c>
      <c r="H54" s="66" t="str">
        <f>IF(AND(Planning!F58=$H$3,$H$2=Planning!$F$7),Planning!B58,"")</f>
        <v/>
      </c>
      <c r="I54" s="66" t="str">
        <f>IF(AND(Planning!F58="AM",$H$2=Planning!$F$7),Planning!B58,"")</f>
        <v/>
      </c>
      <c r="J54" s="66" t="str">
        <f>IF(AND(Planning!G58=$J$3,$J$2=Planning!$G$7),Planning!B58,"")</f>
        <v/>
      </c>
      <c r="K54" s="68" t="str">
        <f>IF(AND(Planning!G58="AM",$J$2=Planning!$G$7),Planning!B58,"")</f>
        <v/>
      </c>
      <c r="L54" s="72"/>
      <c r="M54" s="68" t="str">
        <f>IF(AND(Planning!H58="AM",$L$2=Planning!$H$7),Planning!B58,"")</f>
        <v/>
      </c>
      <c r="N54" s="66" t="str">
        <f>IF(AND(Planning!I58="PM",$N$2=Planning!$I$7),Planning!B58,"")</f>
        <v/>
      </c>
      <c r="O54" s="68" t="str">
        <f>IF(AND(Planning!I58="AM",$N$2=Planning!$I$7),Planning!B58,"")</f>
        <v/>
      </c>
      <c r="P54" s="66" t="str">
        <f>IF(AND(Planning!J58="PM",$P$2=Planning!$J$7),Planning!B58,"")</f>
        <v/>
      </c>
      <c r="Q54" s="68" t="str">
        <f>IF(AND(Planning!J58="AM",$P$2=Planning!$J$7),Planning!B58,"")</f>
        <v/>
      </c>
      <c r="R54" s="72"/>
      <c r="S54" s="72"/>
      <c r="T54" s="72"/>
      <c r="U54" s="72"/>
      <c r="V54" s="72"/>
      <c r="W54" s="72"/>
      <c r="X54" s="72"/>
      <c r="Y54" s="72"/>
      <c r="Z54" s="72"/>
      <c r="AA54" s="72"/>
      <c r="AB54" s="72"/>
      <c r="AC54" s="72"/>
      <c r="AD54" s="72"/>
      <c r="AE54" s="72"/>
      <c r="AF54" s="72"/>
      <c r="AG54" s="72"/>
      <c r="AH54" s="72"/>
      <c r="AI54" s="72"/>
      <c r="AJ54" s="72"/>
      <c r="AK54" s="72"/>
      <c r="AL54" s="72"/>
      <c r="AM54" s="72"/>
      <c r="AN54" s="72"/>
      <c r="AO54" s="72"/>
      <c r="AP54" s="72"/>
      <c r="AQ54" s="72"/>
      <c r="AR54" s="72"/>
      <c r="AS54" s="72"/>
      <c r="AT54" s="72"/>
      <c r="AU54" s="72"/>
      <c r="AV54" s="72"/>
      <c r="AW54" s="72"/>
      <c r="AX54" s="72"/>
      <c r="AY54" s="72"/>
      <c r="AZ54" s="72"/>
      <c r="BA54" s="72"/>
      <c r="BB54" s="72"/>
      <c r="BC54" s="72"/>
      <c r="BD54" s="72"/>
      <c r="BE54" s="72"/>
      <c r="BF54" s="72"/>
      <c r="BG54" s="72"/>
      <c r="BH54" s="72"/>
      <c r="BI54" s="72"/>
      <c r="BJ54" s="73"/>
      <c r="BK54" s="73"/>
    </row>
    <row r="55" spans="2:63" x14ac:dyDescent="0.25">
      <c r="B55" s="66" t="str">
        <f>IF(AND(Planning!C59="PM",$B$2=Planning!$C$7),Planning!B59,"")</f>
        <v/>
      </c>
      <c r="C55" s="67" t="str">
        <f>IF(AND(Planning!C59="AM",$B$2=Planning!$C$7),Planning!B59,"")</f>
        <v/>
      </c>
      <c r="D55" s="66" t="str">
        <f>IF(AND(Planning!D59="PM",$D$2=Planning!$D$7),Planning!B59,"")</f>
        <v/>
      </c>
      <c r="E55" s="66" t="str">
        <f>IF(AND(Planning!D59="AM",$D$2=Planning!$D$7),Planning!B59,"")</f>
        <v/>
      </c>
      <c r="F55" s="66" t="str">
        <f>IF(AND(Planning!E59=$F$3,$F$2=Planning!$E$7),Planning!B59,"")</f>
        <v/>
      </c>
      <c r="G55" s="66" t="str">
        <f>IF(AND(Planning!E59="AM",$F$2=Planning!$E$7),Planning!B59,"")</f>
        <v/>
      </c>
      <c r="H55" s="66" t="str">
        <f>IF(AND(Planning!F59=$H$3,$H$2=Planning!$F$7),Planning!B59,"")</f>
        <v/>
      </c>
      <c r="I55" s="66" t="str">
        <f>IF(AND(Planning!F59="AM",$H$2=Planning!$F$7),Planning!B59,"")</f>
        <v/>
      </c>
      <c r="J55" s="66" t="str">
        <f>IF(AND(Planning!G59=$J$3,$J$2=Planning!$G$7),Planning!B59,"")</f>
        <v/>
      </c>
      <c r="K55" s="68" t="str">
        <f>IF(AND(Planning!G59="AM",$J$2=Planning!$G$7),Planning!B59,"")</f>
        <v/>
      </c>
      <c r="L55" s="72"/>
      <c r="M55" s="68" t="str">
        <f>IF(AND(Planning!H59="AM",$L$2=Planning!$H$7),Planning!B59,"")</f>
        <v/>
      </c>
      <c r="N55" s="66" t="str">
        <f>IF(AND(Planning!I59="PM",$N$2=Planning!$I$7),Planning!B59,"")</f>
        <v/>
      </c>
      <c r="O55" s="68" t="str">
        <f>IF(AND(Planning!I59="AM",$N$2=Planning!$I$7),Planning!B59,"")</f>
        <v/>
      </c>
      <c r="P55" s="66" t="str">
        <f>IF(AND(Planning!J59="PM",$P$2=Planning!$J$7),Planning!B59,"")</f>
        <v/>
      </c>
      <c r="Q55" s="68" t="str">
        <f>IF(AND(Planning!J59="AM",$P$2=Planning!$J$7),Planning!B59,"")</f>
        <v/>
      </c>
      <c r="R55" s="72"/>
      <c r="S55" s="72"/>
      <c r="T55" s="72"/>
      <c r="U55" s="72"/>
      <c r="V55" s="72"/>
      <c r="W55" s="72"/>
      <c r="X55" s="72"/>
      <c r="Y55" s="72"/>
      <c r="Z55" s="72"/>
      <c r="AA55" s="72"/>
      <c r="AB55" s="72"/>
      <c r="AC55" s="72"/>
      <c r="AD55" s="72"/>
      <c r="AE55" s="72"/>
      <c r="AF55" s="72"/>
      <c r="AG55" s="72"/>
      <c r="AH55" s="72"/>
      <c r="AI55" s="72"/>
      <c r="AJ55" s="72"/>
      <c r="AK55" s="72"/>
      <c r="AL55" s="72"/>
      <c r="AM55" s="72"/>
      <c r="AN55" s="72"/>
      <c r="AO55" s="72"/>
      <c r="AP55" s="72"/>
      <c r="AQ55" s="72"/>
      <c r="AR55" s="72"/>
      <c r="AS55" s="72"/>
      <c r="AT55" s="72"/>
      <c r="AU55" s="72"/>
      <c r="AV55" s="72"/>
      <c r="AW55" s="72"/>
      <c r="AX55" s="72"/>
      <c r="AY55" s="72"/>
      <c r="AZ55" s="72"/>
      <c r="BA55" s="72"/>
      <c r="BB55" s="72"/>
      <c r="BC55" s="72"/>
      <c r="BD55" s="72"/>
      <c r="BE55" s="72"/>
      <c r="BF55" s="72"/>
      <c r="BG55" s="72"/>
      <c r="BH55" s="72"/>
      <c r="BI55" s="72"/>
      <c r="BJ55" s="73"/>
      <c r="BK55" s="73"/>
    </row>
    <row r="56" spans="2:63" x14ac:dyDescent="0.25">
      <c r="B56" s="66" t="str">
        <f>IF(AND(Planning!C60="PM",$B$2=Planning!$C$7),Planning!B60,"")</f>
        <v/>
      </c>
      <c r="C56" s="67" t="str">
        <f>IF(AND(Planning!C60="AM",$B$2=Planning!$C$7),Planning!B60,"")</f>
        <v/>
      </c>
      <c r="D56" s="66" t="str">
        <f>IF(AND(Planning!D60="PM",$D$2=Planning!$D$7),Planning!B60,"")</f>
        <v/>
      </c>
      <c r="E56" s="66" t="str">
        <f>IF(AND(Planning!D60="AM",$D$2=Planning!$D$7),Planning!B60,"")</f>
        <v/>
      </c>
      <c r="F56" s="66" t="str">
        <f>IF(AND(Planning!E60=$F$3,$F$2=Planning!$E$7),Planning!B60,"")</f>
        <v/>
      </c>
      <c r="G56" s="66" t="str">
        <f>IF(AND(Planning!E60="AM",$F$2=Planning!$E$7),Planning!B60,"")</f>
        <v/>
      </c>
      <c r="H56" s="66" t="str">
        <f>IF(AND(Planning!F60=$H$3,$H$2=Planning!$F$7),Planning!B60,"")</f>
        <v/>
      </c>
      <c r="I56" s="66" t="str">
        <f>IF(AND(Planning!F60="AM",$H$2=Planning!$F$7),Planning!B60,"")</f>
        <v/>
      </c>
      <c r="J56" s="66" t="str">
        <f>IF(AND(Planning!G60=$J$3,$J$2=Planning!$G$7),Planning!B60,"")</f>
        <v/>
      </c>
      <c r="K56" s="68" t="str">
        <f>IF(AND(Planning!G60="AM",$J$2=Planning!$G$7),Planning!B60,"")</f>
        <v/>
      </c>
      <c r="L56" s="72"/>
      <c r="M56" s="68" t="str">
        <f>IF(AND(Planning!H60="AM",$L$2=Planning!$H$7),Planning!B60,"")</f>
        <v/>
      </c>
      <c r="N56" s="66" t="str">
        <f>IF(AND(Planning!I60="PM",$N$2=Planning!$I$7),Planning!B60,"")</f>
        <v/>
      </c>
      <c r="O56" s="68" t="str">
        <f>IF(AND(Planning!I60="AM",$N$2=Planning!$I$7),Planning!B60,"")</f>
        <v/>
      </c>
      <c r="P56" s="66" t="str">
        <f>IF(AND(Planning!J60="PM",$P$2=Planning!$J$7),Planning!B60,"")</f>
        <v/>
      </c>
      <c r="Q56" s="68" t="str">
        <f>IF(AND(Planning!J60="AM",$P$2=Planning!$J$7),Planning!B60,"")</f>
        <v/>
      </c>
      <c r="R56" s="72"/>
      <c r="S56" s="72"/>
      <c r="T56" s="72"/>
      <c r="U56" s="72"/>
      <c r="V56" s="72"/>
      <c r="W56" s="72"/>
      <c r="X56" s="72"/>
      <c r="Y56" s="72"/>
      <c r="Z56" s="72"/>
      <c r="AA56" s="72"/>
      <c r="AB56" s="72"/>
      <c r="AC56" s="72"/>
      <c r="AD56" s="72"/>
      <c r="AE56" s="72"/>
      <c r="AF56" s="72"/>
      <c r="AG56" s="72"/>
      <c r="AH56" s="72"/>
      <c r="AI56" s="72"/>
      <c r="AJ56" s="72"/>
      <c r="AK56" s="72"/>
      <c r="AL56" s="72"/>
      <c r="AM56" s="72"/>
      <c r="AN56" s="72"/>
      <c r="AO56" s="72"/>
      <c r="AP56" s="72"/>
      <c r="AQ56" s="72"/>
      <c r="AR56" s="72"/>
      <c r="AS56" s="72"/>
      <c r="AT56" s="72"/>
      <c r="AU56" s="72"/>
      <c r="AV56" s="72"/>
      <c r="AW56" s="72"/>
      <c r="AX56" s="72"/>
      <c r="AY56" s="72"/>
      <c r="AZ56" s="72"/>
      <c r="BA56" s="72"/>
      <c r="BB56" s="72"/>
      <c r="BC56" s="72"/>
      <c r="BD56" s="72"/>
      <c r="BE56" s="72"/>
      <c r="BF56" s="72"/>
      <c r="BG56" s="72"/>
      <c r="BH56" s="72"/>
      <c r="BI56" s="72"/>
      <c r="BJ56" s="73"/>
      <c r="BK56" s="73"/>
    </row>
    <row r="57" spans="2:63" x14ac:dyDescent="0.25">
      <c r="B57" s="66" t="str">
        <f>IF(AND(Planning!C61="PM",$B$2=Planning!$C$7),Planning!B61,"")</f>
        <v/>
      </c>
      <c r="C57" s="67" t="str">
        <f>IF(AND(Planning!C61="AM",$B$2=Planning!$C$7),Planning!B61,"")</f>
        <v/>
      </c>
      <c r="D57" s="66" t="str">
        <f>IF(AND(Planning!D61="PM",$D$2=Planning!$D$7),Planning!B61,"")</f>
        <v/>
      </c>
      <c r="E57" s="66" t="str">
        <f>IF(AND(Planning!D61="AM",$D$2=Planning!$D$7),Planning!B61,"")</f>
        <v/>
      </c>
      <c r="F57" s="66" t="str">
        <f>IF(AND(Planning!E61=$F$3,$F$2=Planning!$E$7),Planning!B61,"")</f>
        <v/>
      </c>
      <c r="G57" s="66" t="str">
        <f>IF(AND(Planning!E61="AM",$F$2=Planning!$E$7),Planning!B61,"")</f>
        <v/>
      </c>
      <c r="H57" s="66" t="str">
        <f>IF(AND(Planning!F61=$H$3,$H$2=Planning!$F$7),Planning!B61,"")</f>
        <v/>
      </c>
      <c r="I57" s="66" t="str">
        <f>IF(AND(Planning!F61="AM",$H$2=Planning!$F$7),Planning!B61,"")</f>
        <v/>
      </c>
      <c r="J57" s="66" t="str">
        <f>IF(AND(Planning!G61=$J$3,$J$2=Planning!$G$7),Planning!B61,"")</f>
        <v/>
      </c>
      <c r="K57" s="68" t="str">
        <f>IF(AND(Planning!G61="AM",$J$2=Planning!$G$7),Planning!B61,"")</f>
        <v/>
      </c>
      <c r="L57" s="72"/>
      <c r="M57" s="68" t="str">
        <f>IF(AND(Planning!H61="AM",$L$2=Planning!$H$7),Planning!B61,"")</f>
        <v/>
      </c>
      <c r="N57" s="66" t="str">
        <f>IF(AND(Planning!I61="PM",$N$2=Planning!$I$7),Planning!B61,"")</f>
        <v/>
      </c>
      <c r="O57" s="68" t="str">
        <f>IF(AND(Planning!I61="AM",$N$2=Planning!$I$7),Planning!B61,"")</f>
        <v/>
      </c>
      <c r="P57" s="66" t="str">
        <f>IF(AND(Planning!J61="PM",$P$2=Planning!$J$7),Planning!B61,"")</f>
        <v/>
      </c>
      <c r="Q57" s="68" t="str">
        <f>IF(AND(Planning!J61="AM",$P$2=Planning!$J$7),Planning!B61,"")</f>
        <v/>
      </c>
      <c r="R57" s="72"/>
      <c r="S57" s="72"/>
      <c r="T57" s="72"/>
      <c r="U57" s="72"/>
      <c r="V57" s="72"/>
      <c r="W57" s="72"/>
      <c r="X57" s="72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  <c r="AT57" s="72"/>
      <c r="AU57" s="72"/>
      <c r="AV57" s="72"/>
      <c r="AW57" s="72"/>
      <c r="AX57" s="72"/>
      <c r="AY57" s="72"/>
      <c r="AZ57" s="72"/>
      <c r="BA57" s="72"/>
      <c r="BB57" s="72"/>
      <c r="BC57" s="72"/>
      <c r="BD57" s="72"/>
      <c r="BE57" s="72"/>
      <c r="BF57" s="72"/>
      <c r="BG57" s="72"/>
      <c r="BH57" s="72"/>
      <c r="BI57" s="72"/>
      <c r="BJ57" s="73"/>
      <c r="BK57" s="73"/>
    </row>
    <row r="58" spans="2:63" x14ac:dyDescent="0.25">
      <c r="B58" s="66" t="str">
        <f>IF(AND(Planning!C62="PM",$B$2=Planning!$C$7),Planning!B62,"")</f>
        <v/>
      </c>
      <c r="C58" s="67" t="str">
        <f>IF(AND(Planning!C62="AM",$B$2=Planning!$C$7),Planning!B62,"")</f>
        <v/>
      </c>
      <c r="D58" s="66" t="str">
        <f>IF(AND(Planning!D62="PM",$D$2=Planning!$D$7),Planning!B62,"")</f>
        <v/>
      </c>
      <c r="E58" s="66" t="str">
        <f>IF(AND(Planning!D62="AM",$D$2=Planning!$D$7),Planning!B62,"")</f>
        <v/>
      </c>
      <c r="F58" s="66" t="str">
        <f>IF(AND(Planning!E62=$F$3,$F$2=Planning!$E$7),Planning!B62,"")</f>
        <v/>
      </c>
      <c r="G58" s="66" t="str">
        <f>IF(AND(Planning!E62="AM",$F$2=Planning!$E$7),Planning!B62,"")</f>
        <v/>
      </c>
      <c r="H58" s="66" t="str">
        <f>IF(AND(Planning!F62=$H$3,$H$2=Planning!$F$7),Planning!B62,"")</f>
        <v/>
      </c>
      <c r="I58" s="66" t="str">
        <f>IF(AND(Planning!F62="AM",$H$2=Planning!$F$7),Planning!B62,"")</f>
        <v/>
      </c>
      <c r="J58" s="66" t="str">
        <f>IF(AND(Planning!G62=$J$3,$J$2=Planning!$G$7),Planning!B62,"")</f>
        <v/>
      </c>
      <c r="K58" s="68" t="str">
        <f>IF(AND(Planning!G62="AM",$J$2=Planning!$G$7),Planning!B62,"")</f>
        <v/>
      </c>
      <c r="L58" s="72"/>
      <c r="M58" s="68" t="str">
        <f>IF(AND(Planning!H62="AM",$L$2=Planning!$H$7),Planning!B62,"")</f>
        <v/>
      </c>
      <c r="N58" s="66" t="str">
        <f>IF(AND(Planning!I62="PM",$N$2=Planning!$I$7),Planning!B62,"")</f>
        <v/>
      </c>
      <c r="O58" s="68" t="str">
        <f>IF(AND(Planning!I62="AM",$N$2=Planning!$I$7),Planning!B62,"")</f>
        <v/>
      </c>
      <c r="P58" s="66" t="str">
        <f>IF(AND(Planning!J62="PM",$P$2=Planning!$J$7),Planning!B62,"")</f>
        <v/>
      </c>
      <c r="Q58" s="68" t="str">
        <f>IF(AND(Planning!J62="AM",$P$2=Planning!$J$7),Planning!B62,"")</f>
        <v/>
      </c>
      <c r="R58" s="72"/>
      <c r="S58" s="72"/>
      <c r="T58" s="72"/>
      <c r="U58" s="72"/>
      <c r="V58" s="72"/>
      <c r="W58" s="72"/>
      <c r="X58" s="72"/>
      <c r="Y58" s="72"/>
      <c r="Z58" s="72"/>
      <c r="AA58" s="72"/>
      <c r="AB58" s="72"/>
      <c r="AC58" s="72"/>
      <c r="AD58" s="72"/>
      <c r="AE58" s="72"/>
      <c r="AF58" s="72"/>
      <c r="AG58" s="72"/>
      <c r="AH58" s="72"/>
      <c r="AI58" s="72"/>
      <c r="AJ58" s="72"/>
      <c r="AK58" s="72"/>
      <c r="AL58" s="72"/>
      <c r="AM58" s="72"/>
      <c r="AN58" s="72"/>
      <c r="AO58" s="72"/>
      <c r="AP58" s="72"/>
      <c r="AQ58" s="72"/>
      <c r="AR58" s="72"/>
      <c r="AS58" s="72"/>
      <c r="AT58" s="72"/>
      <c r="AU58" s="72"/>
      <c r="AV58" s="72"/>
      <c r="AW58" s="72"/>
      <c r="AX58" s="72"/>
      <c r="AY58" s="72"/>
      <c r="AZ58" s="72"/>
      <c r="BA58" s="72"/>
      <c r="BB58" s="72"/>
      <c r="BC58" s="72"/>
      <c r="BD58" s="72"/>
      <c r="BE58" s="72"/>
      <c r="BF58" s="72"/>
      <c r="BG58" s="72"/>
      <c r="BH58" s="72"/>
      <c r="BI58" s="72"/>
      <c r="BJ58" s="73"/>
      <c r="BK58" s="73"/>
    </row>
    <row r="59" spans="2:63" x14ac:dyDescent="0.25">
      <c r="B59" s="66" t="str">
        <f>IF(AND(Planning!C63="PM",$B$2=Planning!$C$7),Planning!B63,"")</f>
        <v/>
      </c>
      <c r="C59" s="67" t="str">
        <f>IF(AND(Planning!C63="AM",$B$2=Planning!$C$7),Planning!B63,"")</f>
        <v/>
      </c>
      <c r="D59" s="66" t="str">
        <f>IF(AND(Planning!D63="PM",$D$2=Planning!$D$7),Planning!B63,"")</f>
        <v/>
      </c>
      <c r="E59" s="66" t="str">
        <f>IF(AND(Planning!D63="AM",$D$2=Planning!$D$7),Planning!B63,"")</f>
        <v/>
      </c>
      <c r="F59" s="66" t="str">
        <f>IF(AND(Planning!E63=$F$3,$F$2=Planning!$E$7),Planning!B63,"")</f>
        <v/>
      </c>
      <c r="G59" s="66" t="str">
        <f>IF(AND(Planning!E63="AM",$F$2=Planning!$E$7),Planning!B63,"")</f>
        <v/>
      </c>
      <c r="H59" s="66" t="str">
        <f>IF(AND(Planning!F63=$H$3,$H$2=Planning!$F$7),Planning!B63,"")</f>
        <v/>
      </c>
      <c r="I59" s="66" t="str">
        <f>IF(AND(Planning!F63="AM",$H$2=Planning!$F$7),Planning!B63,"")</f>
        <v/>
      </c>
      <c r="J59" s="66" t="str">
        <f>IF(AND(Planning!G63=$J$3,$J$2=Planning!$G$7),Planning!B63,"")</f>
        <v/>
      </c>
      <c r="K59" s="68" t="str">
        <f>IF(AND(Planning!G63="AM",$J$2=Planning!$G$7),Planning!B63,"")</f>
        <v/>
      </c>
      <c r="L59" s="72"/>
      <c r="M59" s="68" t="str">
        <f>IF(AND(Planning!H63="AM",$L$2=Planning!$H$7),Planning!B63,"")</f>
        <v/>
      </c>
      <c r="N59" s="66" t="str">
        <f>IF(AND(Planning!I63="PM",$N$2=Planning!$I$7),Planning!B63,"")</f>
        <v/>
      </c>
      <c r="O59" s="68" t="str">
        <f>IF(AND(Planning!I63="AM",$N$2=Planning!$I$7),Planning!B63,"")</f>
        <v/>
      </c>
      <c r="P59" s="66" t="str">
        <f>IF(AND(Planning!J63="PM",$P$2=Planning!$J$7),Planning!B63,"")</f>
        <v/>
      </c>
      <c r="Q59" s="68" t="str">
        <f>IF(AND(Planning!J63="AM",$P$2=Planning!$J$7),Planning!B63,"")</f>
        <v/>
      </c>
      <c r="R59" s="72"/>
      <c r="S59" s="72"/>
      <c r="T59" s="72"/>
      <c r="U59" s="72"/>
      <c r="V59" s="72"/>
      <c r="W59" s="72"/>
      <c r="X59" s="72"/>
      <c r="Y59" s="72"/>
      <c r="Z59" s="72"/>
      <c r="AA59" s="72"/>
      <c r="AB59" s="72"/>
      <c r="AC59" s="72"/>
      <c r="AD59" s="72"/>
      <c r="AE59" s="72"/>
      <c r="AF59" s="72"/>
      <c r="AG59" s="72"/>
      <c r="AH59" s="72"/>
      <c r="AI59" s="72"/>
      <c r="AJ59" s="72"/>
      <c r="AK59" s="72"/>
      <c r="AL59" s="72"/>
      <c r="AM59" s="72"/>
      <c r="AN59" s="72"/>
      <c r="AO59" s="72"/>
      <c r="AP59" s="72"/>
      <c r="AQ59" s="72"/>
      <c r="AR59" s="72"/>
      <c r="AS59" s="72"/>
      <c r="AT59" s="72"/>
      <c r="AU59" s="72"/>
      <c r="AV59" s="72"/>
      <c r="AW59" s="72"/>
      <c r="AX59" s="72"/>
      <c r="AY59" s="72"/>
      <c r="AZ59" s="72"/>
      <c r="BA59" s="72"/>
      <c r="BB59" s="72"/>
      <c r="BC59" s="72"/>
      <c r="BD59" s="72"/>
      <c r="BE59" s="72"/>
      <c r="BF59" s="72"/>
      <c r="BG59" s="72"/>
      <c r="BH59" s="72"/>
      <c r="BI59" s="72"/>
      <c r="BJ59" s="73"/>
      <c r="BK59" s="73"/>
    </row>
    <row r="60" spans="2:63" x14ac:dyDescent="0.25">
      <c r="B60" s="66" t="str">
        <f>IF(AND(Planning!C64="PM",$B$2=Planning!$C$7),Planning!B64,"")</f>
        <v/>
      </c>
      <c r="C60" s="67" t="str">
        <f>IF(AND(Planning!C64="AM",$B$2=Planning!$C$7),Planning!B64,"")</f>
        <v/>
      </c>
      <c r="D60" s="66" t="str">
        <f>IF(AND(Planning!D64="PM",$D$2=Planning!$D$7),Planning!B64,"")</f>
        <v/>
      </c>
      <c r="E60" s="66" t="str">
        <f>IF(AND(Planning!D64="AM",$D$2=Planning!$D$7),Planning!B64,"")</f>
        <v/>
      </c>
      <c r="F60" s="66" t="str">
        <f>IF(AND(Planning!E64=$F$3,$F$2=Planning!$E$7),Planning!B64,"")</f>
        <v/>
      </c>
      <c r="G60" s="66" t="str">
        <f>IF(AND(Planning!E64="AM",$F$2=Planning!$E$7),Planning!B64,"")</f>
        <v/>
      </c>
      <c r="H60" s="66" t="str">
        <f>IF(AND(Planning!F64=$H$3,$H$2=Planning!$F$7),Planning!B64,"")</f>
        <v/>
      </c>
      <c r="I60" s="66" t="str">
        <f>IF(AND(Planning!F64="AM",$H$2=Planning!$F$7),Planning!B64,"")</f>
        <v/>
      </c>
      <c r="J60" s="66" t="str">
        <f>IF(AND(Planning!G64=$J$3,$J$2=Planning!$G$7),Planning!B64,"")</f>
        <v/>
      </c>
      <c r="K60" s="68" t="str">
        <f>IF(AND(Planning!G64="AM",$J$2=Planning!$G$7),Planning!B64,"")</f>
        <v/>
      </c>
      <c r="L60" s="72"/>
      <c r="M60" s="68" t="str">
        <f>IF(AND(Planning!H64="AM",$L$2=Planning!$H$7),Planning!B64,"")</f>
        <v/>
      </c>
      <c r="N60" s="66" t="str">
        <f>IF(AND(Planning!I64="PM",$N$2=Planning!$I$7),Planning!B64,"")</f>
        <v/>
      </c>
      <c r="O60" s="68" t="str">
        <f>IF(AND(Planning!I64="AM",$N$2=Planning!$I$7),Planning!B64,"")</f>
        <v/>
      </c>
      <c r="P60" s="66" t="str">
        <f>IF(AND(Planning!J64="PM",$P$2=Planning!$J$7),Planning!B64,"")</f>
        <v/>
      </c>
      <c r="Q60" s="68" t="str">
        <f>IF(AND(Planning!J64="AM",$P$2=Planning!$J$7),Planning!B64,"")</f>
        <v/>
      </c>
      <c r="R60" s="72"/>
      <c r="S60" s="72"/>
      <c r="T60" s="72"/>
      <c r="U60" s="72"/>
      <c r="V60" s="72"/>
      <c r="W60" s="72"/>
      <c r="X60" s="72"/>
      <c r="Y60" s="72"/>
      <c r="Z60" s="72"/>
      <c r="AA60" s="72"/>
      <c r="AB60" s="72"/>
      <c r="AC60" s="72"/>
      <c r="AD60" s="72"/>
      <c r="AE60" s="72"/>
      <c r="AF60" s="72"/>
      <c r="AG60" s="72"/>
      <c r="AH60" s="72"/>
      <c r="AI60" s="72"/>
      <c r="AJ60" s="72"/>
      <c r="AK60" s="72"/>
      <c r="AL60" s="72"/>
      <c r="AM60" s="72"/>
      <c r="AN60" s="72"/>
      <c r="AO60" s="72"/>
      <c r="AP60" s="72"/>
      <c r="AQ60" s="72"/>
      <c r="AR60" s="72"/>
      <c r="AS60" s="72"/>
      <c r="AT60" s="72"/>
      <c r="AU60" s="72"/>
      <c r="AV60" s="72"/>
      <c r="AW60" s="72"/>
      <c r="AX60" s="72"/>
      <c r="AY60" s="72"/>
      <c r="AZ60" s="72"/>
      <c r="BA60" s="72"/>
      <c r="BB60" s="72"/>
      <c r="BC60" s="72"/>
      <c r="BD60" s="72"/>
      <c r="BE60" s="72"/>
      <c r="BF60" s="72"/>
      <c r="BG60" s="72"/>
      <c r="BH60" s="72"/>
      <c r="BI60" s="72"/>
      <c r="BJ60" s="73"/>
      <c r="BK60" s="73"/>
    </row>
    <row r="61" spans="2:63" x14ac:dyDescent="0.25">
      <c r="B61" s="66" t="str">
        <f>IF(AND(Planning!C65="PM",$B$2=Planning!$C$7),Planning!B65,"")</f>
        <v/>
      </c>
      <c r="C61" s="67" t="str">
        <f>IF(AND(Planning!C65="AM",$B$2=Planning!$C$7),Planning!B65,"")</f>
        <v/>
      </c>
      <c r="D61" s="66" t="str">
        <f>IF(AND(Planning!D65="PM",$D$2=Planning!$D$7),Planning!B65,"")</f>
        <v/>
      </c>
      <c r="E61" s="66" t="str">
        <f>IF(AND(Planning!D65="AM",$D$2=Planning!$D$7),Planning!B65,"")</f>
        <v/>
      </c>
      <c r="F61" s="66" t="str">
        <f>IF(AND(Planning!E65=$F$3,$F$2=Planning!$E$7),Planning!B65,"")</f>
        <v/>
      </c>
      <c r="G61" s="66" t="str">
        <f>IF(AND(Planning!E65="AM",$F$2=Planning!$E$7),Planning!B65,"")</f>
        <v/>
      </c>
      <c r="H61" s="66" t="str">
        <f>IF(AND(Planning!F65=$H$3,$H$2=Planning!$F$7),Planning!B65,"")</f>
        <v/>
      </c>
      <c r="I61" s="66" t="str">
        <f>IF(AND(Planning!F65="AM",$H$2=Planning!$F$7),Planning!B65,"")</f>
        <v/>
      </c>
      <c r="J61" s="66" t="str">
        <f>IF(AND(Planning!G65=$J$3,$J$2=Planning!$G$7),Planning!B65,"")</f>
        <v/>
      </c>
      <c r="K61" s="68" t="str">
        <f>IF(AND(Planning!G65="AM",$J$2=Planning!$G$7),Planning!B65,"")</f>
        <v/>
      </c>
      <c r="L61" s="72"/>
      <c r="M61" s="68" t="str">
        <f>IF(AND(Planning!H65="AM",$L$2=Planning!$H$7),Planning!B65,"")</f>
        <v/>
      </c>
      <c r="N61" s="66" t="str">
        <f>IF(AND(Planning!I65="PM",$N$2=Planning!$I$7),Planning!B65,"")</f>
        <v/>
      </c>
      <c r="O61" s="68" t="str">
        <f>IF(AND(Planning!I65="AM",$N$2=Planning!$I$7),Planning!B65,"")</f>
        <v/>
      </c>
      <c r="P61" s="66" t="str">
        <f>IF(AND(Planning!J65="PM",$P$2=Planning!$J$7),Planning!B65,"")</f>
        <v/>
      </c>
      <c r="Q61" s="68" t="str">
        <f>IF(AND(Planning!J65="AM",$P$2=Planning!$J$7),Planning!B65,"")</f>
        <v/>
      </c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2"/>
      <c r="BD61" s="72"/>
      <c r="BE61" s="72"/>
      <c r="BF61" s="72"/>
      <c r="BG61" s="72"/>
      <c r="BH61" s="72"/>
      <c r="BI61" s="72"/>
      <c r="BJ61" s="73"/>
      <c r="BK61" s="73"/>
    </row>
    <row r="62" spans="2:63" x14ac:dyDescent="0.25">
      <c r="B62" s="66" t="str">
        <f>IF(AND(Planning!C66="PM",$B$2=Planning!$C$7),Planning!B66,"")</f>
        <v/>
      </c>
      <c r="C62" s="67" t="str">
        <f>IF(AND(Planning!C66="AM",$B$2=Planning!$C$7),Planning!B66,"")</f>
        <v/>
      </c>
      <c r="D62" s="66" t="str">
        <f>IF(AND(Planning!D66="PM",$D$2=Planning!$D$7),Planning!B66,"")</f>
        <v/>
      </c>
      <c r="E62" s="66" t="str">
        <f>IF(AND(Planning!D66="AM",$D$2=Planning!$D$7),Planning!B66,"")</f>
        <v/>
      </c>
      <c r="F62" s="66" t="str">
        <f>IF(AND(Planning!E66=$F$3,$F$2=Planning!$E$7),Planning!B66,"")</f>
        <v/>
      </c>
      <c r="G62" s="66" t="str">
        <f>IF(AND(Planning!E66="AM",$F$2=Planning!$E$7),Planning!B66,"")</f>
        <v/>
      </c>
      <c r="H62" s="66" t="str">
        <f>IF(AND(Planning!F66=$H$3,$H$2=Planning!$F$7),Planning!B66,"")</f>
        <v/>
      </c>
      <c r="I62" s="66" t="str">
        <f>IF(AND(Planning!F66="AM",$H$2=Planning!$F$7),Planning!B66,"")</f>
        <v/>
      </c>
      <c r="J62" s="66" t="str">
        <f>IF(AND(Planning!G66=$J$3,$J$2=Planning!$G$7),Planning!B66,"")</f>
        <v/>
      </c>
      <c r="K62" s="68" t="str">
        <f>IF(AND(Planning!G66="AM",$J$2=Planning!$G$7),Planning!B66,"")</f>
        <v/>
      </c>
      <c r="L62" s="72"/>
      <c r="M62" s="68" t="str">
        <f>IF(AND(Planning!H66="AM",$L$2=Planning!$H$7),Planning!B66,"")</f>
        <v/>
      </c>
      <c r="N62" s="66" t="str">
        <f>IF(AND(Planning!I66="PM",$N$2=Planning!$I$7),Planning!B66,"")</f>
        <v/>
      </c>
      <c r="O62" s="68" t="str">
        <f>IF(AND(Planning!I66="AM",$N$2=Planning!$I$7),Planning!B66,"")</f>
        <v/>
      </c>
      <c r="P62" s="66" t="str">
        <f>IF(AND(Planning!J66="PM",$P$2=Planning!$J$7),Planning!B66,"")</f>
        <v/>
      </c>
      <c r="Q62" s="68" t="str">
        <f>IF(AND(Planning!J66="AM",$P$2=Planning!$J$7),Planning!B66,"")</f>
        <v/>
      </c>
      <c r="R62" s="72"/>
      <c r="S62" s="72"/>
      <c r="T62" s="72"/>
      <c r="U62" s="72"/>
      <c r="V62" s="72"/>
      <c r="W62" s="72"/>
      <c r="X62" s="72"/>
      <c r="Y62" s="72"/>
      <c r="Z62" s="72"/>
      <c r="AA62" s="72"/>
      <c r="AB62" s="72"/>
      <c r="AC62" s="72"/>
      <c r="AD62" s="72"/>
      <c r="AE62" s="72"/>
      <c r="AF62" s="72"/>
      <c r="AG62" s="72"/>
      <c r="AH62" s="72"/>
      <c r="AI62" s="72"/>
      <c r="AJ62" s="72"/>
      <c r="AK62" s="72"/>
      <c r="AL62" s="72"/>
      <c r="AM62" s="72"/>
      <c r="AN62" s="72"/>
      <c r="AO62" s="72"/>
      <c r="AP62" s="72"/>
      <c r="AQ62" s="72"/>
      <c r="AR62" s="72"/>
      <c r="AS62" s="72"/>
      <c r="AT62" s="72"/>
      <c r="AU62" s="72"/>
      <c r="AV62" s="72"/>
      <c r="AW62" s="72"/>
      <c r="AX62" s="72"/>
      <c r="AY62" s="72"/>
      <c r="AZ62" s="72"/>
      <c r="BA62" s="72"/>
      <c r="BB62" s="72"/>
      <c r="BC62" s="72"/>
      <c r="BD62" s="72"/>
      <c r="BE62" s="72"/>
      <c r="BF62" s="72"/>
      <c r="BG62" s="72"/>
      <c r="BH62" s="72"/>
      <c r="BI62" s="72"/>
      <c r="BJ62" s="73"/>
      <c r="BK62" s="73"/>
    </row>
    <row r="63" spans="2:63" x14ac:dyDescent="0.25">
      <c r="B63" s="66" t="str">
        <f>IF(AND(Planning!C67="PM",$B$2=Planning!$C$7),Planning!B67,"")</f>
        <v/>
      </c>
      <c r="C63" s="67" t="str">
        <f>IF(AND(Planning!C67="AM",$B$2=Planning!$C$7),Planning!B67,"")</f>
        <v/>
      </c>
      <c r="D63" s="66" t="str">
        <f>IF(AND(Planning!D67="PM",$D$2=Planning!$D$7),Planning!B67,"")</f>
        <v/>
      </c>
      <c r="E63" s="66" t="str">
        <f>IF(AND(Planning!D67="AM",$D$2=Planning!$D$7),Planning!B67,"")</f>
        <v/>
      </c>
      <c r="F63" s="66" t="str">
        <f>IF(AND(Planning!E67=$F$3,$F$2=Planning!$E$7),Planning!B67,"")</f>
        <v/>
      </c>
      <c r="G63" s="66" t="str">
        <f>IF(AND(Planning!E67="AM",$F$2=Planning!$E$7),Planning!B67,"")</f>
        <v/>
      </c>
      <c r="H63" s="66" t="str">
        <f>IF(AND(Planning!F67=$H$3,$H$2=Planning!$F$7),Planning!B67,"")</f>
        <v/>
      </c>
      <c r="I63" s="66" t="str">
        <f>IF(AND(Planning!F67="AM",$H$2=Planning!$F$7),Planning!B67,"")</f>
        <v/>
      </c>
      <c r="J63" s="66" t="str">
        <f>IF(AND(Planning!G67=$J$3,$J$2=Planning!$G$7),Planning!B67,"")</f>
        <v/>
      </c>
      <c r="K63" s="68" t="str">
        <f>IF(AND(Planning!G67="AM",$J$2=Planning!$G$7),Planning!B67,"")</f>
        <v/>
      </c>
      <c r="L63" s="72"/>
      <c r="M63" s="68" t="str">
        <f>IF(AND(Planning!H67="AM",$L$2=Planning!$H$7),Planning!B67,"")</f>
        <v/>
      </c>
      <c r="N63" s="66" t="str">
        <f>IF(AND(Planning!I67="PM",$N$2=Planning!$I$7),Planning!B67,"")</f>
        <v/>
      </c>
      <c r="O63" s="68" t="str">
        <f>IF(AND(Planning!I67="AM",$N$2=Planning!$I$7),Planning!B67,"")</f>
        <v/>
      </c>
      <c r="P63" s="66" t="str">
        <f>IF(AND(Planning!J67="PM",$P$2=Planning!$J$7),Planning!B67,"")</f>
        <v/>
      </c>
      <c r="Q63" s="68" t="str">
        <f>IF(AND(Planning!J67="AM",$P$2=Planning!$J$7),Planning!B67,"")</f>
        <v/>
      </c>
      <c r="R63" s="72"/>
      <c r="S63" s="72"/>
      <c r="T63" s="72"/>
      <c r="U63" s="72"/>
      <c r="V63" s="72"/>
      <c r="W63" s="72"/>
      <c r="X63" s="72"/>
      <c r="Y63" s="72"/>
      <c r="Z63" s="72"/>
      <c r="AA63" s="72"/>
      <c r="AB63" s="72"/>
      <c r="AC63" s="72"/>
      <c r="AD63" s="72"/>
      <c r="AE63" s="72"/>
      <c r="AF63" s="72"/>
      <c r="AG63" s="72"/>
      <c r="AH63" s="72"/>
      <c r="AI63" s="72"/>
      <c r="AJ63" s="72"/>
      <c r="AK63" s="72"/>
      <c r="AL63" s="72"/>
      <c r="AM63" s="72"/>
      <c r="AN63" s="72"/>
      <c r="AO63" s="72"/>
      <c r="AP63" s="72"/>
      <c r="AQ63" s="72"/>
      <c r="AR63" s="72"/>
      <c r="AS63" s="72"/>
      <c r="AT63" s="72"/>
      <c r="AU63" s="72"/>
      <c r="AV63" s="72"/>
      <c r="AW63" s="72"/>
      <c r="AX63" s="72"/>
      <c r="AY63" s="72"/>
      <c r="AZ63" s="72"/>
      <c r="BA63" s="72"/>
      <c r="BB63" s="72"/>
      <c r="BC63" s="72"/>
      <c r="BD63" s="72"/>
      <c r="BE63" s="72"/>
      <c r="BF63" s="72"/>
      <c r="BG63" s="72"/>
      <c r="BH63" s="72"/>
      <c r="BI63" s="72"/>
      <c r="BJ63" s="73"/>
      <c r="BK63" s="73"/>
    </row>
    <row r="64" spans="2:63" x14ac:dyDescent="0.25">
      <c r="B64" s="66" t="str">
        <f>IF(AND(Planning!C68="PM",$B$2=Planning!$C$7),Planning!B68,"")</f>
        <v/>
      </c>
      <c r="C64" s="67" t="str">
        <f>IF(AND(Planning!C68="AM",$B$2=Planning!$C$7),Planning!B68,"")</f>
        <v/>
      </c>
      <c r="D64" s="66" t="str">
        <f>IF(AND(Planning!D68="PM",$D$2=Planning!$D$7),Planning!B68,"")</f>
        <v/>
      </c>
      <c r="E64" s="66" t="str">
        <f>IF(AND(Planning!D68="AM",$D$2=Planning!$D$7),Planning!B68,"")</f>
        <v/>
      </c>
      <c r="F64" s="66" t="str">
        <f>IF(AND(Planning!E68=$F$3,$F$2=Planning!$E$7),Planning!B68,"")</f>
        <v/>
      </c>
      <c r="G64" s="66" t="str">
        <f>IF(AND(Planning!E68="AM",$F$2=Planning!$E$7),Planning!B68,"")</f>
        <v/>
      </c>
      <c r="H64" s="66" t="str">
        <f>IF(AND(Planning!F68=$H$3,$H$2=Planning!$F$7),Planning!B68,"")</f>
        <v/>
      </c>
      <c r="I64" s="66" t="str">
        <f>IF(AND(Planning!F68="AM",$H$2=Planning!$F$7),Planning!B68,"")</f>
        <v/>
      </c>
      <c r="J64" s="66" t="str">
        <f>IF(AND(Planning!G68=$J$3,$J$2=Planning!$G$7),Planning!B68,"")</f>
        <v/>
      </c>
      <c r="K64" s="68" t="str">
        <f>IF(AND(Planning!G68="AM",$J$2=Planning!$G$7),Planning!B68,"")</f>
        <v/>
      </c>
      <c r="L64" s="72"/>
      <c r="M64" s="68" t="str">
        <f>IF(AND(Planning!H68="AM",$L$2=Planning!$H$7),Planning!B68,"")</f>
        <v/>
      </c>
      <c r="N64" s="66" t="str">
        <f>IF(AND(Planning!I68="PM",$N$2=Planning!$I$7),Planning!B68,"")</f>
        <v/>
      </c>
      <c r="O64" s="68" t="str">
        <f>IF(AND(Planning!I68="AM",$N$2=Planning!$I$7),Planning!B68,"")</f>
        <v/>
      </c>
      <c r="P64" s="66" t="str">
        <f>IF(AND(Planning!J68="PM",$P$2=Planning!$J$7),Planning!B68,"")</f>
        <v/>
      </c>
      <c r="Q64" s="68" t="str">
        <f>IF(AND(Planning!J68="AM",$P$2=Planning!$J$7),Planning!B68,"")</f>
        <v/>
      </c>
      <c r="R64" s="72"/>
      <c r="S64" s="72"/>
      <c r="T64" s="72"/>
      <c r="U64" s="72"/>
      <c r="V64" s="72"/>
      <c r="W64" s="72"/>
      <c r="X64" s="72"/>
      <c r="Y64" s="72"/>
      <c r="Z64" s="72"/>
      <c r="AA64" s="72"/>
      <c r="AB64" s="72"/>
      <c r="AC64" s="72"/>
      <c r="AD64" s="72"/>
      <c r="AE64" s="72"/>
      <c r="AF64" s="72"/>
      <c r="AG64" s="72"/>
      <c r="AH64" s="72"/>
      <c r="AI64" s="72"/>
      <c r="AJ64" s="72"/>
      <c r="AK64" s="72"/>
      <c r="AL64" s="72"/>
      <c r="AM64" s="72"/>
      <c r="AN64" s="72"/>
      <c r="AO64" s="72"/>
      <c r="AP64" s="72"/>
      <c r="AQ64" s="72"/>
      <c r="AR64" s="72"/>
      <c r="AS64" s="72"/>
      <c r="AT64" s="72"/>
      <c r="AU64" s="72"/>
      <c r="AV64" s="72"/>
      <c r="AW64" s="72"/>
      <c r="AX64" s="72"/>
      <c r="AY64" s="72"/>
      <c r="AZ64" s="72"/>
      <c r="BA64" s="72"/>
      <c r="BB64" s="72"/>
      <c r="BC64" s="72"/>
      <c r="BD64" s="72"/>
      <c r="BE64" s="72"/>
      <c r="BF64" s="72"/>
      <c r="BG64" s="72"/>
      <c r="BH64" s="72"/>
      <c r="BI64" s="72"/>
      <c r="BJ64" s="73"/>
      <c r="BK64" s="73"/>
    </row>
    <row r="65" spans="2:63" x14ac:dyDescent="0.25">
      <c r="B65" s="66" t="str">
        <f>IF(AND(Planning!C69="PM",$B$2=Planning!$C$7),Planning!B69,"")</f>
        <v/>
      </c>
      <c r="C65" s="67" t="str">
        <f>IF(AND(Planning!C69="AM",$B$2=Planning!$C$7),Planning!B69,"")</f>
        <v/>
      </c>
      <c r="D65" s="66" t="str">
        <f>IF(AND(Planning!D69="PM",$D$2=Planning!$D$7),Planning!B69,"")</f>
        <v/>
      </c>
      <c r="E65" s="66" t="str">
        <f>IF(AND(Planning!D69="AM",$D$2=Planning!$D$7),Planning!B69,"")</f>
        <v/>
      </c>
      <c r="F65" s="66" t="str">
        <f>IF(AND(Planning!E69=$F$3,$F$2=Planning!$E$7),Planning!B69,"")</f>
        <v/>
      </c>
      <c r="G65" s="66" t="str">
        <f>IF(AND(Planning!E69="AM",$F$2=Planning!$E$7),Planning!B69,"")</f>
        <v/>
      </c>
      <c r="H65" s="66" t="str">
        <f>IF(AND(Planning!F69=$H$3,$H$2=Planning!$F$7),Planning!B69,"")</f>
        <v/>
      </c>
      <c r="I65" s="66" t="str">
        <f>IF(AND(Planning!F69="AM",$H$2=Planning!$F$7),Planning!B69,"")</f>
        <v/>
      </c>
      <c r="J65" s="66" t="str">
        <f>IF(AND(Planning!G69=$J$3,$J$2=Planning!$G$7),Planning!B69,"")</f>
        <v/>
      </c>
      <c r="K65" s="68" t="str">
        <f>IF(AND(Planning!G69="AM",$J$2=Planning!$G$7),Planning!B69,"")</f>
        <v/>
      </c>
      <c r="L65" s="72"/>
      <c r="M65" s="68" t="str">
        <f>IF(AND(Planning!H69="AM",$L$2=Planning!$H$7),Planning!B69,"")</f>
        <v/>
      </c>
      <c r="N65" s="66" t="str">
        <f>IF(AND(Planning!I69="PM",$N$2=Planning!$I$7),Planning!B69,"")</f>
        <v/>
      </c>
      <c r="O65" s="68" t="str">
        <f>IF(AND(Planning!I69="AM",$N$2=Planning!$I$7),Planning!B69,"")</f>
        <v/>
      </c>
      <c r="P65" s="66" t="str">
        <f>IF(AND(Planning!J69="PM",$P$2=Planning!$J$7),Planning!B69,"")</f>
        <v/>
      </c>
      <c r="Q65" s="68" t="str">
        <f>IF(AND(Planning!J69="AM",$P$2=Planning!$J$7),Planning!B69,"")</f>
        <v/>
      </c>
      <c r="R65" s="72"/>
      <c r="S65" s="72"/>
      <c r="T65" s="72"/>
      <c r="U65" s="72"/>
      <c r="V65" s="72"/>
      <c r="W65" s="72"/>
      <c r="X65" s="72"/>
      <c r="Y65" s="72"/>
      <c r="Z65" s="72"/>
      <c r="AA65" s="72"/>
      <c r="AB65" s="72"/>
      <c r="AC65" s="72"/>
      <c r="AD65" s="72"/>
      <c r="AE65" s="72"/>
      <c r="AF65" s="72"/>
      <c r="AG65" s="72"/>
      <c r="AH65" s="72"/>
      <c r="AI65" s="72"/>
      <c r="AJ65" s="72"/>
      <c r="AK65" s="72"/>
      <c r="AL65" s="72"/>
      <c r="AM65" s="72"/>
      <c r="AN65" s="72"/>
      <c r="AO65" s="72"/>
      <c r="AP65" s="72"/>
      <c r="AQ65" s="72"/>
      <c r="AR65" s="72"/>
      <c r="AS65" s="72"/>
      <c r="AT65" s="72"/>
      <c r="AU65" s="72"/>
      <c r="AV65" s="72"/>
      <c r="AW65" s="72"/>
      <c r="AX65" s="72"/>
      <c r="AY65" s="72"/>
      <c r="AZ65" s="72"/>
      <c r="BA65" s="72"/>
      <c r="BB65" s="72"/>
      <c r="BC65" s="72"/>
      <c r="BD65" s="72"/>
      <c r="BE65" s="72"/>
      <c r="BF65" s="72"/>
      <c r="BG65" s="72"/>
      <c r="BH65" s="72"/>
      <c r="BI65" s="72"/>
      <c r="BJ65" s="73"/>
      <c r="BK65" s="73"/>
    </row>
    <row r="66" spans="2:63" x14ac:dyDescent="0.25">
      <c r="B66" s="66" t="str">
        <f>IF(AND(Planning!C70="PM",$B$2=Planning!$C$7),Planning!B70,"")</f>
        <v/>
      </c>
      <c r="C66" s="67" t="str">
        <f>IF(AND(Planning!C70="AM",$B$2=Planning!$C$7),Planning!B70,"")</f>
        <v/>
      </c>
      <c r="D66" s="66" t="str">
        <f>IF(AND(Planning!D70="PM",$D$2=Planning!$D$7),Planning!B70,"")</f>
        <v/>
      </c>
      <c r="E66" s="66" t="str">
        <f>IF(AND(Planning!D70="AM",$D$2=Planning!$D$7),Planning!B70,"")</f>
        <v/>
      </c>
      <c r="F66" s="66" t="str">
        <f>IF(AND(Planning!E70=$F$3,$F$2=Planning!$E$7),Planning!B70,"")</f>
        <v/>
      </c>
      <c r="G66" s="66" t="str">
        <f>IF(AND(Planning!E70="AM",$F$2=Planning!$E$7),Planning!B70,"")</f>
        <v/>
      </c>
      <c r="H66" s="66" t="str">
        <f>IF(AND(Planning!F70=$H$3,$H$2=Planning!$F$7),Planning!B70,"")</f>
        <v/>
      </c>
      <c r="I66" s="66" t="str">
        <f>IF(AND(Planning!F70="AM",$H$2=Planning!$F$7),Planning!B70,"")</f>
        <v/>
      </c>
      <c r="J66" s="66" t="str">
        <f>IF(AND(Planning!G70=$J$3,$J$2=Planning!$G$7),Planning!B70,"")</f>
        <v/>
      </c>
      <c r="K66" s="68" t="str">
        <f>IF(AND(Planning!G70="AM",$J$2=Planning!$G$7),Planning!B70,"")</f>
        <v/>
      </c>
      <c r="L66" s="72"/>
      <c r="M66" s="68" t="str">
        <f>IF(AND(Planning!H70="AM",$L$2=Planning!$H$7),Planning!B70,"")</f>
        <v/>
      </c>
      <c r="N66" s="66" t="str">
        <f>IF(AND(Planning!I70="PM",$N$2=Planning!$I$7),Planning!B70,"")</f>
        <v/>
      </c>
      <c r="O66" s="68" t="str">
        <f>IF(AND(Planning!I70="AM",$N$2=Planning!$I$7),Planning!B70,"")</f>
        <v/>
      </c>
      <c r="P66" s="66" t="str">
        <f>IF(AND(Planning!J70="PM",$P$2=Planning!$J$7),Planning!B70,"")</f>
        <v/>
      </c>
      <c r="Q66" s="68" t="str">
        <f>IF(AND(Planning!J70="AM",$P$2=Planning!$J$7),Planning!B70,"")</f>
        <v/>
      </c>
      <c r="R66" s="72"/>
      <c r="S66" s="72"/>
      <c r="T66" s="72"/>
      <c r="U66" s="72"/>
      <c r="V66" s="72"/>
      <c r="W66" s="72"/>
      <c r="X66" s="72"/>
      <c r="Y66" s="72"/>
      <c r="Z66" s="72"/>
      <c r="AA66" s="72"/>
      <c r="AB66" s="72"/>
      <c r="AC66" s="72"/>
      <c r="AD66" s="72"/>
      <c r="AE66" s="72"/>
      <c r="AF66" s="72"/>
      <c r="AG66" s="72"/>
      <c r="AH66" s="72"/>
      <c r="AI66" s="72"/>
      <c r="AJ66" s="72"/>
      <c r="AK66" s="72"/>
      <c r="AL66" s="72"/>
      <c r="AM66" s="72"/>
      <c r="AN66" s="72"/>
      <c r="AO66" s="72"/>
      <c r="AP66" s="72"/>
      <c r="AQ66" s="72"/>
      <c r="AR66" s="72"/>
      <c r="AS66" s="72"/>
      <c r="AT66" s="72"/>
      <c r="AU66" s="72"/>
      <c r="AV66" s="72"/>
      <c r="AW66" s="72"/>
      <c r="AX66" s="72"/>
      <c r="AY66" s="72"/>
      <c r="AZ66" s="72"/>
      <c r="BA66" s="72"/>
      <c r="BB66" s="72"/>
      <c r="BC66" s="72"/>
      <c r="BD66" s="72"/>
      <c r="BE66" s="72"/>
      <c r="BF66" s="72"/>
      <c r="BG66" s="72"/>
      <c r="BH66" s="72"/>
      <c r="BI66" s="72"/>
      <c r="BJ66" s="73"/>
      <c r="BK66" s="73"/>
    </row>
    <row r="67" spans="2:63" x14ac:dyDescent="0.25">
      <c r="B67" s="66" t="str">
        <f>IF(AND(Planning!C71="PM",$B$2=Planning!$C$7),Planning!B71,"")</f>
        <v/>
      </c>
      <c r="C67" s="67" t="str">
        <f>IF(AND(Planning!C71="AM",$B$2=Planning!$C$7),Planning!B71,"")</f>
        <v/>
      </c>
      <c r="D67" s="66" t="str">
        <f>IF(AND(Planning!D71="PM",$D$2=Planning!$D$7),Planning!B71,"")</f>
        <v/>
      </c>
      <c r="E67" s="66" t="str">
        <f>IF(AND(Planning!D71="AM",$D$2=Planning!$D$7),Planning!B71,"")</f>
        <v/>
      </c>
      <c r="F67" s="66" t="str">
        <f>IF(AND(Planning!E71=$F$3,$F$2=Planning!$E$7),Planning!B71,"")</f>
        <v/>
      </c>
      <c r="G67" s="66" t="str">
        <f>IF(AND(Planning!E71="AM",$F$2=Planning!$E$7),Planning!B71,"")</f>
        <v/>
      </c>
      <c r="H67" s="66" t="str">
        <f>IF(AND(Planning!F71=$H$3,$H$2=Planning!$F$7),Planning!B71,"")</f>
        <v/>
      </c>
      <c r="I67" s="66" t="str">
        <f>IF(AND(Planning!F71="AM",$H$2=Planning!$F$7),Planning!B71,"")</f>
        <v/>
      </c>
      <c r="J67" s="66" t="str">
        <f>IF(AND(Planning!G71=$J$3,$J$2=Planning!$G$7),Planning!B71,"")</f>
        <v/>
      </c>
      <c r="K67" s="68" t="str">
        <f>IF(AND(Planning!G71="AM",$J$2=Planning!$G$7),Planning!B71,"")</f>
        <v/>
      </c>
      <c r="L67" s="72"/>
      <c r="M67" s="68" t="str">
        <f>IF(AND(Planning!H71="AM",$L$2=Planning!$H$7),Planning!B71,"")</f>
        <v/>
      </c>
      <c r="N67" s="66" t="str">
        <f>IF(AND(Planning!I71="PM",$N$2=Planning!$I$7),Planning!B71,"")</f>
        <v/>
      </c>
      <c r="O67" s="68" t="str">
        <f>IF(AND(Planning!I71="AM",$N$2=Planning!$I$7),Planning!B71,"")</f>
        <v/>
      </c>
      <c r="P67" s="66" t="str">
        <f>IF(AND(Planning!J71="PM",$P$2=Planning!$J$7),Planning!B71,"")</f>
        <v/>
      </c>
      <c r="Q67" s="68" t="str">
        <f>IF(AND(Planning!J71="AM",$P$2=Planning!$J$7),Planning!B71,"")</f>
        <v/>
      </c>
      <c r="R67" s="72"/>
      <c r="S67" s="72"/>
      <c r="T67" s="72"/>
      <c r="U67" s="72"/>
      <c r="V67" s="72"/>
      <c r="W67" s="72"/>
      <c r="X67" s="72"/>
      <c r="Y67" s="72"/>
      <c r="Z67" s="72"/>
      <c r="AA67" s="72"/>
      <c r="AB67" s="72"/>
      <c r="AC67" s="72"/>
      <c r="AD67" s="72"/>
      <c r="AE67" s="72"/>
      <c r="AF67" s="72"/>
      <c r="AG67" s="72"/>
      <c r="AH67" s="72"/>
      <c r="AI67" s="72"/>
      <c r="AJ67" s="72"/>
      <c r="AK67" s="72"/>
      <c r="AL67" s="72"/>
      <c r="AM67" s="72"/>
      <c r="AN67" s="72"/>
      <c r="AO67" s="72"/>
      <c r="AP67" s="72"/>
      <c r="AQ67" s="72"/>
      <c r="AR67" s="72"/>
      <c r="AS67" s="72"/>
      <c r="AT67" s="72"/>
      <c r="AU67" s="72"/>
      <c r="AV67" s="72"/>
      <c r="AW67" s="72"/>
      <c r="AX67" s="72"/>
      <c r="AY67" s="72"/>
      <c r="AZ67" s="72"/>
      <c r="BA67" s="72"/>
      <c r="BB67" s="72"/>
      <c r="BC67" s="72"/>
      <c r="BD67" s="72"/>
      <c r="BE67" s="72"/>
      <c r="BF67" s="72"/>
      <c r="BG67" s="72"/>
      <c r="BH67" s="72"/>
      <c r="BI67" s="72"/>
      <c r="BJ67" s="73"/>
      <c r="BK67" s="73"/>
    </row>
    <row r="68" spans="2:63" x14ac:dyDescent="0.25">
      <c r="B68" s="66" t="str">
        <f>IF(AND(Planning!C72="PM",$B$2=Planning!$C$7),Planning!B72,"")</f>
        <v/>
      </c>
      <c r="C68" s="67" t="str">
        <f>IF(AND(Planning!C72="AM",$B$2=Planning!$C$7),Planning!B72,"")</f>
        <v/>
      </c>
      <c r="D68" s="66" t="str">
        <f>IF(AND(Planning!D72="PM",$D$2=Planning!$D$7),Planning!B72,"")</f>
        <v/>
      </c>
      <c r="E68" s="66" t="str">
        <f>IF(AND(Planning!D72="AM",$D$2=Planning!$D$7),Planning!B72,"")</f>
        <v/>
      </c>
      <c r="F68" s="66" t="str">
        <f>IF(AND(Planning!E72=$F$3,$F$2=Planning!$E$7),Planning!B72,"")</f>
        <v/>
      </c>
      <c r="G68" s="66" t="str">
        <f>IF(AND(Planning!E72="AM",$F$2=Planning!$E$7),Planning!B72,"")</f>
        <v/>
      </c>
      <c r="H68" s="66" t="str">
        <f>IF(AND(Planning!F72=$H$3,$H$2=Planning!$F$7),Planning!B72,"")</f>
        <v/>
      </c>
      <c r="I68" s="66" t="str">
        <f>IF(AND(Planning!F72="AM",$H$2=Planning!$F$7),Planning!B72,"")</f>
        <v/>
      </c>
      <c r="J68" s="66" t="str">
        <f>IF(AND(Planning!G72=$J$3,$J$2=Planning!$G$7),Planning!B72,"")</f>
        <v/>
      </c>
      <c r="K68" s="68" t="str">
        <f>IF(AND(Planning!G72="AM",$J$2=Planning!$G$7),Planning!B72,"")</f>
        <v/>
      </c>
      <c r="L68" s="72"/>
      <c r="M68" s="68" t="str">
        <f>IF(AND(Planning!H72="AM",$L$2=Planning!$H$7),Planning!B72,"")</f>
        <v/>
      </c>
      <c r="N68" s="66" t="str">
        <f>IF(AND(Planning!I72="PM",$N$2=Planning!$I$7),Planning!B72,"")</f>
        <v/>
      </c>
      <c r="O68" s="68" t="str">
        <f>IF(AND(Planning!I72="AM",$N$2=Planning!$I$7),Planning!B72,"")</f>
        <v/>
      </c>
      <c r="P68" s="66" t="str">
        <f>IF(AND(Planning!J72="PM",$P$2=Planning!$J$7),Planning!B72,"")</f>
        <v/>
      </c>
      <c r="Q68" s="68" t="str">
        <f>IF(AND(Planning!J72="AM",$P$2=Planning!$J$7),Planning!B72,"")</f>
        <v/>
      </c>
      <c r="R68" s="72"/>
      <c r="S68" s="72"/>
      <c r="T68" s="72"/>
      <c r="U68" s="72"/>
      <c r="V68" s="72"/>
      <c r="W68" s="72"/>
      <c r="X68" s="72"/>
      <c r="Y68" s="72"/>
      <c r="Z68" s="72"/>
      <c r="AA68" s="72"/>
      <c r="AB68" s="72"/>
      <c r="AC68" s="72"/>
      <c r="AD68" s="72"/>
      <c r="AE68" s="72"/>
      <c r="AF68" s="72"/>
      <c r="AG68" s="72"/>
      <c r="AH68" s="72"/>
      <c r="AI68" s="72"/>
      <c r="AJ68" s="72"/>
      <c r="AK68" s="72"/>
      <c r="AL68" s="72"/>
      <c r="AM68" s="72"/>
      <c r="AN68" s="72"/>
      <c r="AO68" s="72"/>
      <c r="AP68" s="72"/>
      <c r="AQ68" s="72"/>
      <c r="AR68" s="72"/>
      <c r="AS68" s="72"/>
      <c r="AT68" s="72"/>
      <c r="AU68" s="72"/>
      <c r="AV68" s="72"/>
      <c r="AW68" s="72"/>
      <c r="AX68" s="72"/>
      <c r="AY68" s="72"/>
      <c r="AZ68" s="72"/>
      <c r="BA68" s="72"/>
      <c r="BB68" s="72"/>
      <c r="BC68" s="72"/>
      <c r="BD68" s="72"/>
      <c r="BE68" s="72"/>
      <c r="BF68" s="72"/>
      <c r="BG68" s="72"/>
      <c r="BH68" s="72"/>
      <c r="BI68" s="72"/>
      <c r="BJ68" s="73"/>
      <c r="BK68" s="73"/>
    </row>
    <row r="69" spans="2:63" x14ac:dyDescent="0.25">
      <c r="B69" s="66" t="str">
        <f>IF(AND(Planning!C73="PM",$B$2=Planning!$C$7),Planning!B73,"")</f>
        <v/>
      </c>
      <c r="C69" s="67" t="str">
        <f>IF(AND(Planning!C73="AM",$B$2=Planning!$C$7),Planning!B73,"")</f>
        <v/>
      </c>
      <c r="D69" s="66" t="str">
        <f>IF(AND(Planning!D73="PM",$D$2=Planning!$D$7),Planning!B73,"")</f>
        <v/>
      </c>
      <c r="E69" s="66" t="str">
        <f>IF(AND(Planning!D73="AM",$D$2=Planning!$D$7),Planning!B73,"")</f>
        <v/>
      </c>
      <c r="F69" s="66" t="str">
        <f>IF(AND(Planning!E73=$F$3,$F$2=Planning!$E$7),Planning!B73,"")</f>
        <v/>
      </c>
      <c r="G69" s="66" t="str">
        <f>IF(AND(Planning!E73="AM",$F$2=Planning!$E$7),Planning!B73,"")</f>
        <v/>
      </c>
      <c r="H69" s="66" t="str">
        <f>IF(AND(Planning!F73=$H$3,$H$2=Planning!$F$7),Planning!B73,"")</f>
        <v/>
      </c>
      <c r="I69" s="66" t="str">
        <f>IF(AND(Planning!F73="AM",$H$2=Planning!$F$7),Planning!B73,"")</f>
        <v/>
      </c>
      <c r="J69" s="66" t="str">
        <f>IF(AND(Planning!G73=$J$3,$J$2=Planning!$G$7),Planning!B73,"")</f>
        <v/>
      </c>
      <c r="K69" s="68" t="str">
        <f>IF(AND(Planning!G73="AM",$J$2=Planning!$G$7),Planning!B73,"")</f>
        <v/>
      </c>
      <c r="L69" s="72"/>
      <c r="M69" s="68" t="str">
        <f>IF(AND(Planning!H73="AM",$L$2=Planning!$H$7),Planning!B73,"")</f>
        <v/>
      </c>
      <c r="N69" s="66" t="str">
        <f>IF(AND(Planning!I73="PM",$N$2=Planning!$I$7),Planning!B73,"")</f>
        <v/>
      </c>
      <c r="O69" s="68" t="str">
        <f>IF(AND(Planning!I73="AM",$N$2=Planning!$I$7),Planning!B73,"")</f>
        <v/>
      </c>
      <c r="P69" s="66" t="str">
        <f>IF(AND(Planning!J73="PM",$P$2=Planning!$J$7),Planning!B73,"")</f>
        <v/>
      </c>
      <c r="Q69" s="68" t="str">
        <f>IF(AND(Planning!J73="AM",$P$2=Planning!$J$7),Planning!B73,"")</f>
        <v/>
      </c>
      <c r="R69" s="72"/>
      <c r="S69" s="72"/>
      <c r="T69" s="72"/>
      <c r="U69" s="72"/>
      <c r="V69" s="72"/>
      <c r="W69" s="72"/>
      <c r="X69" s="72"/>
      <c r="Y69" s="72"/>
      <c r="Z69" s="72"/>
      <c r="AA69" s="72"/>
      <c r="AB69" s="72"/>
      <c r="AC69" s="72"/>
      <c r="AD69" s="72"/>
      <c r="AE69" s="72"/>
      <c r="AF69" s="72"/>
      <c r="AG69" s="72"/>
      <c r="AH69" s="72"/>
      <c r="AI69" s="72"/>
      <c r="AJ69" s="72"/>
      <c r="AK69" s="72"/>
      <c r="AL69" s="72"/>
      <c r="AM69" s="72"/>
      <c r="AN69" s="72"/>
      <c r="AO69" s="72"/>
      <c r="AP69" s="72"/>
      <c r="AQ69" s="72"/>
      <c r="AR69" s="72"/>
      <c r="AS69" s="72"/>
      <c r="AT69" s="72"/>
      <c r="AU69" s="72"/>
      <c r="AV69" s="72"/>
      <c r="AW69" s="72"/>
      <c r="AX69" s="72"/>
      <c r="AY69" s="72"/>
      <c r="AZ69" s="72"/>
      <c r="BA69" s="72"/>
      <c r="BB69" s="72"/>
      <c r="BC69" s="72"/>
      <c r="BD69" s="72"/>
      <c r="BE69" s="72"/>
      <c r="BF69" s="72"/>
      <c r="BG69" s="72"/>
      <c r="BH69" s="72"/>
      <c r="BI69" s="72"/>
      <c r="BJ69" s="73"/>
      <c r="BK69" s="73"/>
    </row>
    <row r="70" spans="2:63" x14ac:dyDescent="0.25">
      <c r="B70" s="66" t="str">
        <f>IF(AND(Planning!C74="PM",$B$2=Planning!$C$7),Planning!B74,"")</f>
        <v/>
      </c>
      <c r="C70" s="67" t="str">
        <f>IF(AND(Planning!C74="AM",$B$2=Planning!$C$7),Planning!B74,"")</f>
        <v/>
      </c>
      <c r="D70" s="66" t="str">
        <f>IF(AND(Planning!D74="PM",$D$2=Planning!$D$7),Planning!B74,"")</f>
        <v/>
      </c>
      <c r="E70" s="66" t="str">
        <f>IF(AND(Planning!D74="AM",$D$2=Planning!$D$7),Planning!B74,"")</f>
        <v/>
      </c>
      <c r="F70" s="66" t="str">
        <f>IF(AND(Planning!E74=$F$3,$F$2=Planning!$E$7),Planning!B74,"")</f>
        <v/>
      </c>
      <c r="G70" s="66" t="str">
        <f>IF(AND(Planning!E74="AM",$F$2=Planning!$E$7),Planning!B74,"")</f>
        <v/>
      </c>
      <c r="H70" s="66" t="str">
        <f>IF(AND(Planning!F74=$H$3,$H$2=Planning!$F$7),Planning!B74,"")</f>
        <v/>
      </c>
      <c r="I70" s="66" t="str">
        <f>IF(AND(Planning!F74="AM",$H$2=Planning!$F$7),Planning!B74,"")</f>
        <v/>
      </c>
      <c r="J70" s="66" t="str">
        <f>IF(AND(Planning!G74=$J$3,$J$2=Planning!$G$7),Planning!B74,"")</f>
        <v/>
      </c>
      <c r="K70" s="68" t="str">
        <f>IF(AND(Planning!G74="AM",$J$2=Planning!$G$7),Planning!B74,"")</f>
        <v/>
      </c>
      <c r="L70" s="72"/>
      <c r="M70" s="68" t="str">
        <f>IF(AND(Planning!H74="AM",$L$2=Planning!$H$7),Planning!B74,"")</f>
        <v/>
      </c>
      <c r="N70" s="66" t="str">
        <f>IF(AND(Planning!I74="PM",$N$2=Planning!$I$7),Planning!B74,"")</f>
        <v/>
      </c>
      <c r="O70" s="68" t="str">
        <f>IF(AND(Planning!I74="AM",$N$2=Planning!$I$7),Planning!B74,"")</f>
        <v/>
      </c>
      <c r="P70" s="66" t="str">
        <f>IF(AND(Planning!J74="PM",$P$2=Planning!$J$7),Planning!B74,"")</f>
        <v/>
      </c>
      <c r="Q70" s="68" t="str">
        <f>IF(AND(Planning!J74="AM",$P$2=Planning!$J$7),Planning!B74,"")</f>
        <v/>
      </c>
      <c r="R70" s="72"/>
      <c r="S70" s="72"/>
      <c r="T70" s="72"/>
      <c r="U70" s="72"/>
      <c r="V70" s="72"/>
      <c r="W70" s="72"/>
      <c r="X70" s="72"/>
      <c r="Y70" s="72"/>
      <c r="Z70" s="72"/>
      <c r="AA70" s="72"/>
      <c r="AB70" s="72"/>
      <c r="AC70" s="72"/>
      <c r="AD70" s="72"/>
      <c r="AE70" s="72"/>
      <c r="AF70" s="72"/>
      <c r="AG70" s="72"/>
      <c r="AH70" s="72"/>
      <c r="AI70" s="72"/>
      <c r="AJ70" s="72"/>
      <c r="AK70" s="72"/>
      <c r="AL70" s="72"/>
      <c r="AM70" s="72"/>
      <c r="AN70" s="72"/>
      <c r="AO70" s="72"/>
      <c r="AP70" s="72"/>
      <c r="AQ70" s="72"/>
      <c r="AR70" s="72"/>
      <c r="AS70" s="72"/>
      <c r="AT70" s="72"/>
      <c r="AU70" s="72"/>
      <c r="AV70" s="72"/>
      <c r="AW70" s="72"/>
      <c r="AX70" s="72"/>
      <c r="AY70" s="72"/>
      <c r="AZ70" s="72"/>
      <c r="BA70" s="72"/>
      <c r="BB70" s="72"/>
      <c r="BC70" s="72"/>
      <c r="BD70" s="72"/>
      <c r="BE70" s="72"/>
      <c r="BF70" s="72"/>
      <c r="BG70" s="72"/>
      <c r="BH70" s="72"/>
      <c r="BI70" s="72"/>
      <c r="BJ70" s="73"/>
      <c r="BK70" s="73"/>
    </row>
    <row r="71" spans="2:63" x14ac:dyDescent="0.25">
      <c r="B71" s="66" t="str">
        <f>IF(AND(Planning!C75="PM",$B$2=Planning!$C$7),Planning!B75,"")</f>
        <v/>
      </c>
      <c r="C71" s="67" t="str">
        <f>IF(AND(Planning!C75="AM",$B$2=Planning!$C$7),Planning!B75,"")</f>
        <v/>
      </c>
      <c r="D71" s="66" t="str">
        <f>IF(AND(Planning!D75="PM",$D$2=Planning!$D$7),Planning!B75,"")</f>
        <v/>
      </c>
      <c r="E71" s="66" t="str">
        <f>IF(AND(Planning!D75="AM",$D$2=Planning!$D$7),Planning!B75,"")</f>
        <v/>
      </c>
      <c r="F71" s="66" t="str">
        <f>IF(AND(Planning!E75=$F$3,$F$2=Planning!$E$7),Planning!B75,"")</f>
        <v/>
      </c>
      <c r="G71" s="66" t="str">
        <f>IF(AND(Planning!E75="AM",$F$2=Planning!$E$7),Planning!B75,"")</f>
        <v/>
      </c>
      <c r="H71" s="66" t="str">
        <f>IF(AND(Planning!F75=$H$3,$H$2=Planning!$F$7),Planning!B75,"")</f>
        <v/>
      </c>
      <c r="I71" s="66" t="str">
        <f>IF(AND(Planning!F75="AM",$H$2=Planning!$F$7),Planning!B75,"")</f>
        <v/>
      </c>
      <c r="J71" s="66" t="str">
        <f>IF(AND(Planning!G75=$J$3,$J$2=Planning!$G$7),Planning!B75,"")</f>
        <v/>
      </c>
      <c r="K71" s="68" t="str">
        <f>IF(AND(Planning!G75="AM",$J$2=Planning!$G$7),Planning!B75,"")</f>
        <v/>
      </c>
      <c r="L71" s="72"/>
      <c r="M71" s="68" t="str">
        <f>IF(AND(Planning!H75="AM",$L$2=Planning!$H$7),Planning!B75,"")</f>
        <v/>
      </c>
      <c r="N71" s="66" t="str">
        <f>IF(AND(Planning!I75="PM",$N$2=Planning!$I$7),Planning!B75,"")</f>
        <v/>
      </c>
      <c r="O71" s="68" t="str">
        <f>IF(AND(Planning!I75="AM",$N$2=Planning!$I$7),Planning!B75,"")</f>
        <v/>
      </c>
      <c r="P71" s="66" t="str">
        <f>IF(AND(Planning!J75="PM",$P$2=Planning!$J$7),Planning!B75,"")</f>
        <v/>
      </c>
      <c r="Q71" s="68" t="str">
        <f>IF(AND(Planning!J75="AM",$P$2=Planning!$J$7),Planning!B75,"")</f>
        <v/>
      </c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2"/>
      <c r="AM71" s="72"/>
      <c r="AN71" s="72"/>
      <c r="AO71" s="72"/>
      <c r="AP71" s="72"/>
      <c r="AQ71" s="72"/>
      <c r="AR71" s="72"/>
      <c r="AS71" s="72"/>
      <c r="AT71" s="72"/>
      <c r="AU71" s="72"/>
      <c r="AV71" s="72"/>
      <c r="AW71" s="72"/>
      <c r="AX71" s="72"/>
      <c r="AY71" s="72"/>
      <c r="AZ71" s="72"/>
      <c r="BA71" s="72"/>
      <c r="BB71" s="72"/>
      <c r="BC71" s="72"/>
      <c r="BD71" s="72"/>
      <c r="BE71" s="72"/>
      <c r="BF71" s="72"/>
      <c r="BG71" s="72"/>
      <c r="BH71" s="72"/>
      <c r="BI71" s="72"/>
      <c r="BJ71" s="73"/>
      <c r="BK71" s="73"/>
    </row>
    <row r="72" spans="2:63" x14ac:dyDescent="0.25">
      <c r="B72" s="66" t="str">
        <f>IF(AND(Planning!C76="PM",$B$2=Planning!$C$7),Planning!B76,"")</f>
        <v/>
      </c>
      <c r="C72" s="67" t="str">
        <f>IF(AND(Planning!C76="AM",$B$2=Planning!$C$7),Planning!B76,"")</f>
        <v/>
      </c>
      <c r="D72" s="66" t="str">
        <f>IF(AND(Planning!D76="PM",$D$2=Planning!$D$7),Planning!B76,"")</f>
        <v/>
      </c>
      <c r="E72" s="66" t="str">
        <f>IF(AND(Planning!D76="AM",$D$2=Planning!$D$7),Planning!B76,"")</f>
        <v/>
      </c>
      <c r="F72" s="66" t="str">
        <f>IF(AND(Planning!E76=$F$3,$F$2=Planning!$E$7),Planning!B76,"")</f>
        <v/>
      </c>
      <c r="G72" s="66" t="str">
        <f>IF(AND(Planning!E76="AM",$F$2=Planning!$E$7),Planning!B76,"")</f>
        <v/>
      </c>
      <c r="H72" s="66" t="str">
        <f>IF(AND(Planning!F76=$H$3,$H$2=Planning!$F$7),Planning!B76,"")</f>
        <v/>
      </c>
      <c r="I72" s="66" t="str">
        <f>IF(AND(Planning!F76="AM",$H$2=Planning!$F$7),Planning!B76,"")</f>
        <v/>
      </c>
      <c r="J72" s="66" t="str">
        <f>IF(AND(Planning!G76=$J$3,$J$2=Planning!$G$7),Planning!B76,"")</f>
        <v/>
      </c>
      <c r="K72" s="68" t="str">
        <f>IF(AND(Planning!G76="AM",$J$2=Planning!$G$7),Planning!B76,"")</f>
        <v/>
      </c>
      <c r="L72" s="72"/>
      <c r="M72" s="68" t="str">
        <f>IF(AND(Planning!H76="AM",$L$2=Planning!$H$7),Planning!B76,"")</f>
        <v/>
      </c>
      <c r="N72" s="66" t="str">
        <f>IF(AND(Planning!I76="PM",$N$2=Planning!$I$7),Planning!B76,"")</f>
        <v/>
      </c>
      <c r="O72" s="68" t="str">
        <f>IF(AND(Planning!I76="AM",$N$2=Planning!$I$7),Planning!B76,"")</f>
        <v/>
      </c>
      <c r="P72" s="66" t="str">
        <f>IF(AND(Planning!J76="PM",$P$2=Planning!$J$7),Planning!B76,"")</f>
        <v/>
      </c>
      <c r="Q72" s="68" t="str">
        <f>IF(AND(Planning!J76="AM",$P$2=Planning!$J$7),Planning!B76,"")</f>
        <v/>
      </c>
      <c r="R72" s="72"/>
      <c r="S72" s="72"/>
      <c r="T72" s="72"/>
      <c r="U72" s="72"/>
      <c r="V72" s="72"/>
      <c r="W72" s="72"/>
      <c r="X72" s="72"/>
      <c r="Y72" s="72"/>
      <c r="Z72" s="72"/>
      <c r="AA72" s="72"/>
      <c r="AB72" s="72"/>
      <c r="AC72" s="72"/>
      <c r="AD72" s="72"/>
      <c r="AE72" s="72"/>
      <c r="AF72" s="72"/>
      <c r="AG72" s="72"/>
      <c r="AH72" s="72"/>
      <c r="AI72" s="72"/>
      <c r="AJ72" s="72"/>
      <c r="AK72" s="72"/>
      <c r="AL72" s="72"/>
      <c r="AM72" s="72"/>
      <c r="AN72" s="72"/>
      <c r="AO72" s="72"/>
      <c r="AP72" s="72"/>
      <c r="AQ72" s="72"/>
      <c r="AR72" s="72"/>
      <c r="AS72" s="72"/>
      <c r="AT72" s="72"/>
      <c r="AU72" s="72"/>
      <c r="AV72" s="72"/>
      <c r="AW72" s="72"/>
      <c r="AX72" s="72"/>
      <c r="AY72" s="72"/>
      <c r="AZ72" s="72"/>
      <c r="BA72" s="72"/>
      <c r="BB72" s="72"/>
      <c r="BC72" s="72"/>
      <c r="BD72" s="72"/>
      <c r="BE72" s="72"/>
      <c r="BF72" s="72"/>
      <c r="BG72" s="72"/>
      <c r="BH72" s="72"/>
      <c r="BI72" s="72"/>
      <c r="BJ72" s="73"/>
      <c r="BK72" s="73"/>
    </row>
    <row r="73" spans="2:63" x14ac:dyDescent="0.25">
      <c r="B73" s="66" t="str">
        <f>IF(AND(Planning!C77="PM",$B$2=Planning!$C$7),Planning!B77,"")</f>
        <v/>
      </c>
      <c r="C73" s="67" t="str">
        <f>IF(AND(Planning!C77="AM",$B$2=Planning!$C$7),Planning!B77,"")</f>
        <v/>
      </c>
      <c r="D73" s="66" t="str">
        <f>IF(AND(Planning!D77="PM",$D$2=Planning!$D$7),Planning!B77,"")</f>
        <v/>
      </c>
      <c r="E73" s="66" t="str">
        <f>IF(AND(Planning!D77="AM",$D$2=Planning!$D$7),Planning!B77,"")</f>
        <v/>
      </c>
      <c r="F73" s="66" t="str">
        <f>IF(AND(Planning!E77=$F$3,$F$2=Planning!$E$7),Planning!B77,"")</f>
        <v/>
      </c>
      <c r="G73" s="66" t="str">
        <f>IF(AND(Planning!E77="AM",$F$2=Planning!$E$7),Planning!B77,"")</f>
        <v/>
      </c>
      <c r="H73" s="66" t="str">
        <f>IF(AND(Planning!F77=$H$3,$H$2=Planning!$F$7),Planning!B77,"")</f>
        <v/>
      </c>
      <c r="I73" s="66" t="str">
        <f>IF(AND(Planning!F77="AM",$H$2=Planning!$F$7),Planning!B77,"")</f>
        <v/>
      </c>
      <c r="J73" s="66" t="str">
        <f>IF(AND(Planning!G77=$J$3,$J$2=Planning!$G$7),Planning!B77,"")</f>
        <v/>
      </c>
      <c r="K73" s="68" t="str">
        <f>IF(AND(Planning!G77="AM",$J$2=Planning!$G$7),Planning!B77,"")</f>
        <v/>
      </c>
      <c r="L73" s="72"/>
      <c r="M73" s="68" t="str">
        <f>IF(AND(Planning!H77="AM",$L$2=Planning!$H$7),Planning!B77,"")</f>
        <v/>
      </c>
      <c r="N73" s="66" t="str">
        <f>IF(AND(Planning!I77="PM",$N$2=Planning!$I$7),Planning!B77,"")</f>
        <v/>
      </c>
      <c r="O73" s="68" t="str">
        <f>IF(AND(Planning!I77="AM",$N$2=Planning!$I$7),Planning!B77,"")</f>
        <v/>
      </c>
      <c r="P73" s="66" t="str">
        <f>IF(AND(Planning!J77="PM",$P$2=Planning!$J$7),Planning!B77,"")</f>
        <v/>
      </c>
      <c r="Q73" s="68" t="str">
        <f>IF(AND(Planning!J77="AM",$P$2=Planning!$J$7),Planning!B77,"")</f>
        <v/>
      </c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2"/>
      <c r="BD73" s="72"/>
      <c r="BE73" s="72"/>
      <c r="BF73" s="72"/>
      <c r="BG73" s="72"/>
      <c r="BH73" s="72"/>
      <c r="BI73" s="72"/>
      <c r="BJ73" s="73"/>
      <c r="BK73" s="73"/>
    </row>
    <row r="74" spans="2:63" x14ac:dyDescent="0.25">
      <c r="B74" s="66" t="str">
        <f>IF(AND(Planning!C78="PM",$B$2=Planning!$C$7),Planning!B78,"")</f>
        <v/>
      </c>
      <c r="C74" s="67" t="str">
        <f>IF(AND(Planning!C78="AM",$B$2=Planning!$C$7),Planning!B78,"")</f>
        <v/>
      </c>
      <c r="D74" s="66" t="str">
        <f>IF(AND(Planning!D78="PM",$D$2=Planning!$D$7),Planning!B78,"")</f>
        <v/>
      </c>
      <c r="E74" s="66" t="str">
        <f>IF(AND(Planning!D78="AM",$D$2=Planning!$D$7),Planning!B78,"")</f>
        <v/>
      </c>
      <c r="F74" s="66" t="str">
        <f>IF(AND(Planning!E78=$F$3,$F$2=Planning!$E$7),Planning!B78,"")</f>
        <v/>
      </c>
      <c r="G74" s="66" t="str">
        <f>IF(AND(Planning!E78="AM",$F$2=Planning!$E$7),Planning!B78,"")</f>
        <v/>
      </c>
      <c r="H74" s="66" t="str">
        <f>IF(AND(Planning!F78=$H$3,$H$2=Planning!$F$7),Planning!B78,"")</f>
        <v/>
      </c>
      <c r="I74" s="66" t="str">
        <f>IF(AND(Planning!F78="AM",$H$2=Planning!$F$7),Planning!B78,"")</f>
        <v/>
      </c>
      <c r="J74" s="66" t="str">
        <f>IF(AND(Planning!G78=$J$3,$J$2=Planning!$G$7),Planning!B78,"")</f>
        <v/>
      </c>
      <c r="K74" s="68" t="str">
        <f>IF(AND(Planning!G78="AM",$J$2=Planning!$G$7),Planning!B78,"")</f>
        <v/>
      </c>
      <c r="L74" s="72"/>
      <c r="M74" s="68" t="str">
        <f>IF(AND(Planning!H78="AM",$L$2=Planning!$H$7),Planning!B78,"")</f>
        <v/>
      </c>
      <c r="N74" s="66" t="str">
        <f>IF(AND(Planning!I78="PM",$N$2=Planning!$I$7),Planning!B78,"")</f>
        <v/>
      </c>
      <c r="O74" s="68" t="str">
        <f>IF(AND(Planning!I78="AM",$N$2=Planning!$I$7),Planning!B78,"")</f>
        <v/>
      </c>
      <c r="P74" s="66" t="str">
        <f>IF(AND(Planning!J78="PM",$P$2=Planning!$J$7),Planning!B78,"")</f>
        <v/>
      </c>
      <c r="Q74" s="68" t="str">
        <f>IF(AND(Planning!J78="AM",$P$2=Planning!$J$7),Planning!B78,"")</f>
        <v/>
      </c>
      <c r="R74" s="72"/>
      <c r="S74" s="72"/>
      <c r="T74" s="72"/>
      <c r="U74" s="72"/>
      <c r="V74" s="72"/>
      <c r="W74" s="72"/>
      <c r="X74" s="72"/>
      <c r="Y74" s="72"/>
      <c r="Z74" s="72"/>
      <c r="AA74" s="72"/>
      <c r="AB74" s="72"/>
      <c r="AC74" s="72"/>
      <c r="AD74" s="72"/>
      <c r="AE74" s="72"/>
      <c r="AF74" s="72"/>
      <c r="AG74" s="72"/>
      <c r="AH74" s="72"/>
      <c r="AI74" s="72"/>
      <c r="AJ74" s="72"/>
      <c r="AK74" s="72"/>
      <c r="AL74" s="72"/>
      <c r="AM74" s="72"/>
      <c r="AN74" s="72"/>
      <c r="AO74" s="72"/>
      <c r="AP74" s="72"/>
      <c r="AQ74" s="72"/>
      <c r="AR74" s="72"/>
      <c r="AS74" s="72"/>
      <c r="AT74" s="72"/>
      <c r="AU74" s="72"/>
      <c r="AV74" s="72"/>
      <c r="AW74" s="72"/>
      <c r="AX74" s="72"/>
      <c r="AY74" s="72"/>
      <c r="AZ74" s="72"/>
      <c r="BA74" s="72"/>
      <c r="BB74" s="72"/>
      <c r="BC74" s="72"/>
      <c r="BD74" s="72"/>
      <c r="BE74" s="72"/>
      <c r="BF74" s="72"/>
      <c r="BG74" s="72"/>
      <c r="BH74" s="72"/>
      <c r="BI74" s="72"/>
      <c r="BJ74" s="73"/>
      <c r="BK74" s="73"/>
    </row>
    <row r="75" spans="2:63" x14ac:dyDescent="0.25">
      <c r="B75" s="66" t="str">
        <f>IF(AND(Planning!C79="PM",$B$2=Planning!$C$7),Planning!B79,"")</f>
        <v/>
      </c>
      <c r="C75" s="67" t="str">
        <f>IF(AND(Planning!C79="AM",$B$2=Planning!$C$7),Planning!B79,"")</f>
        <v/>
      </c>
      <c r="D75" s="66" t="str">
        <f>IF(AND(Planning!D79="PM",$D$2=Planning!$D$7),Planning!B79,"")</f>
        <v/>
      </c>
      <c r="E75" s="66" t="str">
        <f>IF(AND(Planning!D79="AM",$D$2=Planning!$D$7),Planning!B79,"")</f>
        <v/>
      </c>
      <c r="F75" s="66" t="str">
        <f>IF(AND(Planning!E79=$F$3,$F$2=Planning!$E$7),Planning!B79,"")</f>
        <v/>
      </c>
      <c r="G75" s="66" t="str">
        <f>IF(AND(Planning!E79="AM",$F$2=Planning!$E$7),Planning!B79,"")</f>
        <v/>
      </c>
      <c r="H75" s="66" t="str">
        <f>IF(AND(Planning!F79=$H$3,$H$2=Planning!$F$7),Planning!B79,"")</f>
        <v/>
      </c>
      <c r="I75" s="66" t="str">
        <f>IF(AND(Planning!F79="AM",$H$2=Planning!$F$7),Planning!B79,"")</f>
        <v/>
      </c>
      <c r="J75" s="66" t="str">
        <f>IF(AND(Planning!G79=$J$3,$J$2=Planning!$G$7),Planning!B79,"")</f>
        <v/>
      </c>
      <c r="K75" s="68" t="str">
        <f>IF(AND(Planning!G79="AM",$J$2=Planning!$G$7),Planning!B79,"")</f>
        <v/>
      </c>
      <c r="L75" s="72"/>
      <c r="M75" s="68" t="str">
        <f>IF(AND(Planning!H79="AM",$L$2=Planning!$H$7),Planning!B79,"")</f>
        <v/>
      </c>
      <c r="N75" s="66" t="str">
        <f>IF(AND(Planning!I79="PM",$N$2=Planning!$I$7),Planning!B79,"")</f>
        <v/>
      </c>
      <c r="O75" s="68" t="str">
        <f>IF(AND(Planning!I79="AM",$N$2=Planning!$I$7),Planning!B79,"")</f>
        <v/>
      </c>
      <c r="P75" s="66" t="str">
        <f>IF(AND(Planning!J79="PM",$P$2=Planning!$J$7),Planning!B79,"")</f>
        <v/>
      </c>
      <c r="Q75" s="68" t="str">
        <f>IF(AND(Planning!J79="AM",$P$2=Planning!$J$7),Planning!B79,"")</f>
        <v/>
      </c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72"/>
      <c r="AG75" s="72"/>
      <c r="AH75" s="72"/>
      <c r="AI75" s="72"/>
      <c r="AJ75" s="72"/>
      <c r="AK75" s="72"/>
      <c r="AL75" s="72"/>
      <c r="AM75" s="72"/>
      <c r="AN75" s="72"/>
      <c r="AO75" s="72"/>
      <c r="AP75" s="72"/>
      <c r="AQ75" s="72"/>
      <c r="AR75" s="72"/>
      <c r="AS75" s="72"/>
      <c r="AT75" s="72"/>
      <c r="AU75" s="72"/>
      <c r="AV75" s="72"/>
      <c r="AW75" s="72"/>
      <c r="AX75" s="72"/>
      <c r="AY75" s="72"/>
      <c r="AZ75" s="72"/>
      <c r="BA75" s="72"/>
      <c r="BB75" s="72"/>
      <c r="BC75" s="72"/>
      <c r="BD75" s="72"/>
      <c r="BE75" s="72"/>
      <c r="BF75" s="72"/>
      <c r="BG75" s="72"/>
      <c r="BH75" s="72"/>
      <c r="BI75" s="72"/>
      <c r="BJ75" s="73"/>
      <c r="BK75" s="73"/>
    </row>
    <row r="76" spans="2:63" x14ac:dyDescent="0.25">
      <c r="B76" s="66" t="str">
        <f>IF(AND(Planning!C80="PM",$B$2=Planning!$C$7),Planning!B80,"")</f>
        <v/>
      </c>
      <c r="C76" s="67" t="str">
        <f>IF(AND(Planning!C80="AM",$B$2=Planning!$C$7),Planning!B80,"")</f>
        <v/>
      </c>
      <c r="D76" s="66" t="str">
        <f>IF(AND(Planning!D80="PM",$D$2=Planning!$D$7),Planning!B80,"")</f>
        <v/>
      </c>
      <c r="E76" s="66" t="str">
        <f>IF(AND(Planning!D80="AM",$D$2=Planning!$D$7),Planning!B80,"")</f>
        <v/>
      </c>
      <c r="F76" s="66" t="str">
        <f>IF(AND(Planning!E80=$F$3,$F$2=Planning!$E$7),Planning!B80,"")</f>
        <v/>
      </c>
      <c r="G76" s="66" t="str">
        <f>IF(AND(Planning!E80="AM",$F$2=Planning!$E$7),Planning!B80,"")</f>
        <v/>
      </c>
      <c r="H76" s="66" t="str">
        <f>IF(AND(Planning!F80=$H$3,$H$2=Planning!$F$7),Planning!B80,"")</f>
        <v/>
      </c>
      <c r="I76" s="66" t="str">
        <f>IF(AND(Planning!F80="AM",$H$2=Planning!$F$7),Planning!B80,"")</f>
        <v/>
      </c>
      <c r="J76" s="66" t="str">
        <f>IF(AND(Planning!G80=$J$3,$J$2=Planning!$G$7),Planning!B80,"")</f>
        <v/>
      </c>
      <c r="K76" s="68" t="str">
        <f>IF(AND(Planning!G80="AM",$J$2=Planning!$G$7),Planning!B80,"")</f>
        <v/>
      </c>
      <c r="L76" s="72"/>
      <c r="M76" s="68" t="str">
        <f>IF(AND(Planning!H80="AM",$L$2=Planning!$H$7),Planning!B80,"")</f>
        <v/>
      </c>
      <c r="N76" s="66" t="str">
        <f>IF(AND(Planning!I80="PM",$N$2=Planning!$I$7),Planning!B80,"")</f>
        <v/>
      </c>
      <c r="O76" s="68" t="str">
        <f>IF(AND(Planning!I80="AM",$N$2=Planning!$I$7),Planning!B80,"")</f>
        <v/>
      </c>
      <c r="P76" s="66" t="str">
        <f>IF(AND(Planning!J80="PM",$P$2=Planning!$J$7),Planning!B80,"")</f>
        <v/>
      </c>
      <c r="Q76" s="68" t="str">
        <f>IF(AND(Planning!J80="AM",$P$2=Planning!$J$7),Planning!B80,"")</f>
        <v/>
      </c>
      <c r="R76" s="72"/>
      <c r="S76" s="72"/>
      <c r="T76" s="72"/>
      <c r="U76" s="72"/>
      <c r="V76" s="72"/>
      <c r="W76" s="72"/>
      <c r="X76" s="72"/>
      <c r="Y76" s="72"/>
      <c r="Z76" s="72"/>
      <c r="AA76" s="72"/>
      <c r="AB76" s="72"/>
      <c r="AC76" s="72"/>
      <c r="AD76" s="72"/>
      <c r="AE76" s="72"/>
      <c r="AF76" s="72"/>
      <c r="AG76" s="72"/>
      <c r="AH76" s="72"/>
      <c r="AI76" s="72"/>
      <c r="AJ76" s="72"/>
      <c r="AK76" s="72"/>
      <c r="AL76" s="72"/>
      <c r="AM76" s="72"/>
      <c r="AN76" s="72"/>
      <c r="AO76" s="72"/>
      <c r="AP76" s="72"/>
      <c r="AQ76" s="72"/>
      <c r="AR76" s="72"/>
      <c r="AS76" s="72"/>
      <c r="AT76" s="72"/>
      <c r="AU76" s="72"/>
      <c r="AV76" s="72"/>
      <c r="AW76" s="72"/>
      <c r="AX76" s="72"/>
      <c r="AY76" s="72"/>
      <c r="AZ76" s="72"/>
      <c r="BA76" s="72"/>
      <c r="BB76" s="72"/>
      <c r="BC76" s="72"/>
      <c r="BD76" s="72"/>
      <c r="BE76" s="72"/>
      <c r="BF76" s="72"/>
      <c r="BG76" s="72"/>
      <c r="BH76" s="72"/>
      <c r="BI76" s="72"/>
      <c r="BJ76" s="73"/>
      <c r="BK76" s="73"/>
    </row>
    <row r="77" spans="2:63" x14ac:dyDescent="0.25">
      <c r="B77" s="66" t="str">
        <f>IF(AND(Planning!C81="PM",$B$2=Planning!$C$7),Planning!B81,"")</f>
        <v/>
      </c>
      <c r="C77" s="67" t="str">
        <f>IF(AND(Planning!C81="AM",$B$2=Planning!$C$7),Planning!B81,"")</f>
        <v/>
      </c>
      <c r="D77" s="66" t="str">
        <f>IF(AND(Planning!D81="PM",$D$2=Planning!$D$7),Planning!B81,"")</f>
        <v/>
      </c>
      <c r="E77" s="66" t="str">
        <f>IF(AND(Planning!D81="AM",$D$2=Planning!$D$7),Planning!B81,"")</f>
        <v/>
      </c>
      <c r="F77" s="66" t="str">
        <f>IF(AND(Planning!E81=$F$3,$F$2=Planning!$E$7),Planning!B81,"")</f>
        <v/>
      </c>
      <c r="G77" s="66" t="str">
        <f>IF(AND(Planning!E81="AM",$F$2=Planning!$E$7),Planning!B81,"")</f>
        <v/>
      </c>
      <c r="H77" s="66" t="str">
        <f>IF(AND(Planning!F81=$H$3,$H$2=Planning!$F$7),Planning!B81,"")</f>
        <v/>
      </c>
      <c r="I77" s="66" t="str">
        <f>IF(AND(Planning!F81="AM",$H$2=Planning!$F$7),Planning!B81,"")</f>
        <v/>
      </c>
      <c r="J77" s="66" t="str">
        <f>IF(AND(Planning!G81=$J$3,$J$2=Planning!$G$7),Planning!B81,"")</f>
        <v/>
      </c>
      <c r="K77" s="68" t="str">
        <f>IF(AND(Planning!G81="AM",$J$2=Planning!$G$7),Planning!B81,"")</f>
        <v/>
      </c>
      <c r="L77" s="72"/>
      <c r="M77" s="68" t="str">
        <f>IF(AND(Planning!H81="AM",$L$2=Planning!$H$7),Planning!B81,"")</f>
        <v/>
      </c>
      <c r="N77" s="66" t="str">
        <f>IF(AND(Planning!I81="PM",$N$2=Planning!$I$7),Planning!B81,"")</f>
        <v/>
      </c>
      <c r="O77" s="68" t="str">
        <f>IF(AND(Planning!I81="AM",$N$2=Planning!$I$7),Planning!B81,"")</f>
        <v/>
      </c>
      <c r="P77" s="66" t="str">
        <f>IF(AND(Planning!J81="PM",$P$2=Planning!$J$7),Planning!B81,"")</f>
        <v/>
      </c>
      <c r="Q77" s="68" t="str">
        <f>IF(AND(Planning!J81="AM",$P$2=Planning!$J$7),Planning!B81,"")</f>
        <v/>
      </c>
      <c r="R77" s="72"/>
      <c r="S77" s="72"/>
      <c r="T77" s="72"/>
      <c r="U77" s="72"/>
      <c r="V77" s="72"/>
      <c r="W77" s="72"/>
      <c r="X77" s="72"/>
      <c r="Y77" s="72"/>
      <c r="Z77" s="72"/>
      <c r="AA77" s="72"/>
      <c r="AB77" s="72"/>
      <c r="AC77" s="72"/>
      <c r="AD77" s="72"/>
      <c r="AE77" s="72"/>
      <c r="AF77" s="72"/>
      <c r="AG77" s="72"/>
      <c r="AH77" s="72"/>
      <c r="AI77" s="72"/>
      <c r="AJ77" s="72"/>
      <c r="AK77" s="72"/>
      <c r="AL77" s="72"/>
      <c r="AM77" s="72"/>
      <c r="AN77" s="72"/>
      <c r="AO77" s="72"/>
      <c r="AP77" s="72"/>
      <c r="AQ77" s="72"/>
      <c r="AR77" s="72"/>
      <c r="AS77" s="72"/>
      <c r="AT77" s="72"/>
      <c r="AU77" s="72"/>
      <c r="AV77" s="72"/>
      <c r="AW77" s="72"/>
      <c r="AX77" s="72"/>
      <c r="AY77" s="72"/>
      <c r="AZ77" s="72"/>
      <c r="BA77" s="72"/>
      <c r="BB77" s="72"/>
      <c r="BC77" s="72"/>
      <c r="BD77" s="72"/>
      <c r="BE77" s="72"/>
      <c r="BF77" s="72"/>
      <c r="BG77" s="72"/>
      <c r="BH77" s="72"/>
      <c r="BI77" s="72"/>
      <c r="BJ77" s="73"/>
      <c r="BK77" s="73"/>
    </row>
    <row r="78" spans="2:63" x14ac:dyDescent="0.25">
      <c r="B78" s="66" t="str">
        <f>IF(AND(Planning!C82="PM",$B$2=Planning!$C$7),Planning!B82,"")</f>
        <v/>
      </c>
      <c r="C78" s="67" t="str">
        <f>IF(AND(Planning!C82="AM",$B$2=Planning!$C$7),Planning!B82,"")</f>
        <v/>
      </c>
      <c r="D78" s="66" t="str">
        <f>IF(AND(Planning!D82="PM",$D$2=Planning!$D$7),Planning!B82,"")</f>
        <v/>
      </c>
      <c r="E78" s="66" t="str">
        <f>IF(AND(Planning!D82="AM",$D$2=Planning!$D$7),Planning!B82,"")</f>
        <v/>
      </c>
      <c r="F78" s="66" t="str">
        <f>IF(AND(Planning!E82=$F$3,$F$2=Planning!$E$7),Planning!B82,"")</f>
        <v/>
      </c>
      <c r="G78" s="66" t="str">
        <f>IF(AND(Planning!E82="AM",$F$2=Planning!$E$7),Planning!B82,"")</f>
        <v/>
      </c>
      <c r="H78" s="66" t="str">
        <f>IF(AND(Planning!F82=$H$3,$H$2=Planning!$F$7),Planning!B82,"")</f>
        <v/>
      </c>
      <c r="I78" s="66" t="str">
        <f>IF(AND(Planning!F82="AM",$H$2=Planning!$F$7),Planning!B82,"")</f>
        <v/>
      </c>
      <c r="J78" s="66" t="str">
        <f>IF(AND(Planning!G82=$J$3,$J$2=Planning!$G$7),Planning!B82,"")</f>
        <v/>
      </c>
      <c r="K78" s="68" t="str">
        <f>IF(AND(Planning!G82="AM",$J$2=Planning!$G$7),Planning!B82,"")</f>
        <v/>
      </c>
      <c r="L78" s="72"/>
      <c r="M78" s="68" t="str">
        <f>IF(AND(Planning!H82="AM",$L$2=Planning!$H$7),Planning!B82,"")</f>
        <v/>
      </c>
      <c r="N78" s="66" t="str">
        <f>IF(AND(Planning!I82="PM",$N$2=Planning!$I$7),Planning!B82,"")</f>
        <v/>
      </c>
      <c r="O78" s="68" t="str">
        <f>IF(AND(Planning!I82="AM",$N$2=Planning!$I$7),Planning!B82,"")</f>
        <v/>
      </c>
      <c r="P78" s="66" t="str">
        <f>IF(AND(Planning!J82="PM",$P$2=Planning!$J$7),Planning!B82,"")</f>
        <v/>
      </c>
      <c r="Q78" s="68" t="str">
        <f>IF(AND(Planning!J82="AM",$P$2=Planning!$J$7),Planning!B82,"")</f>
        <v/>
      </c>
      <c r="R78" s="72"/>
      <c r="S78" s="72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72"/>
      <c r="AG78" s="72"/>
      <c r="AH78" s="72"/>
      <c r="AI78" s="72"/>
      <c r="AJ78" s="72"/>
      <c r="AK78" s="72"/>
      <c r="AL78" s="72"/>
      <c r="AM78" s="72"/>
      <c r="AN78" s="72"/>
      <c r="AO78" s="72"/>
      <c r="AP78" s="72"/>
      <c r="AQ78" s="72"/>
      <c r="AR78" s="72"/>
      <c r="AS78" s="72"/>
      <c r="AT78" s="72"/>
      <c r="AU78" s="72"/>
      <c r="AV78" s="72"/>
      <c r="AW78" s="72"/>
      <c r="AX78" s="72"/>
      <c r="AY78" s="72"/>
      <c r="AZ78" s="72"/>
      <c r="BA78" s="72"/>
      <c r="BB78" s="72"/>
      <c r="BC78" s="72"/>
      <c r="BD78" s="72"/>
      <c r="BE78" s="72"/>
      <c r="BF78" s="72"/>
      <c r="BG78" s="72"/>
      <c r="BH78" s="72"/>
      <c r="BI78" s="72"/>
      <c r="BJ78" s="73"/>
      <c r="BK78" s="73"/>
    </row>
    <row r="79" spans="2:63" x14ac:dyDescent="0.25">
      <c r="B79" s="66" t="str">
        <f>IF(AND(Planning!C83="PM",$B$2=Planning!$C$7),Planning!B83,"")</f>
        <v/>
      </c>
      <c r="C79" s="67" t="str">
        <f>IF(AND(Planning!C83="AM",$B$2=Planning!$C$7),Planning!B83,"")</f>
        <v/>
      </c>
      <c r="D79" s="66" t="str">
        <f>IF(AND(Planning!D83="PM",$D$2=Planning!$D$7),Planning!B83,"")</f>
        <v/>
      </c>
      <c r="E79" s="66" t="str">
        <f>IF(AND(Planning!D83="AM",$D$2=Planning!$D$7),Planning!B83,"")</f>
        <v/>
      </c>
      <c r="F79" s="66" t="str">
        <f>IF(AND(Planning!E83=$F$3,$F$2=Planning!$E$7),Planning!B83,"")</f>
        <v/>
      </c>
      <c r="G79" s="66" t="str">
        <f>IF(AND(Planning!E83="AM",$F$2=Planning!$E$7),Planning!B83,"")</f>
        <v/>
      </c>
      <c r="H79" s="66" t="str">
        <f>IF(AND(Planning!F83=$H$3,$H$2=Planning!$F$7),Planning!B83,"")</f>
        <v/>
      </c>
      <c r="I79" s="66" t="str">
        <f>IF(AND(Planning!F83="AM",$H$2=Planning!$F$7),Planning!B83,"")</f>
        <v/>
      </c>
      <c r="J79" s="66" t="str">
        <f>IF(AND(Planning!G83=$J$3,$J$2=Planning!$G$7),Planning!B83,"")</f>
        <v/>
      </c>
      <c r="K79" s="68" t="str">
        <f>IF(AND(Planning!G83="AM",$J$2=Planning!$G$7),Planning!B83,"")</f>
        <v/>
      </c>
      <c r="L79" s="72"/>
      <c r="M79" s="68" t="str">
        <f>IF(AND(Planning!H83="AM",$L$2=Planning!$H$7),Planning!B83,"")</f>
        <v/>
      </c>
      <c r="N79" s="66" t="str">
        <f>IF(AND(Planning!I83="PM",$N$2=Planning!$I$7),Planning!B83,"")</f>
        <v/>
      </c>
      <c r="O79" s="68" t="str">
        <f>IF(AND(Planning!I83="AM",$N$2=Planning!$I$7),Planning!B83,"")</f>
        <v/>
      </c>
      <c r="P79" s="66" t="str">
        <f>IF(AND(Planning!J83="PM",$P$2=Planning!$J$7),Planning!B83,"")</f>
        <v/>
      </c>
      <c r="Q79" s="68" t="str">
        <f>IF(AND(Planning!J83="AM",$P$2=Planning!$J$7),Planning!B83,"")</f>
        <v/>
      </c>
      <c r="R79" s="72"/>
      <c r="S79" s="72"/>
      <c r="T79" s="72"/>
      <c r="U79" s="72"/>
      <c r="V79" s="72"/>
      <c r="W79" s="72"/>
      <c r="X79" s="72"/>
      <c r="Y79" s="72"/>
      <c r="Z79" s="72"/>
      <c r="AA79" s="72"/>
      <c r="AB79" s="72"/>
      <c r="AC79" s="72"/>
      <c r="AD79" s="72"/>
      <c r="AE79" s="72"/>
      <c r="AF79" s="72"/>
      <c r="AG79" s="72"/>
      <c r="AH79" s="72"/>
      <c r="AI79" s="72"/>
      <c r="AJ79" s="72"/>
      <c r="AK79" s="72"/>
      <c r="AL79" s="72"/>
      <c r="AM79" s="72"/>
      <c r="AN79" s="72"/>
      <c r="AO79" s="72"/>
      <c r="AP79" s="72"/>
      <c r="AQ79" s="72"/>
      <c r="AR79" s="72"/>
      <c r="AS79" s="72"/>
      <c r="AT79" s="72"/>
      <c r="AU79" s="72"/>
      <c r="AV79" s="72"/>
      <c r="AW79" s="72"/>
      <c r="AX79" s="72"/>
      <c r="AY79" s="72"/>
      <c r="AZ79" s="72"/>
      <c r="BA79" s="72"/>
      <c r="BB79" s="72"/>
      <c r="BC79" s="72"/>
      <c r="BD79" s="72"/>
      <c r="BE79" s="72"/>
      <c r="BF79" s="72"/>
      <c r="BG79" s="72"/>
      <c r="BH79" s="72"/>
      <c r="BI79" s="72"/>
      <c r="BJ79" s="73"/>
      <c r="BK79" s="73"/>
    </row>
    <row r="80" spans="2:63" x14ac:dyDescent="0.25">
      <c r="B80" s="66" t="str">
        <f>IF(AND(Planning!C84="PM",$B$2=Planning!$C$7),Planning!B84,"")</f>
        <v/>
      </c>
      <c r="C80" s="67" t="str">
        <f>IF(AND(Planning!C84="AM",$B$2=Planning!$C$7),Planning!B84,"")</f>
        <v/>
      </c>
      <c r="D80" s="66" t="str">
        <f>IF(AND(Planning!D84="PM",$D$2=Planning!$D$7),Planning!B84,"")</f>
        <v/>
      </c>
      <c r="E80" s="66" t="str">
        <f>IF(AND(Planning!D84="AM",$D$2=Planning!$D$7),Planning!B84,"")</f>
        <v/>
      </c>
      <c r="F80" s="66" t="str">
        <f>IF(AND(Planning!E84=$F$3,$F$2=Planning!$E$7),Planning!B84,"")</f>
        <v/>
      </c>
      <c r="G80" s="66" t="str">
        <f>IF(AND(Planning!E84="AM",$F$2=Planning!$E$7),Planning!B84,"")</f>
        <v/>
      </c>
      <c r="H80" s="66" t="str">
        <f>IF(AND(Planning!F84=$H$3,$H$2=Planning!$F$7),Planning!B84,"")</f>
        <v/>
      </c>
      <c r="I80" s="66" t="str">
        <f>IF(AND(Planning!F84="AM",$H$2=Planning!$F$7),Planning!B84,"")</f>
        <v/>
      </c>
      <c r="J80" s="66" t="str">
        <f>IF(AND(Planning!G84=$J$3,$J$2=Planning!$G$7),Planning!B84,"")</f>
        <v/>
      </c>
      <c r="K80" s="68" t="str">
        <f>IF(AND(Planning!G84="AM",$J$2=Planning!$G$7),Planning!B84,"")</f>
        <v/>
      </c>
      <c r="L80" s="72"/>
      <c r="M80" s="68" t="str">
        <f>IF(AND(Planning!H84="AM",$L$2=Planning!$H$7),Planning!B84,"")</f>
        <v/>
      </c>
      <c r="N80" s="66" t="str">
        <f>IF(AND(Planning!I84="PM",$N$2=Planning!$I$7),Planning!B84,"")</f>
        <v/>
      </c>
      <c r="O80" s="68" t="str">
        <f>IF(AND(Planning!I84="AM",$N$2=Planning!$I$7),Planning!B84,"")</f>
        <v/>
      </c>
      <c r="P80" s="66" t="str">
        <f>IF(AND(Planning!J84="PM",$P$2=Planning!$J$7),Planning!B84,"")</f>
        <v/>
      </c>
      <c r="Q80" s="68" t="str">
        <f>IF(AND(Planning!J84="AM",$P$2=Planning!$J$7),Planning!B84,"")</f>
        <v/>
      </c>
      <c r="R80" s="72"/>
      <c r="S80" s="72"/>
      <c r="T80" s="72"/>
      <c r="U80" s="72"/>
      <c r="V80" s="72"/>
      <c r="W80" s="72"/>
      <c r="X80" s="72"/>
      <c r="Y80" s="72"/>
      <c r="Z80" s="72"/>
      <c r="AA80" s="72"/>
      <c r="AB80" s="72"/>
      <c r="AC80" s="72"/>
      <c r="AD80" s="72"/>
      <c r="AE80" s="72"/>
      <c r="AF80" s="72"/>
      <c r="AG80" s="72"/>
      <c r="AH80" s="72"/>
      <c r="AI80" s="72"/>
      <c r="AJ80" s="72"/>
      <c r="AK80" s="72"/>
      <c r="AL80" s="72"/>
      <c r="AM80" s="72"/>
      <c r="AN80" s="72"/>
      <c r="AO80" s="72"/>
      <c r="AP80" s="72"/>
      <c r="AQ80" s="72"/>
      <c r="AR80" s="72"/>
      <c r="AS80" s="72"/>
      <c r="AT80" s="72"/>
      <c r="AU80" s="72"/>
      <c r="AV80" s="72"/>
      <c r="AW80" s="72"/>
      <c r="AX80" s="72"/>
      <c r="AY80" s="72"/>
      <c r="AZ80" s="72"/>
      <c r="BA80" s="72"/>
      <c r="BB80" s="72"/>
      <c r="BC80" s="72"/>
      <c r="BD80" s="72"/>
      <c r="BE80" s="72"/>
      <c r="BF80" s="72"/>
      <c r="BG80" s="72"/>
      <c r="BH80" s="72"/>
      <c r="BI80" s="72"/>
      <c r="BJ80" s="73"/>
      <c r="BK80" s="73"/>
    </row>
    <row r="81" spans="2:63" x14ac:dyDescent="0.25">
      <c r="B81" s="66" t="str">
        <f>IF(AND(Planning!C85="PM",$B$2=Planning!$C$7),Planning!B85,"")</f>
        <v/>
      </c>
      <c r="C81" s="67" t="str">
        <f>IF(AND(Planning!C85="AM",$B$2=Planning!$C$7),Planning!B85,"")</f>
        <v/>
      </c>
      <c r="D81" s="66" t="str">
        <f>IF(AND(Planning!D85="PM",$D$2=Planning!$D$7),Planning!B85,"")</f>
        <v/>
      </c>
      <c r="E81" s="66" t="str">
        <f>IF(AND(Planning!D85="AM",$D$2=Planning!$D$7),Planning!B85,"")</f>
        <v/>
      </c>
      <c r="F81" s="66" t="str">
        <f>IF(AND(Planning!E85=$F$3,$F$2=Planning!$E$7),Planning!B85,"")</f>
        <v/>
      </c>
      <c r="G81" s="66" t="str">
        <f>IF(AND(Planning!E85="AM",$F$2=Planning!$E$7),Planning!B85,"")</f>
        <v/>
      </c>
      <c r="H81" s="66" t="str">
        <f>IF(AND(Planning!F85=$H$3,$H$2=Planning!$F$7),Planning!B85,"")</f>
        <v/>
      </c>
      <c r="I81" s="66" t="str">
        <f>IF(AND(Planning!F85="AM",$H$2=Planning!$F$7),Planning!B85,"")</f>
        <v/>
      </c>
      <c r="J81" s="66" t="str">
        <f>IF(AND(Planning!G85=$J$3,$J$2=Planning!$G$7),Planning!B85,"")</f>
        <v/>
      </c>
      <c r="K81" s="68" t="str">
        <f>IF(AND(Planning!G85="AM",$J$2=Planning!$G$7),Planning!B85,"")</f>
        <v/>
      </c>
      <c r="L81" s="72"/>
      <c r="M81" s="68" t="str">
        <f>IF(AND(Planning!H85="AM",$L$2=Planning!$H$7),Planning!B85,"")</f>
        <v/>
      </c>
      <c r="N81" s="66" t="str">
        <f>IF(AND(Planning!I85="PM",$N$2=Planning!$I$7),Planning!B85,"")</f>
        <v/>
      </c>
      <c r="O81" s="68" t="str">
        <f>IF(AND(Planning!I85="AM",$N$2=Planning!$I$7),Planning!B85,"")</f>
        <v/>
      </c>
      <c r="P81" s="66" t="str">
        <f>IF(AND(Planning!J85="PM",$P$2=Planning!$J$7),Planning!B85,"")</f>
        <v/>
      </c>
      <c r="Q81" s="68" t="str">
        <f>IF(AND(Planning!J85="AM",$P$2=Planning!$J$7),Planning!B85,"")</f>
        <v/>
      </c>
      <c r="R81" s="72"/>
      <c r="S81" s="72"/>
      <c r="T81" s="72"/>
      <c r="U81" s="72"/>
      <c r="V81" s="72"/>
      <c r="W81" s="72"/>
      <c r="X81" s="72"/>
      <c r="Y81" s="72"/>
      <c r="Z81" s="72"/>
      <c r="AA81" s="72"/>
      <c r="AB81" s="72"/>
      <c r="AC81" s="72"/>
      <c r="AD81" s="72"/>
      <c r="AE81" s="72"/>
      <c r="AF81" s="72"/>
      <c r="AG81" s="72"/>
      <c r="AH81" s="72"/>
      <c r="AI81" s="72"/>
      <c r="AJ81" s="72"/>
      <c r="AK81" s="72"/>
      <c r="AL81" s="72"/>
      <c r="AM81" s="72"/>
      <c r="AN81" s="72"/>
      <c r="AO81" s="72"/>
      <c r="AP81" s="72"/>
      <c r="AQ81" s="72"/>
      <c r="AR81" s="72"/>
      <c r="AS81" s="72"/>
      <c r="AT81" s="72"/>
      <c r="AU81" s="72"/>
      <c r="AV81" s="72"/>
      <c r="AW81" s="72"/>
      <c r="AX81" s="72"/>
      <c r="AY81" s="72"/>
      <c r="AZ81" s="72"/>
      <c r="BA81" s="72"/>
      <c r="BB81" s="72"/>
      <c r="BC81" s="72"/>
      <c r="BD81" s="72"/>
      <c r="BE81" s="72"/>
      <c r="BF81" s="72"/>
      <c r="BG81" s="72"/>
      <c r="BH81" s="72"/>
      <c r="BI81" s="72"/>
      <c r="BJ81" s="73"/>
      <c r="BK81" s="73"/>
    </row>
    <row r="82" spans="2:63" x14ac:dyDescent="0.25">
      <c r="B82" s="66" t="str">
        <f>IF(AND(Planning!C86="PM",$B$2=Planning!$C$7),Planning!B86,"")</f>
        <v/>
      </c>
      <c r="C82" s="67" t="str">
        <f>IF(AND(Planning!C86="AM",$B$2=Planning!$C$7),Planning!B86,"")</f>
        <v/>
      </c>
      <c r="D82" s="66" t="str">
        <f>IF(AND(Planning!D86="PM",$D$2=Planning!$D$7),Planning!B86,"")</f>
        <v/>
      </c>
      <c r="E82" s="66" t="str">
        <f>IF(AND(Planning!D86="AM",$D$2=Planning!$D$7),Planning!B86,"")</f>
        <v/>
      </c>
      <c r="F82" s="66" t="str">
        <f>IF(AND(Planning!E86=$F$3,$F$2=Planning!$E$7),Planning!B86,"")</f>
        <v/>
      </c>
      <c r="G82" s="66" t="str">
        <f>IF(AND(Planning!E86="AM",$F$2=Planning!$E$7),Planning!B86,"")</f>
        <v/>
      </c>
      <c r="H82" s="66" t="str">
        <f>IF(AND(Planning!F86=$H$3,$H$2=Planning!$F$7),Planning!B86,"")</f>
        <v/>
      </c>
      <c r="I82" s="66" t="str">
        <f>IF(AND(Planning!F86="AM",$H$2=Planning!$F$7),Planning!B86,"")</f>
        <v/>
      </c>
      <c r="J82" s="66" t="str">
        <f>IF(AND(Planning!G86=$J$3,$J$2=Planning!$G$7),Planning!B86,"")</f>
        <v/>
      </c>
      <c r="K82" s="68" t="str">
        <f>IF(AND(Planning!G86="AM",$J$2=Planning!$G$7),Planning!B86,"")</f>
        <v/>
      </c>
      <c r="L82" s="72"/>
      <c r="M82" s="68" t="str">
        <f>IF(AND(Planning!H86="AM",$L$2=Planning!$H$7),Planning!B86,"")</f>
        <v/>
      </c>
      <c r="N82" s="66" t="str">
        <f>IF(AND(Planning!I86="PM",$N$2=Planning!$I$7),Planning!B86,"")</f>
        <v/>
      </c>
      <c r="O82" s="68" t="str">
        <f>IF(AND(Planning!I86="AM",$N$2=Planning!$I$7),Planning!B86,"")</f>
        <v/>
      </c>
      <c r="P82" s="66" t="str">
        <f>IF(AND(Planning!J86="PM",$P$2=Planning!$J$7),Planning!B86,"")</f>
        <v/>
      </c>
      <c r="Q82" s="68" t="str">
        <f>IF(AND(Planning!J86="AM",$P$2=Planning!$J$7),Planning!B86,"")</f>
        <v/>
      </c>
      <c r="R82" s="72"/>
      <c r="S82" s="72"/>
      <c r="T82" s="72"/>
      <c r="U82" s="72"/>
      <c r="V82" s="72"/>
      <c r="W82" s="72"/>
      <c r="X82" s="72"/>
      <c r="Y82" s="72"/>
      <c r="Z82" s="72"/>
      <c r="AA82" s="72"/>
      <c r="AB82" s="72"/>
      <c r="AC82" s="72"/>
      <c r="AD82" s="72"/>
      <c r="AE82" s="72"/>
      <c r="AF82" s="72"/>
      <c r="AG82" s="72"/>
      <c r="AH82" s="72"/>
      <c r="AI82" s="72"/>
      <c r="AJ82" s="72"/>
      <c r="AK82" s="72"/>
      <c r="AL82" s="72"/>
      <c r="AM82" s="72"/>
      <c r="AN82" s="72"/>
      <c r="AO82" s="72"/>
      <c r="AP82" s="72"/>
      <c r="AQ82" s="72"/>
      <c r="AR82" s="72"/>
      <c r="AS82" s="72"/>
      <c r="AT82" s="72"/>
      <c r="AU82" s="72"/>
      <c r="AV82" s="72"/>
      <c r="AW82" s="72"/>
      <c r="AX82" s="72"/>
      <c r="AY82" s="72"/>
      <c r="AZ82" s="72"/>
      <c r="BA82" s="72"/>
      <c r="BB82" s="72"/>
      <c r="BC82" s="72"/>
      <c r="BD82" s="72"/>
      <c r="BE82" s="72"/>
      <c r="BF82" s="72"/>
      <c r="BG82" s="72"/>
      <c r="BH82" s="72"/>
      <c r="BI82" s="72"/>
      <c r="BJ82" s="73"/>
      <c r="BK82" s="73"/>
    </row>
    <row r="83" spans="2:63" x14ac:dyDescent="0.25">
      <c r="B83" s="66" t="str">
        <f>IF(AND(Planning!C87="PM",$B$2=Planning!$C$7),Planning!B87,"")</f>
        <v/>
      </c>
      <c r="C83" s="67" t="str">
        <f>IF(AND(Planning!C87="AM",$B$2=Planning!$C$7),Planning!B87,"")</f>
        <v/>
      </c>
      <c r="D83" s="66" t="str">
        <f>IF(AND(Planning!D87="PM",$D$2=Planning!$D$7),Planning!B87,"")</f>
        <v/>
      </c>
      <c r="E83" s="66" t="str">
        <f>IF(AND(Planning!D87="AM",$D$2=Planning!$D$7),Planning!B87,"")</f>
        <v/>
      </c>
      <c r="F83" s="66" t="str">
        <f>IF(AND(Planning!E87=$F$3,$F$2=Planning!$E$7),Planning!B87,"")</f>
        <v/>
      </c>
      <c r="G83" s="66" t="str">
        <f>IF(AND(Planning!E87="AM",$F$2=Planning!$E$7),Planning!B87,"")</f>
        <v/>
      </c>
      <c r="H83" s="66" t="str">
        <f>IF(AND(Planning!F87=$H$3,$H$2=Planning!$F$7),Planning!B87,"")</f>
        <v/>
      </c>
      <c r="I83" s="66" t="str">
        <f>IF(AND(Planning!F87="AM",$H$2=Planning!$F$7),Planning!B87,"")</f>
        <v/>
      </c>
      <c r="J83" s="66" t="str">
        <f>IF(AND(Planning!G87=$J$3,$J$2=Planning!$G$7),Planning!B87,"")</f>
        <v/>
      </c>
      <c r="K83" s="68" t="str">
        <f>IF(AND(Planning!G87="AM",$J$2=Planning!$G$7),Planning!B87,"")</f>
        <v/>
      </c>
      <c r="L83" s="72"/>
      <c r="M83" s="68" t="str">
        <f>IF(AND(Planning!H87="AM",$L$2=Planning!$H$7),Planning!B87,"")</f>
        <v/>
      </c>
      <c r="N83" s="66" t="str">
        <f>IF(AND(Planning!I87="PM",$N$2=Planning!$I$7),Planning!B87,"")</f>
        <v/>
      </c>
      <c r="O83" s="68" t="str">
        <f>IF(AND(Planning!I87="AM",$N$2=Planning!$I$7),Planning!B87,"")</f>
        <v/>
      </c>
      <c r="P83" s="66" t="str">
        <f>IF(AND(Planning!J87="PM",$P$2=Planning!$J$7),Planning!B87,"")</f>
        <v/>
      </c>
      <c r="Q83" s="68" t="str">
        <f>IF(AND(Planning!J87="AM",$P$2=Planning!$J$7),Planning!B87,"")</f>
        <v/>
      </c>
      <c r="R83" s="72"/>
      <c r="S83" s="72"/>
      <c r="T83" s="72"/>
      <c r="U83" s="72"/>
      <c r="V83" s="72"/>
      <c r="W83" s="72"/>
      <c r="X83" s="72"/>
      <c r="Y83" s="72"/>
      <c r="Z83" s="72"/>
      <c r="AA83" s="72"/>
      <c r="AB83" s="72"/>
      <c r="AC83" s="72"/>
      <c r="AD83" s="72"/>
      <c r="AE83" s="72"/>
      <c r="AF83" s="72"/>
      <c r="AG83" s="72"/>
      <c r="AH83" s="72"/>
      <c r="AI83" s="72"/>
      <c r="AJ83" s="72"/>
      <c r="AK83" s="72"/>
      <c r="AL83" s="72"/>
      <c r="AM83" s="72"/>
      <c r="AN83" s="72"/>
      <c r="AO83" s="72"/>
      <c r="AP83" s="72"/>
      <c r="AQ83" s="72"/>
      <c r="AR83" s="72"/>
      <c r="AS83" s="72"/>
      <c r="AT83" s="72"/>
      <c r="AU83" s="72"/>
      <c r="AV83" s="72"/>
      <c r="AW83" s="72"/>
      <c r="AX83" s="72"/>
      <c r="AY83" s="72"/>
      <c r="AZ83" s="72"/>
      <c r="BA83" s="72"/>
      <c r="BB83" s="72"/>
      <c r="BC83" s="72"/>
      <c r="BD83" s="72"/>
      <c r="BE83" s="72"/>
      <c r="BF83" s="72"/>
      <c r="BG83" s="72"/>
      <c r="BH83" s="72"/>
      <c r="BI83" s="72"/>
      <c r="BJ83" s="73"/>
      <c r="BK83" s="73"/>
    </row>
    <row r="84" spans="2:63" x14ac:dyDescent="0.25">
      <c r="B84" s="66" t="str">
        <f>IF(AND(Planning!C88="PM",$B$2=Planning!$C$7),Planning!B88,"")</f>
        <v/>
      </c>
      <c r="C84" s="67" t="str">
        <f>IF(AND(Planning!C88="AM",$B$2=Planning!$C$7),Planning!B88,"")</f>
        <v/>
      </c>
      <c r="D84" s="66" t="str">
        <f>IF(AND(Planning!D88="PM",$D$2=Planning!$D$7),Planning!B88,"")</f>
        <v/>
      </c>
      <c r="E84" s="66" t="str">
        <f>IF(AND(Planning!D88="AM",$D$2=Planning!$D$7),Planning!B88,"")</f>
        <v/>
      </c>
      <c r="F84" s="66" t="str">
        <f>IF(AND(Planning!E88=$F$3,$F$2=Planning!$E$7),Planning!B88,"")</f>
        <v/>
      </c>
      <c r="G84" s="66" t="str">
        <f>IF(AND(Planning!E88="AM",$F$2=Planning!$E$7),Planning!B88,"")</f>
        <v/>
      </c>
      <c r="H84" s="66" t="str">
        <f>IF(AND(Planning!F88=$H$3,$H$2=Planning!$F$7),Planning!B88,"")</f>
        <v/>
      </c>
      <c r="I84" s="66" t="str">
        <f>IF(AND(Planning!F88="AM",$H$2=Planning!$F$7),Planning!B88,"")</f>
        <v/>
      </c>
      <c r="J84" s="66" t="str">
        <f>IF(AND(Planning!G88=$J$3,$J$2=Planning!$G$7),Planning!B88,"")</f>
        <v/>
      </c>
      <c r="K84" s="68" t="str">
        <f>IF(AND(Planning!G88="AM",$J$2=Planning!$G$7),Planning!B88,"")</f>
        <v/>
      </c>
      <c r="L84" s="72"/>
      <c r="M84" s="68" t="str">
        <f>IF(AND(Planning!H88="AM",$L$2=Planning!$H$7),Planning!B88,"")</f>
        <v/>
      </c>
      <c r="N84" s="66" t="str">
        <f>IF(AND(Planning!I88="PM",$N$2=Planning!$I$7),Planning!B88,"")</f>
        <v/>
      </c>
      <c r="O84" s="68" t="str">
        <f>IF(AND(Planning!I88="AM",$N$2=Planning!$I$7),Planning!B88,"")</f>
        <v/>
      </c>
      <c r="P84" s="66" t="str">
        <f>IF(AND(Planning!J88="PM",$P$2=Planning!$J$7),Planning!B88,"")</f>
        <v/>
      </c>
      <c r="Q84" s="68" t="str">
        <f>IF(AND(Planning!J88="AM",$P$2=Planning!$J$7),Planning!B88,"")</f>
        <v/>
      </c>
      <c r="R84" s="72"/>
      <c r="S84" s="72"/>
      <c r="T84" s="72"/>
      <c r="U84" s="72"/>
      <c r="V84" s="72"/>
      <c r="W84" s="72"/>
      <c r="X84" s="72"/>
      <c r="Y84" s="72"/>
      <c r="Z84" s="72"/>
      <c r="AA84" s="72"/>
      <c r="AB84" s="72"/>
      <c r="AC84" s="72"/>
      <c r="AD84" s="72"/>
      <c r="AE84" s="72"/>
      <c r="AF84" s="72"/>
      <c r="AG84" s="72"/>
      <c r="AH84" s="72"/>
      <c r="AI84" s="72"/>
      <c r="AJ84" s="72"/>
      <c r="AK84" s="72"/>
      <c r="AL84" s="72"/>
      <c r="AM84" s="72"/>
      <c r="AN84" s="72"/>
      <c r="AO84" s="72"/>
      <c r="AP84" s="72"/>
      <c r="AQ84" s="72"/>
      <c r="AR84" s="72"/>
      <c r="AS84" s="72"/>
      <c r="AT84" s="72"/>
      <c r="AU84" s="72"/>
      <c r="AV84" s="72"/>
      <c r="AW84" s="72"/>
      <c r="AX84" s="72"/>
      <c r="AY84" s="72"/>
      <c r="AZ84" s="72"/>
      <c r="BA84" s="72"/>
      <c r="BB84" s="72"/>
      <c r="BC84" s="72"/>
      <c r="BD84" s="72"/>
      <c r="BE84" s="72"/>
      <c r="BF84" s="72"/>
      <c r="BG84" s="72"/>
      <c r="BH84" s="72"/>
      <c r="BI84" s="72"/>
      <c r="BJ84" s="73"/>
      <c r="BK84" s="73"/>
    </row>
    <row r="85" spans="2:63" x14ac:dyDescent="0.25">
      <c r="B85" s="66" t="str">
        <f>IF(AND(Planning!C89="PM",$B$2=Planning!$C$7),Planning!B89,"")</f>
        <v/>
      </c>
      <c r="C85" s="67" t="str">
        <f>IF(AND(Planning!C89="AM",$B$2=Planning!$C$7),Planning!B89,"")</f>
        <v/>
      </c>
      <c r="D85" s="66" t="str">
        <f>IF(AND(Planning!D89="PM",$D$2=Planning!$D$7),Planning!B89,"")</f>
        <v/>
      </c>
      <c r="E85" s="66" t="str">
        <f>IF(AND(Planning!D89="AM",$D$2=Planning!$D$7),Planning!B89,"")</f>
        <v/>
      </c>
      <c r="F85" s="66" t="str">
        <f>IF(AND(Planning!E89=$F$3,$F$2=Planning!$E$7),Planning!B89,"")</f>
        <v/>
      </c>
      <c r="G85" s="66" t="str">
        <f>IF(AND(Planning!E89="AM",$F$2=Planning!$E$7),Planning!B89,"")</f>
        <v/>
      </c>
      <c r="H85" s="66" t="str">
        <f>IF(AND(Planning!F89=$H$3,$H$2=Planning!$F$7),Planning!B89,"")</f>
        <v/>
      </c>
      <c r="I85" s="66" t="str">
        <f>IF(AND(Planning!F89="AM",$H$2=Planning!$F$7),Planning!B89,"")</f>
        <v/>
      </c>
      <c r="J85" s="66" t="str">
        <f>IF(AND(Planning!G89=$J$3,$J$2=Planning!$G$7),Planning!B89,"")</f>
        <v/>
      </c>
      <c r="K85" s="68" t="str">
        <f>IF(AND(Planning!G89="AM",$J$2=Planning!$G$7),Planning!B89,"")</f>
        <v/>
      </c>
      <c r="L85" s="72"/>
      <c r="M85" s="68" t="str">
        <f>IF(AND(Planning!H89="AM",$L$2=Planning!$H$7),Planning!B89,"")</f>
        <v/>
      </c>
      <c r="N85" s="66" t="str">
        <f>IF(AND(Planning!I89="PM",$N$2=Planning!$I$7),Planning!B89,"")</f>
        <v/>
      </c>
      <c r="O85" s="68" t="str">
        <f>IF(AND(Planning!I89="AM",$N$2=Planning!$I$7),Planning!B89,"")</f>
        <v/>
      </c>
      <c r="P85" s="66" t="str">
        <f>IF(AND(Planning!J89="PM",$P$2=Planning!$J$7),Planning!B89,"")</f>
        <v/>
      </c>
      <c r="Q85" s="68" t="str">
        <f>IF(AND(Planning!J89="AM",$P$2=Planning!$J$7),Planning!B89,"")</f>
        <v/>
      </c>
      <c r="R85" s="72"/>
      <c r="S85" s="72"/>
      <c r="T85" s="72"/>
      <c r="U85" s="72"/>
      <c r="V85" s="72"/>
      <c r="W85" s="72"/>
      <c r="X85" s="72"/>
      <c r="Y85" s="72"/>
      <c r="Z85" s="72"/>
      <c r="AA85" s="72"/>
      <c r="AB85" s="72"/>
      <c r="AC85" s="72"/>
      <c r="AD85" s="72"/>
      <c r="AE85" s="72"/>
      <c r="AF85" s="72"/>
      <c r="AG85" s="72"/>
      <c r="AH85" s="72"/>
      <c r="AI85" s="72"/>
      <c r="AJ85" s="72"/>
      <c r="AK85" s="72"/>
      <c r="AL85" s="72"/>
      <c r="AM85" s="72"/>
      <c r="AN85" s="72"/>
      <c r="AO85" s="72"/>
      <c r="AP85" s="72"/>
      <c r="AQ85" s="72"/>
      <c r="AR85" s="72"/>
      <c r="AS85" s="72"/>
      <c r="AT85" s="72"/>
      <c r="AU85" s="72"/>
      <c r="AV85" s="72"/>
      <c r="AW85" s="72"/>
      <c r="AX85" s="72"/>
      <c r="AY85" s="72"/>
      <c r="AZ85" s="72"/>
      <c r="BA85" s="72"/>
      <c r="BB85" s="72"/>
      <c r="BC85" s="72"/>
      <c r="BD85" s="72"/>
      <c r="BE85" s="72"/>
      <c r="BF85" s="72"/>
      <c r="BG85" s="72"/>
      <c r="BH85" s="72"/>
      <c r="BI85" s="72"/>
      <c r="BJ85" s="73"/>
      <c r="BK85" s="73"/>
    </row>
    <row r="86" spans="2:63" x14ac:dyDescent="0.25">
      <c r="B86" s="66" t="str">
        <f>IF(AND(Planning!C90="PM",$B$2=Planning!$C$7),Planning!B90,"")</f>
        <v/>
      </c>
      <c r="C86" s="67" t="str">
        <f>IF(AND(Planning!C90="AM",$B$2=Planning!$C$7),Planning!B90,"")</f>
        <v/>
      </c>
      <c r="D86" s="66" t="str">
        <f>IF(AND(Planning!D90="PM",$D$2=Planning!$D$7),Planning!B90,"")</f>
        <v/>
      </c>
      <c r="E86" s="66" t="str">
        <f>IF(AND(Planning!D90="AM",$D$2=Planning!$D$7),Planning!B90,"")</f>
        <v/>
      </c>
      <c r="F86" s="66" t="str">
        <f>IF(AND(Planning!E90=$F$3,$F$2=Planning!$E$7),Planning!B90,"")</f>
        <v/>
      </c>
      <c r="G86" s="66" t="str">
        <f>IF(AND(Planning!E90="AM",$F$2=Planning!$E$7),Planning!B90,"")</f>
        <v/>
      </c>
      <c r="H86" s="66" t="str">
        <f>IF(AND(Planning!F90=$H$3,$H$2=Planning!$F$7),Planning!B90,"")</f>
        <v/>
      </c>
      <c r="I86" s="66" t="str">
        <f>IF(AND(Planning!F90="AM",$H$2=Planning!$F$7),Planning!B90,"")</f>
        <v/>
      </c>
      <c r="J86" s="66" t="str">
        <f>IF(AND(Planning!G90=$J$3,$J$2=Planning!$G$7),Planning!B90,"")</f>
        <v/>
      </c>
      <c r="K86" s="68" t="str">
        <f>IF(AND(Planning!G90="AM",$J$2=Planning!$G$7),Planning!B90,"")</f>
        <v/>
      </c>
      <c r="L86" s="72"/>
      <c r="M86" s="68" t="str">
        <f>IF(AND(Planning!H90="AM",$L$2=Planning!$H$7),Planning!B90,"")</f>
        <v/>
      </c>
      <c r="N86" s="66" t="str">
        <f>IF(AND(Planning!I90="PM",$N$2=Planning!$I$7),Planning!B90,"")</f>
        <v/>
      </c>
      <c r="O86" s="68" t="str">
        <f>IF(AND(Planning!I90="AM",$N$2=Planning!$I$7),Planning!B90,"")</f>
        <v/>
      </c>
      <c r="P86" s="66" t="str">
        <f>IF(AND(Planning!J90="PM",$P$2=Planning!$J$7),Planning!B90,"")</f>
        <v/>
      </c>
      <c r="Q86" s="68" t="str">
        <f>IF(AND(Planning!J90="AM",$P$2=Planning!$J$7),Planning!B90,"")</f>
        <v/>
      </c>
      <c r="R86" s="72"/>
      <c r="S86" s="72"/>
      <c r="T86" s="72"/>
      <c r="U86" s="72"/>
      <c r="V86" s="72"/>
      <c r="W86" s="72"/>
      <c r="X86" s="72"/>
      <c r="Y86" s="72"/>
      <c r="Z86" s="72"/>
      <c r="AA86" s="72"/>
      <c r="AB86" s="72"/>
      <c r="AC86" s="72"/>
      <c r="AD86" s="72"/>
      <c r="AE86" s="72"/>
      <c r="AF86" s="72"/>
      <c r="AG86" s="72"/>
      <c r="AH86" s="72"/>
      <c r="AI86" s="72"/>
      <c r="AJ86" s="72"/>
      <c r="AK86" s="72"/>
      <c r="AL86" s="72"/>
      <c r="AM86" s="72"/>
      <c r="AN86" s="72"/>
      <c r="AO86" s="72"/>
      <c r="AP86" s="72"/>
      <c r="AQ86" s="72"/>
      <c r="AR86" s="72"/>
      <c r="AS86" s="72"/>
      <c r="AT86" s="72"/>
      <c r="AU86" s="72"/>
      <c r="AV86" s="72"/>
      <c r="AW86" s="72"/>
      <c r="AX86" s="72"/>
      <c r="AY86" s="72"/>
      <c r="AZ86" s="72"/>
      <c r="BA86" s="72"/>
      <c r="BB86" s="72"/>
      <c r="BC86" s="72"/>
      <c r="BD86" s="72"/>
      <c r="BE86" s="72"/>
      <c r="BF86" s="72"/>
      <c r="BG86" s="72"/>
      <c r="BH86" s="72"/>
      <c r="BI86" s="72"/>
      <c r="BJ86" s="73"/>
      <c r="BK86" s="73"/>
    </row>
    <row r="87" spans="2:63" x14ac:dyDescent="0.25">
      <c r="B87" s="66" t="str">
        <f>IF(AND(Planning!C91="PM",$B$2=Planning!$C$7),Planning!B91,"")</f>
        <v/>
      </c>
      <c r="C87" s="67" t="str">
        <f>IF(AND(Planning!C91="AM",$B$2=Planning!$C$7),Planning!B91,"")</f>
        <v/>
      </c>
      <c r="D87" s="66" t="str">
        <f>IF(AND(Planning!D91="PM",$D$2=Planning!$D$7),Planning!B91,"")</f>
        <v/>
      </c>
      <c r="E87" s="66" t="str">
        <f>IF(AND(Planning!D91="AM",$D$2=Planning!$D$7),Planning!B91,"")</f>
        <v/>
      </c>
      <c r="F87" s="66" t="str">
        <f>IF(AND(Planning!E91=$F$3,$F$2=Planning!$E$7),Planning!B91,"")</f>
        <v/>
      </c>
      <c r="G87" s="66" t="str">
        <f>IF(AND(Planning!E91="AM",$F$2=Planning!$E$7),Planning!B91,"")</f>
        <v/>
      </c>
      <c r="H87" s="66" t="str">
        <f>IF(AND(Planning!F91=$H$3,$H$2=Planning!$F$7),Planning!B91,"")</f>
        <v/>
      </c>
      <c r="I87" s="66" t="str">
        <f>IF(AND(Planning!F91="AM",$H$2=Planning!$F$7),Planning!B91,"")</f>
        <v/>
      </c>
      <c r="J87" s="66" t="str">
        <f>IF(AND(Planning!G91=$J$3,$J$2=Planning!$G$7),Planning!B91,"")</f>
        <v/>
      </c>
      <c r="K87" s="68" t="str">
        <f>IF(AND(Planning!G91="AM",$J$2=Planning!$G$7),Planning!B91,"")</f>
        <v/>
      </c>
      <c r="L87" s="72"/>
      <c r="M87" s="68" t="str">
        <f>IF(AND(Planning!H91="AM",$L$2=Planning!$H$7),Planning!B91,"")</f>
        <v/>
      </c>
      <c r="N87" s="66" t="str">
        <f>IF(AND(Planning!I91="PM",$N$2=Planning!$I$7),Planning!B91,"")</f>
        <v/>
      </c>
      <c r="O87" s="68" t="str">
        <f>IF(AND(Planning!I91="AM",$N$2=Planning!$I$7),Planning!B91,"")</f>
        <v/>
      </c>
      <c r="P87" s="66" t="str">
        <f>IF(AND(Planning!J91="PM",$P$2=Planning!$J$7),Planning!B91,"")</f>
        <v/>
      </c>
      <c r="Q87" s="68" t="str">
        <f>IF(AND(Planning!J91="AM",$P$2=Planning!$J$7),Planning!B91,"")</f>
        <v/>
      </c>
      <c r="R87" s="72"/>
      <c r="S87" s="72"/>
      <c r="T87" s="72"/>
      <c r="U87" s="72"/>
      <c r="V87" s="72"/>
      <c r="W87" s="72"/>
      <c r="X87" s="72"/>
      <c r="Y87" s="72"/>
      <c r="Z87" s="72"/>
      <c r="AA87" s="72"/>
      <c r="AB87" s="72"/>
      <c r="AC87" s="72"/>
      <c r="AD87" s="72"/>
      <c r="AE87" s="72"/>
      <c r="AF87" s="72"/>
      <c r="AG87" s="72"/>
      <c r="AH87" s="72"/>
      <c r="AI87" s="72"/>
      <c r="AJ87" s="72"/>
      <c r="AK87" s="72"/>
      <c r="AL87" s="72"/>
      <c r="AM87" s="72"/>
      <c r="AN87" s="72"/>
      <c r="AO87" s="72"/>
      <c r="AP87" s="72"/>
      <c r="AQ87" s="72"/>
      <c r="AR87" s="72"/>
      <c r="AS87" s="72"/>
      <c r="AT87" s="72"/>
      <c r="AU87" s="72"/>
      <c r="AV87" s="72"/>
      <c r="AW87" s="72"/>
      <c r="AX87" s="72"/>
      <c r="AY87" s="72"/>
      <c r="AZ87" s="72"/>
      <c r="BA87" s="72"/>
      <c r="BB87" s="72"/>
      <c r="BC87" s="72"/>
      <c r="BD87" s="72"/>
      <c r="BE87" s="72"/>
      <c r="BF87" s="72"/>
      <c r="BG87" s="72"/>
      <c r="BH87" s="72"/>
      <c r="BI87" s="72"/>
      <c r="BJ87" s="73"/>
      <c r="BK87" s="73"/>
    </row>
    <row r="88" spans="2:63" x14ac:dyDescent="0.25">
      <c r="B88" s="66" t="str">
        <f>IF(AND(Planning!C92="PM",$B$2=Planning!$C$7),Planning!B92,"")</f>
        <v/>
      </c>
      <c r="C88" s="67" t="str">
        <f>IF(AND(Planning!C92="AM",$B$2=Planning!$C$7),Planning!B92,"")</f>
        <v/>
      </c>
      <c r="D88" s="66" t="str">
        <f>IF(AND(Planning!D92="PM",$D$2=Planning!$D$7),Planning!B92,"")</f>
        <v/>
      </c>
      <c r="E88" s="66" t="str">
        <f>IF(AND(Planning!D92="AM",$D$2=Planning!$D$7),Planning!B92,"")</f>
        <v/>
      </c>
      <c r="F88" s="66" t="str">
        <f>IF(AND(Planning!E92=$F$3,$F$2=Planning!$E$7),Planning!B92,"")</f>
        <v/>
      </c>
      <c r="G88" s="66" t="str">
        <f>IF(AND(Planning!E92="AM",$F$2=Planning!$E$7),Planning!B92,"")</f>
        <v/>
      </c>
      <c r="H88" s="66" t="str">
        <f>IF(AND(Planning!F92=$H$3,$H$2=Planning!$F$7),Planning!B92,"")</f>
        <v/>
      </c>
      <c r="I88" s="66" t="str">
        <f>IF(AND(Planning!F92="AM",$H$2=Planning!$F$7),Planning!B92,"")</f>
        <v/>
      </c>
      <c r="J88" s="66" t="str">
        <f>IF(AND(Planning!G92=$J$3,$J$2=Planning!$G$7),Planning!B92,"")</f>
        <v/>
      </c>
      <c r="K88" s="68" t="str">
        <f>IF(AND(Planning!G92="AM",$J$2=Planning!$G$7),Planning!B92,"")</f>
        <v/>
      </c>
      <c r="L88" s="72"/>
      <c r="M88" s="68" t="str">
        <f>IF(AND(Planning!H92="AM",$L$2=Planning!$H$7),Planning!B92,"")</f>
        <v/>
      </c>
      <c r="N88" s="66" t="str">
        <f>IF(AND(Planning!I92="PM",$N$2=Planning!$I$7),Planning!B92,"")</f>
        <v/>
      </c>
      <c r="O88" s="68" t="str">
        <f>IF(AND(Planning!I92="AM",$N$2=Planning!$I$7),Planning!B92,"")</f>
        <v/>
      </c>
      <c r="P88" s="66" t="str">
        <f>IF(AND(Planning!J92="PM",$P$2=Planning!$J$7),Planning!B92,"")</f>
        <v/>
      </c>
      <c r="Q88" s="68" t="str">
        <f>IF(AND(Planning!J92="AM",$P$2=Planning!$J$7),Planning!B92,"")</f>
        <v/>
      </c>
      <c r="R88" s="72"/>
      <c r="S88" s="72"/>
      <c r="T88" s="72"/>
      <c r="U88" s="72"/>
      <c r="V88" s="72"/>
      <c r="W88" s="72"/>
      <c r="X88" s="72"/>
      <c r="Y88" s="72"/>
      <c r="Z88" s="72"/>
      <c r="AA88" s="72"/>
      <c r="AB88" s="72"/>
      <c r="AC88" s="72"/>
      <c r="AD88" s="72"/>
      <c r="AE88" s="72"/>
      <c r="AF88" s="72"/>
      <c r="AG88" s="72"/>
      <c r="AH88" s="72"/>
      <c r="AI88" s="72"/>
      <c r="AJ88" s="72"/>
      <c r="AK88" s="72"/>
      <c r="AL88" s="72"/>
      <c r="AM88" s="72"/>
      <c r="AN88" s="72"/>
      <c r="AO88" s="72"/>
      <c r="AP88" s="72"/>
      <c r="AQ88" s="72"/>
      <c r="AR88" s="72"/>
      <c r="AS88" s="72"/>
      <c r="AT88" s="72"/>
      <c r="AU88" s="72"/>
      <c r="AV88" s="72"/>
      <c r="AW88" s="72"/>
      <c r="AX88" s="72"/>
      <c r="AY88" s="72"/>
      <c r="AZ88" s="72"/>
      <c r="BA88" s="72"/>
      <c r="BB88" s="72"/>
      <c r="BC88" s="72"/>
      <c r="BD88" s="72"/>
      <c r="BE88" s="72"/>
      <c r="BF88" s="72"/>
      <c r="BG88" s="72"/>
      <c r="BH88" s="72"/>
      <c r="BI88" s="72"/>
      <c r="BJ88" s="73"/>
      <c r="BK88" s="73"/>
    </row>
    <row r="89" spans="2:63" x14ac:dyDescent="0.25">
      <c r="B89" s="66" t="str">
        <f>IF(AND(Planning!C93="PM",$B$2=Planning!$C$7),Planning!B93,"")</f>
        <v/>
      </c>
      <c r="C89" s="67" t="str">
        <f>IF(AND(Planning!C93="AM",$B$2=Planning!$C$7),Planning!B93,"")</f>
        <v/>
      </c>
      <c r="D89" s="66" t="str">
        <f>IF(AND(Planning!D93="PM",$D$2=Planning!$D$7),Planning!B93,"")</f>
        <v/>
      </c>
      <c r="E89" s="66" t="str">
        <f>IF(AND(Planning!D93="AM",$D$2=Planning!$D$7),Planning!B93,"")</f>
        <v/>
      </c>
      <c r="F89" s="66" t="str">
        <f>IF(AND(Planning!E93=$F$3,$F$2=Planning!$E$7),Planning!B93,"")</f>
        <v/>
      </c>
      <c r="G89" s="66" t="str">
        <f>IF(AND(Planning!E93="AM",$F$2=Planning!$E$7),Planning!B93,"")</f>
        <v/>
      </c>
      <c r="H89" s="66" t="str">
        <f>IF(AND(Planning!F93=$H$3,$H$2=Planning!$F$7),Planning!B93,"")</f>
        <v/>
      </c>
      <c r="I89" s="66" t="str">
        <f>IF(AND(Planning!F93="AM",$H$2=Planning!$F$7),Planning!B93,"")</f>
        <v/>
      </c>
      <c r="J89" s="66" t="str">
        <f>IF(AND(Planning!G93=$J$3,$J$2=Planning!$G$7),Planning!B93,"")</f>
        <v/>
      </c>
      <c r="K89" s="68" t="str">
        <f>IF(AND(Planning!G93="AM",$J$2=Planning!$G$7),Planning!B93,"")</f>
        <v/>
      </c>
      <c r="L89" s="72"/>
      <c r="M89" s="68" t="str">
        <f>IF(AND(Planning!H93="AM",$L$2=Planning!$H$7),Planning!B93,"")</f>
        <v/>
      </c>
      <c r="N89" s="66" t="str">
        <f>IF(AND(Planning!I93="PM",$N$2=Planning!$I$7),Planning!B93,"")</f>
        <v/>
      </c>
      <c r="O89" s="68" t="str">
        <f>IF(AND(Planning!I93="AM",$N$2=Planning!$I$7),Planning!B93,"")</f>
        <v/>
      </c>
      <c r="P89" s="66" t="str">
        <f>IF(AND(Planning!J93="PM",$P$2=Planning!$J$7),Planning!B93,"")</f>
        <v/>
      </c>
      <c r="Q89" s="68" t="str">
        <f>IF(AND(Planning!J93="AM",$P$2=Planning!$J$7),Planning!B93,"")</f>
        <v/>
      </c>
      <c r="R89" s="72"/>
      <c r="S89" s="72"/>
      <c r="T89" s="72"/>
      <c r="U89" s="72"/>
      <c r="V89" s="72"/>
      <c r="W89" s="72"/>
      <c r="X89" s="72"/>
      <c r="Y89" s="72"/>
      <c r="Z89" s="72"/>
      <c r="AA89" s="72"/>
      <c r="AB89" s="72"/>
      <c r="AC89" s="72"/>
      <c r="AD89" s="72"/>
      <c r="AE89" s="72"/>
      <c r="AF89" s="72"/>
      <c r="AG89" s="72"/>
      <c r="AH89" s="72"/>
      <c r="AI89" s="72"/>
      <c r="AJ89" s="72"/>
      <c r="AK89" s="72"/>
      <c r="AL89" s="72"/>
      <c r="AM89" s="72"/>
      <c r="AN89" s="72"/>
      <c r="AO89" s="72"/>
      <c r="AP89" s="72"/>
      <c r="AQ89" s="72"/>
      <c r="AR89" s="72"/>
      <c r="AS89" s="72"/>
      <c r="AT89" s="72"/>
      <c r="AU89" s="72"/>
      <c r="AV89" s="72"/>
      <c r="AW89" s="72"/>
      <c r="AX89" s="72"/>
      <c r="AY89" s="72"/>
      <c r="AZ89" s="72"/>
      <c r="BA89" s="72"/>
      <c r="BB89" s="72"/>
      <c r="BC89" s="72"/>
      <c r="BD89" s="72"/>
      <c r="BE89" s="72"/>
      <c r="BF89" s="72"/>
      <c r="BG89" s="72"/>
      <c r="BH89" s="72"/>
      <c r="BI89" s="72"/>
      <c r="BJ89" s="73"/>
      <c r="BK89" s="73"/>
    </row>
    <row r="90" spans="2:63" x14ac:dyDescent="0.25">
      <c r="B90" s="66" t="str">
        <f>IF(AND(Planning!C94="PM",$B$2=Planning!$C$7),Planning!B94,"")</f>
        <v/>
      </c>
      <c r="C90" s="67" t="str">
        <f>IF(AND(Planning!C94="AM",$B$2=Planning!$C$7),Planning!B94,"")</f>
        <v/>
      </c>
      <c r="D90" s="66" t="str">
        <f>IF(AND(Planning!D94="PM",$D$2=Planning!$D$7),Planning!B94,"")</f>
        <v/>
      </c>
      <c r="E90" s="66" t="str">
        <f>IF(AND(Planning!D94="AM",$D$2=Planning!$D$7),Planning!B94,"")</f>
        <v/>
      </c>
      <c r="F90" s="66" t="str">
        <f>IF(AND(Planning!E94=$F$3,$F$2=Planning!$E$7),Planning!B94,"")</f>
        <v/>
      </c>
      <c r="G90" s="66" t="str">
        <f>IF(AND(Planning!E94="AM",$F$2=Planning!$E$7),Planning!B94,"")</f>
        <v/>
      </c>
      <c r="H90" s="66" t="str">
        <f>IF(AND(Planning!F94=$H$3,$H$2=Planning!$F$7),Planning!B94,"")</f>
        <v/>
      </c>
      <c r="I90" s="66" t="str">
        <f>IF(AND(Planning!F94="AM",$H$2=Planning!$F$7),Planning!B94,"")</f>
        <v/>
      </c>
      <c r="J90" s="66" t="str">
        <f>IF(AND(Planning!G94=$J$3,$J$2=Planning!$G$7),Planning!B94,"")</f>
        <v/>
      </c>
      <c r="K90" s="68" t="str">
        <f>IF(AND(Planning!G94="AM",$J$2=Planning!$G$7),Planning!B94,"")</f>
        <v/>
      </c>
      <c r="L90" s="72"/>
      <c r="M90" s="68" t="str">
        <f>IF(AND(Planning!H94="AM",$L$2=Planning!$H$7),Planning!B94,"")</f>
        <v/>
      </c>
      <c r="N90" s="66" t="str">
        <f>IF(AND(Planning!I94="PM",$N$2=Planning!$I$7),Planning!B94,"")</f>
        <v/>
      </c>
      <c r="O90" s="68" t="str">
        <f>IF(AND(Planning!I94="AM",$N$2=Planning!$I$7),Planning!B94,"")</f>
        <v/>
      </c>
      <c r="P90" s="66" t="str">
        <f>IF(AND(Planning!J94="PM",$P$2=Planning!$J$7),Planning!B94,"")</f>
        <v/>
      </c>
      <c r="Q90" s="68" t="str">
        <f>IF(AND(Planning!J94="AM",$P$2=Planning!$J$7),Planning!B94,"")</f>
        <v/>
      </c>
      <c r="R90" s="72"/>
      <c r="S90" s="72"/>
      <c r="T90" s="72"/>
      <c r="U90" s="72"/>
      <c r="V90" s="72"/>
      <c r="W90" s="72"/>
      <c r="X90" s="72"/>
      <c r="Y90" s="72"/>
      <c r="Z90" s="72"/>
      <c r="AA90" s="72"/>
      <c r="AB90" s="72"/>
      <c r="AC90" s="72"/>
      <c r="AD90" s="72"/>
      <c r="AE90" s="72"/>
      <c r="AF90" s="72"/>
      <c r="AG90" s="72"/>
      <c r="AH90" s="72"/>
      <c r="AI90" s="72"/>
      <c r="AJ90" s="72"/>
      <c r="AK90" s="72"/>
      <c r="AL90" s="72"/>
      <c r="AM90" s="72"/>
      <c r="AN90" s="72"/>
      <c r="AO90" s="72"/>
      <c r="AP90" s="72"/>
      <c r="AQ90" s="72"/>
      <c r="AR90" s="72"/>
      <c r="AS90" s="72"/>
      <c r="AT90" s="72"/>
      <c r="AU90" s="72"/>
      <c r="AV90" s="72"/>
      <c r="AW90" s="72"/>
      <c r="AX90" s="72"/>
      <c r="AY90" s="72"/>
      <c r="AZ90" s="72"/>
      <c r="BA90" s="72"/>
      <c r="BB90" s="72"/>
      <c r="BC90" s="72"/>
      <c r="BD90" s="72"/>
      <c r="BE90" s="72"/>
      <c r="BF90" s="72"/>
      <c r="BG90" s="72"/>
      <c r="BH90" s="72"/>
      <c r="BI90" s="72"/>
      <c r="BJ90" s="73"/>
      <c r="BK90" s="73"/>
    </row>
    <row r="91" spans="2:63" x14ac:dyDescent="0.25">
      <c r="B91" s="66" t="str">
        <f>IF(AND(Planning!C95="PM",$B$2=Planning!$C$7),Planning!B95,"")</f>
        <v/>
      </c>
      <c r="C91" s="67" t="str">
        <f>IF(AND(Planning!C95="AM",$B$2=Planning!$C$7),Planning!B95,"")</f>
        <v/>
      </c>
      <c r="D91" s="66" t="str">
        <f>IF(AND(Planning!D95="PM",$D$2=Planning!$D$7),Planning!B95,"")</f>
        <v/>
      </c>
      <c r="E91" s="66" t="str">
        <f>IF(AND(Planning!D95="AM",$D$2=Planning!$D$7),Planning!B95,"")</f>
        <v/>
      </c>
      <c r="F91" s="66" t="str">
        <f>IF(AND(Planning!E95=$F$3,$F$2=Planning!$E$7),Planning!B95,"")</f>
        <v/>
      </c>
      <c r="G91" s="66" t="str">
        <f>IF(AND(Planning!E95="AM",$F$2=Planning!$E$7),Planning!B95,"")</f>
        <v/>
      </c>
      <c r="H91" s="66" t="str">
        <f>IF(AND(Planning!F95=$H$3,$H$2=Planning!$F$7),Planning!B95,"")</f>
        <v/>
      </c>
      <c r="I91" s="66" t="str">
        <f>IF(AND(Planning!F95="AM",$H$2=Planning!$F$7),Planning!B95,"")</f>
        <v/>
      </c>
      <c r="J91" s="66" t="str">
        <f>IF(AND(Planning!G95=$J$3,$J$2=Planning!$G$7),Planning!B95,"")</f>
        <v/>
      </c>
      <c r="K91" s="68" t="str">
        <f>IF(AND(Planning!G95="AM",$J$2=Planning!$G$7),Planning!B95,"")</f>
        <v/>
      </c>
      <c r="L91" s="72"/>
      <c r="M91" s="68" t="str">
        <f>IF(AND(Planning!H95="AM",$L$2=Planning!$H$7),Planning!B95,"")</f>
        <v/>
      </c>
      <c r="N91" s="66" t="str">
        <f>IF(AND(Planning!I95="PM",$N$2=Planning!$I$7),Planning!B95,"")</f>
        <v/>
      </c>
      <c r="O91" s="68" t="str">
        <f>IF(AND(Planning!I95="AM",$N$2=Planning!$I$7),Planning!B95,"")</f>
        <v/>
      </c>
      <c r="P91" s="66" t="str">
        <f>IF(AND(Planning!J95="PM",$P$2=Planning!$J$7),Planning!B95,"")</f>
        <v/>
      </c>
      <c r="Q91" s="68" t="str">
        <f>IF(AND(Planning!J95="AM",$P$2=Planning!$J$7),Planning!B95,"")</f>
        <v/>
      </c>
      <c r="R91" s="72"/>
      <c r="S91" s="72"/>
      <c r="T91" s="72"/>
      <c r="U91" s="72"/>
      <c r="V91" s="72"/>
      <c r="W91" s="72"/>
      <c r="X91" s="72"/>
      <c r="Y91" s="72"/>
      <c r="Z91" s="72"/>
      <c r="AA91" s="72"/>
      <c r="AB91" s="72"/>
      <c r="AC91" s="72"/>
      <c r="AD91" s="72"/>
      <c r="AE91" s="72"/>
      <c r="AF91" s="72"/>
      <c r="AG91" s="72"/>
      <c r="AH91" s="72"/>
      <c r="AI91" s="72"/>
      <c r="AJ91" s="72"/>
      <c r="AK91" s="72"/>
      <c r="AL91" s="72"/>
      <c r="AM91" s="72"/>
      <c r="AN91" s="72"/>
      <c r="AO91" s="72"/>
      <c r="AP91" s="72"/>
      <c r="AQ91" s="72"/>
      <c r="AR91" s="72"/>
      <c r="AS91" s="72"/>
      <c r="AT91" s="72"/>
      <c r="AU91" s="72"/>
      <c r="AV91" s="72"/>
      <c r="AW91" s="72"/>
      <c r="AX91" s="72"/>
      <c r="AY91" s="72"/>
      <c r="AZ91" s="72"/>
      <c r="BA91" s="72"/>
      <c r="BB91" s="72"/>
      <c r="BC91" s="72"/>
      <c r="BD91" s="72"/>
      <c r="BE91" s="72"/>
      <c r="BF91" s="72"/>
      <c r="BG91" s="72"/>
      <c r="BH91" s="72"/>
      <c r="BI91" s="72"/>
      <c r="BJ91" s="73"/>
      <c r="BK91" s="73"/>
    </row>
    <row r="92" spans="2:63" x14ac:dyDescent="0.25">
      <c r="B92" s="66" t="str">
        <f>IF(AND(Planning!C96="PM",$B$2=Planning!$C$7),Planning!B96,"")</f>
        <v/>
      </c>
      <c r="C92" s="67" t="str">
        <f>IF(AND(Planning!C96="AM",$B$2=Planning!$C$7),Planning!B96,"")</f>
        <v/>
      </c>
      <c r="D92" s="66" t="str">
        <f>IF(AND(Planning!D96="PM",$D$2=Planning!$D$7),Planning!B96,"")</f>
        <v/>
      </c>
      <c r="E92" s="66" t="str">
        <f>IF(AND(Planning!D96="AM",$D$2=Planning!$D$7),Planning!B96,"")</f>
        <v/>
      </c>
      <c r="F92" s="66" t="str">
        <f>IF(AND(Planning!E96=$F$3,$F$2=Planning!$E$7),Planning!B96,"")</f>
        <v/>
      </c>
      <c r="G92" s="66" t="str">
        <f>IF(AND(Planning!E96="AM",$F$2=Planning!$E$7),Planning!B96,"")</f>
        <v/>
      </c>
      <c r="H92" s="66" t="str">
        <f>IF(AND(Planning!F96=$H$3,$H$2=Planning!$F$7),Planning!B96,"")</f>
        <v/>
      </c>
      <c r="I92" s="66" t="str">
        <f>IF(AND(Planning!F96="AM",$H$2=Planning!$F$7),Planning!B96,"")</f>
        <v/>
      </c>
      <c r="J92" s="66" t="str">
        <f>IF(AND(Planning!G96=$J$3,$J$2=Planning!$G$7),Planning!B96,"")</f>
        <v/>
      </c>
      <c r="K92" s="68" t="str">
        <f>IF(AND(Planning!G96="AM",$J$2=Planning!$G$7),Planning!B96,"")</f>
        <v/>
      </c>
      <c r="L92" s="72"/>
      <c r="M92" s="68" t="str">
        <f>IF(AND(Planning!H96="AM",$L$2=Planning!$H$7),Planning!B96,"")</f>
        <v/>
      </c>
      <c r="N92" s="66" t="str">
        <f>IF(AND(Planning!I96="PM",$N$2=Planning!$I$7),Planning!B96,"")</f>
        <v/>
      </c>
      <c r="O92" s="68" t="str">
        <f>IF(AND(Planning!I96="AM",$N$2=Planning!$I$7),Planning!B96,"")</f>
        <v/>
      </c>
      <c r="P92" s="66" t="str">
        <f>IF(AND(Planning!J96="PM",$P$2=Planning!$J$7),Planning!B96,"")</f>
        <v/>
      </c>
      <c r="Q92" s="68" t="str">
        <f>IF(AND(Planning!J96="AM",$P$2=Planning!$J$7),Planning!B96,"")</f>
        <v/>
      </c>
      <c r="R92" s="72"/>
      <c r="S92" s="72"/>
      <c r="T92" s="72"/>
      <c r="U92" s="72"/>
      <c r="V92" s="72"/>
      <c r="W92" s="72"/>
      <c r="X92" s="72"/>
      <c r="Y92" s="72"/>
      <c r="Z92" s="72"/>
      <c r="AA92" s="72"/>
      <c r="AB92" s="72"/>
      <c r="AC92" s="72"/>
      <c r="AD92" s="72"/>
      <c r="AE92" s="72"/>
      <c r="AF92" s="72"/>
      <c r="AG92" s="72"/>
      <c r="AH92" s="72"/>
      <c r="AI92" s="72"/>
      <c r="AJ92" s="72"/>
      <c r="AK92" s="72"/>
      <c r="AL92" s="72"/>
      <c r="AM92" s="72"/>
      <c r="AN92" s="72"/>
      <c r="AO92" s="72"/>
      <c r="AP92" s="72"/>
      <c r="AQ92" s="72"/>
      <c r="AR92" s="72"/>
      <c r="AS92" s="72"/>
      <c r="AT92" s="72"/>
      <c r="AU92" s="72"/>
      <c r="AV92" s="72"/>
      <c r="AW92" s="72"/>
      <c r="AX92" s="72"/>
      <c r="AY92" s="72"/>
      <c r="AZ92" s="72"/>
      <c r="BA92" s="72"/>
      <c r="BB92" s="72"/>
      <c r="BC92" s="72"/>
      <c r="BD92" s="72"/>
      <c r="BE92" s="72"/>
      <c r="BF92" s="72"/>
      <c r="BG92" s="72"/>
      <c r="BH92" s="72"/>
      <c r="BI92" s="72"/>
      <c r="BJ92" s="73"/>
      <c r="BK92" s="73"/>
    </row>
    <row r="93" spans="2:63" x14ac:dyDescent="0.25">
      <c r="B93" s="66" t="str">
        <f>IF(AND(Planning!C97="PM",$B$2=Planning!$C$7),Planning!B97,"")</f>
        <v/>
      </c>
      <c r="C93" s="67" t="str">
        <f>IF(AND(Planning!C97="AM",$B$2=Planning!$C$7),Planning!B97,"")</f>
        <v/>
      </c>
      <c r="D93" s="66" t="str">
        <f>IF(AND(Planning!D97="PM",$D$2=Planning!$D$7),Planning!B97,"")</f>
        <v/>
      </c>
      <c r="E93" s="66" t="str">
        <f>IF(AND(Planning!D97="AM",$D$2=Planning!$D$7),Planning!B97,"")</f>
        <v/>
      </c>
      <c r="F93" s="66" t="str">
        <f>IF(AND(Planning!E97=$F$3,$F$2=Planning!$E$7),Planning!B97,"")</f>
        <v/>
      </c>
      <c r="G93" s="66" t="str">
        <f>IF(AND(Planning!E97="AM",$F$2=Planning!$E$7),Planning!B97,"")</f>
        <v/>
      </c>
      <c r="H93" s="66" t="str">
        <f>IF(AND(Planning!F97=$H$3,$H$2=Planning!$F$7),Planning!B97,"")</f>
        <v/>
      </c>
      <c r="I93" s="66" t="str">
        <f>IF(AND(Planning!F97="AM",$H$2=Planning!$F$7),Planning!B97,"")</f>
        <v/>
      </c>
      <c r="J93" s="66" t="str">
        <f>IF(AND(Planning!G97=$J$3,$J$2=Planning!$G$7),Planning!B97,"")</f>
        <v/>
      </c>
      <c r="K93" s="68" t="str">
        <f>IF(AND(Planning!G97="AM",$J$2=Planning!$G$7),Planning!B97,"")</f>
        <v/>
      </c>
      <c r="L93" s="72"/>
      <c r="M93" s="68" t="str">
        <f>IF(AND(Planning!H97="AM",$L$2=Planning!$H$7),Planning!B97,"")</f>
        <v/>
      </c>
      <c r="N93" s="66" t="str">
        <f>IF(AND(Planning!I97="PM",$N$2=Planning!$I$7),Planning!B97,"")</f>
        <v/>
      </c>
      <c r="O93" s="68" t="str">
        <f>IF(AND(Planning!I97="AM",$N$2=Planning!$I$7),Planning!B97,"")</f>
        <v/>
      </c>
      <c r="P93" s="66" t="str">
        <f>IF(AND(Planning!J97="PM",$P$2=Planning!$J$7),Planning!B97,"")</f>
        <v/>
      </c>
      <c r="Q93" s="68" t="str">
        <f>IF(AND(Planning!J97="AM",$P$2=Planning!$J$7),Planning!B97,"")</f>
        <v/>
      </c>
      <c r="R93" s="72"/>
      <c r="S93" s="72"/>
      <c r="T93" s="72"/>
      <c r="U93" s="72"/>
      <c r="V93" s="72"/>
      <c r="W93" s="72"/>
      <c r="X93" s="72"/>
      <c r="Y93" s="72"/>
      <c r="Z93" s="72"/>
      <c r="AA93" s="72"/>
      <c r="AB93" s="72"/>
      <c r="AC93" s="72"/>
      <c r="AD93" s="72"/>
      <c r="AE93" s="72"/>
      <c r="AF93" s="72"/>
      <c r="AG93" s="72"/>
      <c r="AH93" s="72"/>
      <c r="AI93" s="72"/>
      <c r="AJ93" s="72"/>
      <c r="AK93" s="72"/>
      <c r="AL93" s="72"/>
      <c r="AM93" s="72"/>
      <c r="AN93" s="72"/>
      <c r="AO93" s="72"/>
      <c r="AP93" s="72"/>
      <c r="AQ93" s="72"/>
      <c r="AR93" s="72"/>
      <c r="AS93" s="72"/>
      <c r="AT93" s="72"/>
      <c r="AU93" s="72"/>
      <c r="AV93" s="72"/>
      <c r="AW93" s="72"/>
      <c r="AX93" s="72"/>
      <c r="AY93" s="72"/>
      <c r="AZ93" s="72"/>
      <c r="BA93" s="72"/>
      <c r="BB93" s="72"/>
      <c r="BC93" s="72"/>
      <c r="BD93" s="72"/>
      <c r="BE93" s="72"/>
      <c r="BF93" s="72"/>
      <c r="BG93" s="72"/>
      <c r="BH93" s="72"/>
      <c r="BI93" s="72"/>
      <c r="BJ93" s="73"/>
      <c r="BK93" s="73"/>
    </row>
    <row r="94" spans="2:63" x14ac:dyDescent="0.25">
      <c r="B94" s="66" t="str">
        <f>IF(AND(Planning!C98="PM",$B$2=Planning!$C$7),Planning!B98,"")</f>
        <v/>
      </c>
      <c r="C94" s="67" t="str">
        <f>IF(AND(Planning!C98="AM",$B$2=Planning!$C$7),Planning!B98,"")</f>
        <v/>
      </c>
      <c r="D94" s="66" t="str">
        <f>IF(AND(Planning!D98="PM",$D$2=Planning!$D$7),Planning!B98,"")</f>
        <v/>
      </c>
      <c r="E94" s="66" t="str">
        <f>IF(AND(Planning!D98="AM",$D$2=Planning!$D$7),Planning!B98,"")</f>
        <v/>
      </c>
      <c r="F94" s="66" t="str">
        <f>IF(AND(Planning!E98=$F$3,$F$2=Planning!$E$7),Planning!B98,"")</f>
        <v/>
      </c>
      <c r="G94" s="66" t="str">
        <f>IF(AND(Planning!E98="AM",$F$2=Planning!$E$7),Planning!B98,"")</f>
        <v/>
      </c>
      <c r="H94" s="66" t="str">
        <f>IF(AND(Planning!F98=$H$3,$H$2=Planning!$F$7),Planning!B98,"")</f>
        <v/>
      </c>
      <c r="I94" s="66" t="str">
        <f>IF(AND(Planning!F98="AM",$H$2=Planning!$F$7),Planning!B98,"")</f>
        <v/>
      </c>
      <c r="J94" s="66" t="str">
        <f>IF(AND(Planning!G98=$J$3,$J$2=Planning!$G$7),Planning!B98,"")</f>
        <v/>
      </c>
      <c r="K94" s="68" t="str">
        <f>IF(AND(Planning!G98="AM",$J$2=Planning!$G$7),Planning!B98,"")</f>
        <v/>
      </c>
      <c r="L94" s="72"/>
      <c r="M94" s="68" t="str">
        <f>IF(AND(Planning!H98="AM",$L$2=Planning!$H$7),Planning!B98,"")</f>
        <v/>
      </c>
      <c r="N94" s="66" t="str">
        <f>IF(AND(Planning!I98="PM",$N$2=Planning!$I$7),Planning!B98,"")</f>
        <v/>
      </c>
      <c r="O94" s="68" t="str">
        <f>IF(AND(Planning!I98="AM",$N$2=Planning!$I$7),Planning!B98,"")</f>
        <v/>
      </c>
      <c r="P94" s="66" t="str">
        <f>IF(AND(Planning!J98="PM",$P$2=Planning!$J$7),Planning!B98,"")</f>
        <v/>
      </c>
      <c r="Q94" s="68" t="str">
        <f>IF(AND(Planning!J98="AM",$P$2=Planning!$J$7),Planning!B98,"")</f>
        <v/>
      </c>
      <c r="R94" s="72"/>
      <c r="S94" s="72"/>
      <c r="T94" s="72"/>
      <c r="U94" s="72"/>
      <c r="V94" s="72"/>
      <c r="W94" s="72"/>
      <c r="X94" s="72"/>
      <c r="Y94" s="72"/>
      <c r="Z94" s="72"/>
      <c r="AA94" s="72"/>
      <c r="AB94" s="72"/>
      <c r="AC94" s="72"/>
      <c r="AD94" s="72"/>
      <c r="AE94" s="72"/>
      <c r="AF94" s="72"/>
      <c r="AG94" s="72"/>
      <c r="AH94" s="72"/>
      <c r="AI94" s="72"/>
      <c r="AJ94" s="72"/>
      <c r="AK94" s="72"/>
      <c r="AL94" s="72"/>
      <c r="AM94" s="72"/>
      <c r="AN94" s="72"/>
      <c r="AO94" s="72"/>
      <c r="AP94" s="72"/>
      <c r="AQ94" s="72"/>
      <c r="AR94" s="72"/>
      <c r="AS94" s="72"/>
      <c r="AT94" s="72"/>
      <c r="AU94" s="72"/>
      <c r="AV94" s="72"/>
      <c r="AW94" s="72"/>
      <c r="AX94" s="72"/>
      <c r="AY94" s="72"/>
      <c r="AZ94" s="72"/>
      <c r="BA94" s="72"/>
      <c r="BB94" s="72"/>
      <c r="BC94" s="72"/>
      <c r="BD94" s="72"/>
      <c r="BE94" s="72"/>
      <c r="BF94" s="72"/>
      <c r="BG94" s="72"/>
      <c r="BH94" s="72"/>
      <c r="BI94" s="72"/>
      <c r="BJ94" s="73"/>
      <c r="BK94" s="73"/>
    </row>
    <row r="95" spans="2:63" x14ac:dyDescent="0.25">
      <c r="B95" s="66" t="str">
        <f>IF(AND(Planning!C99="PM",$B$2=Planning!$C$7),Planning!B99,"")</f>
        <v/>
      </c>
      <c r="C95" s="67" t="str">
        <f>IF(AND(Planning!C99="AM",$B$2=Planning!$C$7),Planning!B99,"")</f>
        <v/>
      </c>
      <c r="D95" s="66" t="str">
        <f>IF(AND(Planning!D99="PM",$D$2=Planning!$D$7),Planning!B99,"")</f>
        <v/>
      </c>
      <c r="E95" s="66" t="str">
        <f>IF(AND(Planning!D99="AM",$D$2=Planning!$D$7),Planning!B99,"")</f>
        <v/>
      </c>
      <c r="F95" s="66" t="str">
        <f>IF(AND(Planning!E99=$F$3,$F$2=Planning!$E$7),Planning!B99,"")</f>
        <v/>
      </c>
      <c r="G95" s="66" t="str">
        <f>IF(AND(Planning!E99="AM",$F$2=Planning!$E$7),Planning!B99,"")</f>
        <v/>
      </c>
      <c r="H95" s="66" t="str">
        <f>IF(AND(Planning!F99=$H$3,$H$2=Planning!$F$7),Planning!B99,"")</f>
        <v/>
      </c>
      <c r="I95" s="66" t="str">
        <f>IF(AND(Planning!F99="AM",$H$2=Planning!$F$7),Planning!B99,"")</f>
        <v/>
      </c>
      <c r="J95" s="66" t="str">
        <f>IF(AND(Planning!G99=$J$3,$J$2=Planning!$G$7),Planning!B99,"")</f>
        <v/>
      </c>
      <c r="K95" s="68" t="str">
        <f>IF(AND(Planning!G99="AM",$J$2=Planning!$G$7),Planning!B99,"")</f>
        <v/>
      </c>
      <c r="L95" s="72"/>
      <c r="M95" s="68" t="str">
        <f>IF(AND(Planning!H99="AM",$L$2=Planning!$H$7),Planning!B99,"")</f>
        <v/>
      </c>
      <c r="N95" s="66" t="str">
        <f>IF(AND(Planning!I99="PM",$N$2=Planning!$I$7),Planning!B99,"")</f>
        <v/>
      </c>
      <c r="O95" s="68" t="str">
        <f>IF(AND(Planning!I99="AM",$N$2=Planning!$I$7),Planning!B99,"")</f>
        <v/>
      </c>
      <c r="P95" s="66" t="str">
        <f>IF(AND(Planning!J99="PM",$P$2=Planning!$J$7),Planning!B99,"")</f>
        <v/>
      </c>
      <c r="Q95" s="68" t="str">
        <f>IF(AND(Planning!J99="AM",$P$2=Planning!$J$7),Planning!B99,"")</f>
        <v/>
      </c>
      <c r="R95" s="72"/>
      <c r="S95" s="72"/>
      <c r="T95" s="72"/>
      <c r="U95" s="72"/>
      <c r="V95" s="72"/>
      <c r="W95" s="72"/>
      <c r="X95" s="72"/>
      <c r="Y95" s="72"/>
      <c r="Z95" s="72"/>
      <c r="AA95" s="72"/>
      <c r="AB95" s="72"/>
      <c r="AC95" s="72"/>
      <c r="AD95" s="72"/>
      <c r="AE95" s="72"/>
      <c r="AF95" s="72"/>
      <c r="AG95" s="72"/>
      <c r="AH95" s="72"/>
      <c r="AI95" s="72"/>
      <c r="AJ95" s="72"/>
      <c r="AK95" s="72"/>
      <c r="AL95" s="72"/>
      <c r="AM95" s="72"/>
      <c r="AN95" s="72"/>
      <c r="AO95" s="72"/>
      <c r="AP95" s="72"/>
      <c r="AQ95" s="72"/>
      <c r="AR95" s="72"/>
      <c r="AS95" s="72"/>
      <c r="AT95" s="72"/>
      <c r="AU95" s="72"/>
      <c r="AV95" s="72"/>
      <c r="AW95" s="72"/>
      <c r="AX95" s="72"/>
      <c r="AY95" s="72"/>
      <c r="AZ95" s="72"/>
      <c r="BA95" s="72"/>
      <c r="BB95" s="72"/>
      <c r="BC95" s="72"/>
      <c r="BD95" s="72"/>
      <c r="BE95" s="72"/>
      <c r="BF95" s="72"/>
      <c r="BG95" s="72"/>
      <c r="BH95" s="72"/>
      <c r="BI95" s="72"/>
      <c r="BJ95" s="73"/>
      <c r="BK95" s="73"/>
    </row>
    <row r="96" spans="2:63" x14ac:dyDescent="0.25">
      <c r="B96" s="66" t="str">
        <f>IF(AND(Planning!C100="PM",$B$2=Planning!$C$7),Planning!B100,"")</f>
        <v/>
      </c>
      <c r="C96" s="67" t="str">
        <f>IF(AND(Planning!C100="AM",$B$2=Planning!$C$7),Planning!B100,"")</f>
        <v/>
      </c>
      <c r="D96" s="66" t="str">
        <f>IF(AND(Planning!D100="PM",$D$2=Planning!$D$7),Planning!B100,"")</f>
        <v/>
      </c>
      <c r="E96" s="66" t="str">
        <f>IF(AND(Planning!D100="AM",$D$2=Planning!$D$7),Planning!B100,"")</f>
        <v/>
      </c>
      <c r="F96" s="66" t="str">
        <f>IF(AND(Planning!E100=$F$3,$F$2=Planning!$E$7),Planning!B100,"")</f>
        <v/>
      </c>
      <c r="G96" s="66" t="str">
        <f>IF(AND(Planning!E100="AM",$F$2=Planning!$E$7),Planning!B100,"")</f>
        <v/>
      </c>
      <c r="H96" s="66" t="str">
        <f>IF(AND(Planning!F100=$H$3,$H$2=Planning!$F$7),Planning!B100,"")</f>
        <v/>
      </c>
      <c r="I96" s="66" t="str">
        <f>IF(AND(Planning!F100="AM",$H$2=Planning!$F$7),Planning!B100,"")</f>
        <v/>
      </c>
      <c r="J96" s="66" t="str">
        <f>IF(AND(Planning!G100=$J$3,$J$2=Planning!$G$7),Planning!B100,"")</f>
        <v/>
      </c>
      <c r="K96" s="68" t="str">
        <f>IF(AND(Planning!G100="AM",$J$2=Planning!$G$7),Planning!B100,"")</f>
        <v/>
      </c>
      <c r="L96" s="72"/>
      <c r="M96" s="68" t="str">
        <f>IF(AND(Planning!H100="AM",$L$2=Planning!$H$7),Planning!B100,"")</f>
        <v/>
      </c>
      <c r="N96" s="66" t="str">
        <f>IF(AND(Planning!I100="PM",$N$2=Planning!$I$7),Planning!B100,"")</f>
        <v/>
      </c>
      <c r="O96" s="68" t="str">
        <f>IF(AND(Planning!I100="AM",$N$2=Planning!$I$7),Planning!B100,"")</f>
        <v/>
      </c>
      <c r="P96" s="66" t="str">
        <f>IF(AND(Planning!J100="PM",$P$2=Planning!$J$7),Planning!B100,"")</f>
        <v/>
      </c>
      <c r="Q96" s="68" t="str">
        <f>IF(AND(Planning!J100="AM",$P$2=Planning!$J$7),Planning!B100,"")</f>
        <v/>
      </c>
      <c r="R96" s="72"/>
      <c r="S96" s="72"/>
      <c r="T96" s="72"/>
      <c r="U96" s="72"/>
      <c r="V96" s="72"/>
      <c r="W96" s="72"/>
      <c r="X96" s="72"/>
      <c r="Y96" s="72"/>
      <c r="Z96" s="72"/>
      <c r="AA96" s="72"/>
      <c r="AB96" s="72"/>
      <c r="AC96" s="72"/>
      <c r="AD96" s="72"/>
      <c r="AE96" s="72"/>
      <c r="AF96" s="72"/>
      <c r="AG96" s="72"/>
      <c r="AH96" s="72"/>
      <c r="AI96" s="72"/>
      <c r="AJ96" s="72"/>
      <c r="AK96" s="72"/>
      <c r="AL96" s="72"/>
      <c r="AM96" s="72"/>
      <c r="AN96" s="72"/>
      <c r="AO96" s="72"/>
      <c r="AP96" s="72"/>
      <c r="AQ96" s="72"/>
      <c r="AR96" s="72"/>
      <c r="AS96" s="72"/>
      <c r="AT96" s="72"/>
      <c r="AU96" s="72"/>
      <c r="AV96" s="72"/>
      <c r="AW96" s="72"/>
      <c r="AX96" s="72"/>
      <c r="AY96" s="72"/>
      <c r="AZ96" s="72"/>
      <c r="BA96" s="72"/>
      <c r="BB96" s="72"/>
      <c r="BC96" s="72"/>
      <c r="BD96" s="72"/>
      <c r="BE96" s="72"/>
      <c r="BF96" s="72"/>
      <c r="BG96" s="72"/>
      <c r="BH96" s="72"/>
      <c r="BI96" s="72"/>
      <c r="BJ96" s="73"/>
      <c r="BK96" s="73"/>
    </row>
    <row r="97" spans="2:63" x14ac:dyDescent="0.25">
      <c r="B97" s="85">
        <f>SUMPRODUCT((B4:B96&lt;&gt;"")*1)</f>
        <v>1</v>
      </c>
      <c r="C97" s="85">
        <f t="shared" ref="C97:BK97" si="2">SUMPRODUCT((C4:C96&lt;&gt;"")*1)</f>
        <v>2</v>
      </c>
      <c r="D97" s="85">
        <f t="shared" si="2"/>
        <v>1</v>
      </c>
      <c r="E97" s="85">
        <f t="shared" si="2"/>
        <v>2</v>
      </c>
      <c r="F97" s="85">
        <f t="shared" si="2"/>
        <v>1</v>
      </c>
      <c r="G97" s="85">
        <f t="shared" si="2"/>
        <v>2</v>
      </c>
      <c r="H97" s="85">
        <f t="shared" si="2"/>
        <v>0</v>
      </c>
      <c r="I97" s="85">
        <f t="shared" si="2"/>
        <v>0</v>
      </c>
      <c r="J97" s="85">
        <f t="shared" si="2"/>
        <v>0</v>
      </c>
      <c r="K97" s="85">
        <f t="shared" si="2"/>
        <v>0</v>
      </c>
      <c r="L97" s="85">
        <f t="shared" si="2"/>
        <v>0</v>
      </c>
      <c r="M97" s="85">
        <f t="shared" si="2"/>
        <v>0</v>
      </c>
      <c r="N97" s="85">
        <f t="shared" si="2"/>
        <v>0</v>
      </c>
      <c r="O97" s="85">
        <f t="shared" si="2"/>
        <v>0</v>
      </c>
      <c r="P97" s="85">
        <f t="shared" si="2"/>
        <v>0</v>
      </c>
      <c r="Q97" s="85">
        <f t="shared" si="2"/>
        <v>0</v>
      </c>
      <c r="R97" s="85">
        <f t="shared" si="2"/>
        <v>0</v>
      </c>
      <c r="S97" s="85">
        <f t="shared" si="2"/>
        <v>0</v>
      </c>
      <c r="T97" s="85">
        <f t="shared" si="2"/>
        <v>0</v>
      </c>
      <c r="U97" s="85">
        <f t="shared" si="2"/>
        <v>0</v>
      </c>
      <c r="V97" s="85">
        <f t="shared" si="2"/>
        <v>0</v>
      </c>
      <c r="W97" s="85">
        <f t="shared" si="2"/>
        <v>0</v>
      </c>
      <c r="X97" s="85">
        <f t="shared" si="2"/>
        <v>0</v>
      </c>
      <c r="Y97" s="85">
        <f t="shared" si="2"/>
        <v>0</v>
      </c>
      <c r="Z97" s="85">
        <f t="shared" si="2"/>
        <v>0</v>
      </c>
      <c r="AA97" s="85">
        <f t="shared" si="2"/>
        <v>0</v>
      </c>
      <c r="AB97" s="85">
        <f t="shared" si="2"/>
        <v>0</v>
      </c>
      <c r="AC97" s="85">
        <f t="shared" si="2"/>
        <v>0</v>
      </c>
      <c r="AD97" s="85">
        <f t="shared" si="2"/>
        <v>0</v>
      </c>
      <c r="AE97" s="85">
        <f t="shared" si="2"/>
        <v>0</v>
      </c>
      <c r="AF97" s="85">
        <f t="shared" si="2"/>
        <v>0</v>
      </c>
      <c r="AG97" s="85">
        <f t="shared" si="2"/>
        <v>0</v>
      </c>
      <c r="AH97" s="85">
        <f t="shared" si="2"/>
        <v>0</v>
      </c>
      <c r="AI97" s="85">
        <f t="shared" si="2"/>
        <v>0</v>
      </c>
      <c r="AJ97" s="85">
        <f t="shared" si="2"/>
        <v>0</v>
      </c>
      <c r="AK97" s="85">
        <f t="shared" si="2"/>
        <v>0</v>
      </c>
      <c r="AL97" s="85">
        <f t="shared" si="2"/>
        <v>0</v>
      </c>
      <c r="AM97" s="85">
        <f t="shared" si="2"/>
        <v>0</v>
      </c>
      <c r="AN97" s="85">
        <f t="shared" si="2"/>
        <v>0</v>
      </c>
      <c r="AO97" s="85">
        <f t="shared" si="2"/>
        <v>0</v>
      </c>
      <c r="AP97" s="85">
        <f t="shared" si="2"/>
        <v>0</v>
      </c>
      <c r="AQ97" s="85">
        <f t="shared" si="2"/>
        <v>0</v>
      </c>
      <c r="AR97" s="85">
        <f t="shared" si="2"/>
        <v>0</v>
      </c>
      <c r="AS97" s="85">
        <f t="shared" si="2"/>
        <v>0</v>
      </c>
      <c r="AT97" s="85">
        <f t="shared" si="2"/>
        <v>0</v>
      </c>
      <c r="AU97" s="85">
        <f t="shared" si="2"/>
        <v>0</v>
      </c>
      <c r="AV97" s="85">
        <f t="shared" si="2"/>
        <v>0</v>
      </c>
      <c r="AW97" s="85">
        <f t="shared" si="2"/>
        <v>0</v>
      </c>
      <c r="AX97" s="85">
        <f t="shared" si="2"/>
        <v>0</v>
      </c>
      <c r="AY97" s="85">
        <f t="shared" si="2"/>
        <v>0</v>
      </c>
      <c r="AZ97" s="85">
        <f t="shared" si="2"/>
        <v>0</v>
      </c>
      <c r="BA97" s="85">
        <f t="shared" si="2"/>
        <v>0</v>
      </c>
      <c r="BB97" s="85">
        <f t="shared" si="2"/>
        <v>0</v>
      </c>
      <c r="BC97" s="85">
        <f t="shared" si="2"/>
        <v>0</v>
      </c>
      <c r="BD97" s="85">
        <f t="shared" si="2"/>
        <v>0</v>
      </c>
      <c r="BE97" s="85">
        <f t="shared" si="2"/>
        <v>0</v>
      </c>
      <c r="BF97" s="85">
        <f t="shared" si="2"/>
        <v>0</v>
      </c>
      <c r="BG97" s="85">
        <f t="shared" si="2"/>
        <v>0</v>
      </c>
      <c r="BH97" s="85">
        <f t="shared" si="2"/>
        <v>0</v>
      </c>
      <c r="BI97" s="85">
        <f t="shared" si="2"/>
        <v>0</v>
      </c>
      <c r="BJ97" s="85">
        <f t="shared" si="2"/>
        <v>0</v>
      </c>
      <c r="BK97" s="85">
        <f t="shared" si="2"/>
        <v>0</v>
      </c>
    </row>
  </sheetData>
  <mergeCells count="62">
    <mergeCell ref="AV2:AW2"/>
    <mergeCell ref="AX2:AY2"/>
    <mergeCell ref="AZ2:BA2"/>
    <mergeCell ref="BB2:BC2"/>
    <mergeCell ref="BD2:BE2"/>
    <mergeCell ref="AT1:AU1"/>
    <mergeCell ref="AR1:AS1"/>
    <mergeCell ref="AP1:AQ1"/>
    <mergeCell ref="AP2:AQ2"/>
    <mergeCell ref="AR2:AS2"/>
    <mergeCell ref="AT2:AU2"/>
    <mergeCell ref="BD1:BE1"/>
    <mergeCell ref="BB1:BC1"/>
    <mergeCell ref="AZ1:BA1"/>
    <mergeCell ref="AX1:AY1"/>
    <mergeCell ref="AV1:AW1"/>
    <mergeCell ref="BJ1:BK1"/>
    <mergeCell ref="BJ2:BK2"/>
    <mergeCell ref="BH1:BI1"/>
    <mergeCell ref="BH2:BI2"/>
    <mergeCell ref="BF1:BG1"/>
    <mergeCell ref="BF2:BG2"/>
    <mergeCell ref="AJ1:AK1"/>
    <mergeCell ref="AJ2:AK2"/>
    <mergeCell ref="AL1:AM1"/>
    <mergeCell ref="AL2:AM2"/>
    <mergeCell ref="AN1:AO1"/>
    <mergeCell ref="AN2:AO2"/>
    <mergeCell ref="AD1:AE1"/>
    <mergeCell ref="AD2:AE2"/>
    <mergeCell ref="AF1:AG1"/>
    <mergeCell ref="AH1:AI1"/>
    <mergeCell ref="AF2:AG2"/>
    <mergeCell ref="AH2:AI2"/>
    <mergeCell ref="X1:Y1"/>
    <mergeCell ref="X2:Y2"/>
    <mergeCell ref="Z1:AA1"/>
    <mergeCell ref="Z2:AA2"/>
    <mergeCell ref="AB1:AC1"/>
    <mergeCell ref="AB2:AC2"/>
    <mergeCell ref="R1:S1"/>
    <mergeCell ref="R2:S2"/>
    <mergeCell ref="T1:U1"/>
    <mergeCell ref="T2:U2"/>
    <mergeCell ref="V1:W1"/>
    <mergeCell ref="V2:W2"/>
    <mergeCell ref="N2:O2"/>
    <mergeCell ref="P2:Q2"/>
    <mergeCell ref="P1:Q1"/>
    <mergeCell ref="N1:O1"/>
    <mergeCell ref="L1:M1"/>
    <mergeCell ref="H1:I1"/>
    <mergeCell ref="J1:K1"/>
    <mergeCell ref="J2:K2"/>
    <mergeCell ref="H2:I2"/>
    <mergeCell ref="L2:M2"/>
    <mergeCell ref="D1:E1"/>
    <mergeCell ref="D2:E2"/>
    <mergeCell ref="B1:C1"/>
    <mergeCell ref="B2:C2"/>
    <mergeCell ref="F2:G2"/>
    <mergeCell ref="F1:G1"/>
  </mergeCells>
  <conditionalFormatting sqref="BJ3:BK3">
    <cfRule type="expression" dxfId="10" priority="3">
      <formula>COUNTIF(Férie,BJ$7)</formula>
    </cfRule>
  </conditionalFormatting>
  <conditionalFormatting sqref="B1:BK2">
    <cfRule type="expression" dxfId="9" priority="4">
      <formula>COUNTIF(Férie,B$1)</formula>
    </cfRule>
    <cfRule type="expression" dxfId="8" priority="5">
      <formula>WEEKDAY(B$1,2)&gt;5</formula>
    </cfRule>
  </conditionalFormatting>
  <conditionalFormatting sqref="A3">
    <cfRule type="expression" dxfId="7" priority="1">
      <formula>COUNTIF(Férie,A$1)</formula>
    </cfRule>
    <cfRule type="expression" dxfId="6" priority="2">
      <formula>WEEKDAY(A$1,2)&gt;5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9"/>
  <sheetViews>
    <sheetView workbookViewId="0">
      <selection activeCell="E30" sqref="E30"/>
    </sheetView>
  </sheetViews>
  <sheetFormatPr baseColWidth="10" defaultRowHeight="15" x14ac:dyDescent="0.25"/>
  <cols>
    <col min="3" max="3" width="15.28515625" customWidth="1"/>
    <col min="4" max="4" width="15.28515625" style="3" customWidth="1"/>
    <col min="5" max="5" width="15.28515625" customWidth="1"/>
    <col min="6" max="6" width="15.28515625" style="3" customWidth="1"/>
    <col min="7" max="7" width="15.28515625" customWidth="1"/>
    <col min="8" max="8" width="15.28515625" style="3" customWidth="1"/>
    <col min="9" max="9" width="15.28515625" customWidth="1"/>
    <col min="10" max="10" width="15.28515625" style="3" customWidth="1"/>
    <col min="11" max="11" width="15.28515625" customWidth="1"/>
    <col min="12" max="12" width="15.28515625" style="3" customWidth="1"/>
    <col min="13" max="13" width="15.28515625" customWidth="1"/>
    <col min="14" max="14" width="15.28515625" style="3" customWidth="1"/>
    <col min="15" max="16" width="15.28515625" customWidth="1"/>
  </cols>
  <sheetData>
    <row r="1" spans="1:16" s="3" customFormat="1" ht="30" customHeight="1" x14ac:dyDescent="0.25">
      <c r="C1" s="111" t="str">
        <f ca="1">PROPER("Du "&amp;TEXT(7*B2+DATE($B$3,1,3)-WEEKDAY(DATE($B$3,1,3))-5,"jjjj jj mmmm aaaaa"))&amp;" au "&amp;PROPER(TEXT(7*B2+DATE($B$3,1,3)-WEEKDAY(DATE($B$3,1,2)),"jjjj jj mmmm aaaaa"))</f>
        <v>Du Lundi 06 Octobre 2014 au Dimanche 12 Octobre 2014</v>
      </c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</row>
    <row r="2" spans="1:16" x14ac:dyDescent="0.25">
      <c r="A2" s="61">
        <f ca="1">TODAY()</f>
        <v>41918</v>
      </c>
      <c r="B2">
        <f ca="1">WEEKNUM(A2,2)</f>
        <v>41</v>
      </c>
      <c r="C2" s="83">
        <f ca="1">DATE(B3,1,3)-WEEKDAY(DATE(B3,1,3))-5+(7*B2)</f>
        <v>41918</v>
      </c>
      <c r="D2" s="81"/>
      <c r="E2" s="83">
        <f ca="1">C2+1</f>
        <v>41919</v>
      </c>
      <c r="F2" s="83"/>
      <c r="G2" s="83">
        <f ca="1">E2+1</f>
        <v>41920</v>
      </c>
      <c r="H2" s="83"/>
      <c r="I2" s="83">
        <f ca="1">G2+1</f>
        <v>41921</v>
      </c>
      <c r="J2" s="83"/>
      <c r="K2" s="83">
        <f ca="1">I2+1</f>
        <v>41922</v>
      </c>
      <c r="L2" s="83"/>
      <c r="M2" s="83">
        <f ca="1">K2+1</f>
        <v>41923</v>
      </c>
      <c r="N2" s="83"/>
      <c r="O2" s="83">
        <f ca="1">M2+1</f>
        <v>41924</v>
      </c>
    </row>
    <row r="3" spans="1:16" x14ac:dyDescent="0.25">
      <c r="B3">
        <f ca="1">YEAR(A2)</f>
        <v>2014</v>
      </c>
      <c r="C3" s="82">
        <f ca="1">C2</f>
        <v>41918</v>
      </c>
      <c r="D3" s="82"/>
      <c r="E3" s="82">
        <f ca="1">E2</f>
        <v>41919</v>
      </c>
      <c r="F3" s="82"/>
      <c r="G3" s="82">
        <f ca="1">G2</f>
        <v>41920</v>
      </c>
      <c r="H3" s="82"/>
      <c r="I3" s="82">
        <f ca="1">I2</f>
        <v>41921</v>
      </c>
      <c r="J3" s="82"/>
      <c r="K3" s="82">
        <f ca="1">K2</f>
        <v>41922</v>
      </c>
      <c r="L3" s="82"/>
      <c r="M3" s="82">
        <f ca="1">M2</f>
        <v>41923</v>
      </c>
      <c r="N3" s="82"/>
      <c r="O3" s="82">
        <f ca="1">O2</f>
        <v>41924</v>
      </c>
      <c r="P3" s="82"/>
    </row>
    <row r="4" spans="1:16" x14ac:dyDescent="0.25">
      <c r="C4" s="65" t="s">
        <v>113</v>
      </c>
      <c r="D4" s="65" t="s">
        <v>24</v>
      </c>
      <c r="E4" s="65" t="s">
        <v>113</v>
      </c>
      <c r="F4" s="65" t="s">
        <v>24</v>
      </c>
      <c r="G4" s="65" t="s">
        <v>113</v>
      </c>
      <c r="H4" s="65" t="s">
        <v>24</v>
      </c>
      <c r="I4" s="65" t="s">
        <v>113</v>
      </c>
      <c r="J4" s="65" t="s">
        <v>24</v>
      </c>
      <c r="K4" s="65" t="s">
        <v>113</v>
      </c>
      <c r="L4" s="65" t="s">
        <v>24</v>
      </c>
      <c r="M4" s="65" t="s">
        <v>113</v>
      </c>
      <c r="N4" s="65" t="s">
        <v>24</v>
      </c>
      <c r="O4" s="65" t="s">
        <v>113</v>
      </c>
      <c r="P4" s="65" t="s">
        <v>24</v>
      </c>
    </row>
    <row r="5" spans="1:16" x14ac:dyDescent="0.25">
      <c r="A5" s="3"/>
      <c r="C5" s="3"/>
      <c r="E5" s="3"/>
      <c r="G5" s="3"/>
    </row>
    <row r="6" spans="1:16" x14ac:dyDescent="0.25">
      <c r="C6" s="61"/>
      <c r="G6" s="3"/>
    </row>
    <row r="10" spans="1:16" x14ac:dyDescent="0.25">
      <c r="A10" s="3"/>
      <c r="B10" s="3"/>
      <c r="C10" s="3"/>
      <c r="E10" s="3"/>
    </row>
    <row r="11" spans="1:16" x14ac:dyDescent="0.25">
      <c r="A11" s="3"/>
      <c r="B11" s="3"/>
      <c r="C11" s="3"/>
      <c r="E11" s="3"/>
    </row>
    <row r="12" spans="1:16" x14ac:dyDescent="0.25">
      <c r="A12" s="3"/>
      <c r="B12" s="3"/>
      <c r="C12" s="3"/>
      <c r="E12" s="3"/>
    </row>
    <row r="13" spans="1:16" x14ac:dyDescent="0.25">
      <c r="A13" s="3"/>
      <c r="B13" s="3"/>
      <c r="C13" s="3"/>
      <c r="E13" s="3"/>
    </row>
    <row r="14" spans="1:16" x14ac:dyDescent="0.25">
      <c r="A14" s="3"/>
      <c r="B14" s="3"/>
      <c r="C14" s="3"/>
      <c r="E14" s="3"/>
    </row>
    <row r="15" spans="1:16" x14ac:dyDescent="0.25">
      <c r="A15" s="3"/>
      <c r="B15" s="3"/>
      <c r="C15" s="3"/>
      <c r="E15" s="3"/>
    </row>
    <row r="16" spans="1:16" x14ac:dyDescent="0.25">
      <c r="A16" s="3"/>
      <c r="B16" s="3"/>
      <c r="C16" s="3"/>
      <c r="E16" s="3"/>
    </row>
    <row r="17" spans="1:15" x14ac:dyDescent="0.25">
      <c r="A17" s="3"/>
      <c r="B17" s="3"/>
      <c r="C17" s="3"/>
      <c r="E17" s="3"/>
    </row>
    <row r="18" spans="1:15" x14ac:dyDescent="0.25">
      <c r="A18" s="3"/>
      <c r="B18" s="3"/>
      <c r="C18" s="3"/>
      <c r="E18" s="3"/>
    </row>
    <row r="19" spans="1:15" x14ac:dyDescent="0.25">
      <c r="A19" s="3"/>
      <c r="B19" s="3"/>
      <c r="C19" s="3"/>
      <c r="E19" s="3"/>
    </row>
    <row r="20" spans="1:15" x14ac:dyDescent="0.25">
      <c r="A20" s="3"/>
      <c r="B20" s="3"/>
      <c r="C20" s="3"/>
      <c r="E20" s="3"/>
      <c r="M20" s="86"/>
      <c r="N20" s="87"/>
    </row>
    <row r="21" spans="1:15" x14ac:dyDescent="0.25">
      <c r="A21" s="3"/>
      <c r="B21" s="3"/>
      <c r="C21" s="3"/>
      <c r="E21" s="3"/>
      <c r="M21" s="87"/>
    </row>
    <row r="22" spans="1:15" x14ac:dyDescent="0.25">
      <c r="A22" s="3"/>
      <c r="B22" s="3"/>
      <c r="C22" s="3"/>
      <c r="E22" s="3"/>
    </row>
    <row r="23" spans="1:15" x14ac:dyDescent="0.25">
      <c r="A23" s="3"/>
      <c r="B23" s="3"/>
      <c r="C23" s="3"/>
      <c r="E23" s="3"/>
      <c r="M23" s="3"/>
      <c r="O23" s="3"/>
    </row>
    <row r="24" spans="1:15" x14ac:dyDescent="0.25">
      <c r="A24" s="3"/>
      <c r="B24" s="3"/>
      <c r="C24" s="3"/>
      <c r="E24" s="3"/>
      <c r="M24" s="3"/>
    </row>
    <row r="25" spans="1:15" x14ac:dyDescent="0.25">
      <c r="A25" s="3"/>
      <c r="B25" s="3"/>
      <c r="C25" s="3"/>
      <c r="E25" s="3"/>
      <c r="N25"/>
    </row>
    <row r="26" spans="1:15" x14ac:dyDescent="0.25">
      <c r="A26" s="3"/>
      <c r="B26" s="3"/>
      <c r="C26" s="3"/>
      <c r="E26" s="3"/>
    </row>
    <row r="27" spans="1:15" x14ac:dyDescent="0.25">
      <c r="A27" s="3"/>
      <c r="B27" s="3"/>
      <c r="C27" s="3"/>
      <c r="E27" s="3"/>
    </row>
    <row r="28" spans="1:15" x14ac:dyDescent="0.25">
      <c r="A28" s="3"/>
      <c r="B28" s="3"/>
      <c r="C28" s="3"/>
      <c r="E28" s="3"/>
    </row>
    <row r="29" spans="1:15" x14ac:dyDescent="0.25">
      <c r="A29" s="3"/>
      <c r="B29" s="3"/>
      <c r="C29" s="3"/>
      <c r="E29" s="3"/>
    </row>
  </sheetData>
  <mergeCells count="1">
    <mergeCell ref="C1:P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00"/>
  <sheetViews>
    <sheetView workbookViewId="0">
      <selection activeCell="A29" sqref="A29"/>
    </sheetView>
  </sheetViews>
  <sheetFormatPr baseColWidth="10" defaultRowHeight="15" x14ac:dyDescent="0.25"/>
  <cols>
    <col min="1" max="1" width="20.42578125" bestFit="1" customWidth="1"/>
    <col min="4" max="7" width="11.42578125" style="3"/>
  </cols>
  <sheetData>
    <row r="1" spans="1:27" ht="15.75" thickBot="1" x14ac:dyDescent="0.3">
      <c r="A1" s="102">
        <f ca="1">TODAY()</f>
        <v>41918</v>
      </c>
      <c r="B1" s="103"/>
      <c r="C1" s="98" t="s">
        <v>116</v>
      </c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</row>
    <row r="2" spans="1:27" x14ac:dyDescent="0.25">
      <c r="A2" s="104" t="s">
        <v>31</v>
      </c>
      <c r="B2" s="104" t="s">
        <v>117</v>
      </c>
      <c r="C2" s="107" t="s">
        <v>118</v>
      </c>
      <c r="D2" s="97" t="s">
        <v>24</v>
      </c>
      <c r="E2" s="97"/>
      <c r="F2" s="97" t="s">
        <v>113</v>
      </c>
      <c r="G2" s="97"/>
      <c r="H2" s="97" t="s">
        <v>90</v>
      </c>
      <c r="I2" s="97"/>
      <c r="J2" s="97" t="s">
        <v>97</v>
      </c>
      <c r="K2" s="97"/>
      <c r="L2" s="97" t="s">
        <v>105</v>
      </c>
      <c r="M2" s="97"/>
      <c r="N2" s="97" t="s">
        <v>111</v>
      </c>
      <c r="O2" s="97"/>
      <c r="P2" s="100" t="s">
        <v>92</v>
      </c>
      <c r="Q2" s="101"/>
      <c r="R2" s="100" t="s">
        <v>99</v>
      </c>
      <c r="S2" s="101"/>
      <c r="T2" s="100" t="s">
        <v>106</v>
      </c>
      <c r="U2" s="101"/>
      <c r="V2" s="100" t="s">
        <v>0</v>
      </c>
      <c r="W2" s="101"/>
      <c r="X2" s="49" t="s">
        <v>94</v>
      </c>
      <c r="Y2" s="49" t="s">
        <v>101</v>
      </c>
      <c r="Z2" s="49" t="s">
        <v>108</v>
      </c>
      <c r="AA2" s="49" t="s">
        <v>36</v>
      </c>
    </row>
    <row r="3" spans="1:27" ht="15.75" thickBot="1" x14ac:dyDescent="0.3">
      <c r="A3" s="105"/>
      <c r="B3" s="106"/>
      <c r="C3" s="108"/>
      <c r="D3" s="58" t="s">
        <v>138</v>
      </c>
      <c r="E3" s="58" t="s">
        <v>139</v>
      </c>
      <c r="F3" s="58" t="s">
        <v>138</v>
      </c>
      <c r="G3" s="58" t="s">
        <v>139</v>
      </c>
      <c r="H3" s="58" t="s">
        <v>138</v>
      </c>
      <c r="I3" s="58" t="s">
        <v>139</v>
      </c>
      <c r="J3" s="58" t="s">
        <v>138</v>
      </c>
      <c r="K3" s="58" t="s">
        <v>139</v>
      </c>
      <c r="L3" s="58" t="s">
        <v>138</v>
      </c>
      <c r="M3" s="58" t="s">
        <v>139</v>
      </c>
      <c r="N3" s="58" t="s">
        <v>138</v>
      </c>
      <c r="O3" s="58" t="s">
        <v>139</v>
      </c>
      <c r="P3" s="58" t="s">
        <v>138</v>
      </c>
      <c r="Q3" s="58" t="s">
        <v>139</v>
      </c>
      <c r="R3" s="58" t="s">
        <v>138</v>
      </c>
      <c r="S3" s="58" t="s">
        <v>139</v>
      </c>
      <c r="T3" s="58" t="s">
        <v>138</v>
      </c>
      <c r="U3" s="58" t="s">
        <v>139</v>
      </c>
      <c r="V3" s="58" t="s">
        <v>138</v>
      </c>
      <c r="W3" s="58" t="s">
        <v>139</v>
      </c>
      <c r="X3" s="58" t="s">
        <v>138</v>
      </c>
      <c r="Y3" s="58" t="s">
        <v>139</v>
      </c>
      <c r="Z3" s="58" t="s">
        <v>138</v>
      </c>
      <c r="AA3" s="58" t="s">
        <v>139</v>
      </c>
    </row>
    <row r="4" spans="1:27" ht="15.75" customHeight="1" thickBot="1" x14ac:dyDescent="0.3">
      <c r="A4" s="52" t="s">
        <v>37</v>
      </c>
      <c r="B4" s="53" t="s">
        <v>119</v>
      </c>
      <c r="C4" s="55" t="str">
        <f>IF(AND(H4="",J4="",L4="",N4="",P4="",R4="",T4="",V4=""),"X","")</f>
        <v>X</v>
      </c>
      <c r="D4" s="63"/>
      <c r="E4" s="61">
        <f>INDEX(Listejour,MATCH(LOOKUP(D2,Planning!$C$8:$AG$8),Planning!$C$8:$AG$8))</f>
        <v>41885</v>
      </c>
      <c r="F4" s="63"/>
      <c r="G4" s="61">
        <f>INDEX(Listejour,MATCH(LOOKUP(F2,Planning!$C$8:$AG$8),Planning!$C$8:$AG$8))</f>
        <v>41913</v>
      </c>
      <c r="H4" s="63" t="str">
        <f>IF(COUNTIF(Planning!C8:AG8,Planning!B8)=0,"",MIN(IF(Planning!C8:AG8=Feuil2!H2,Listejour))+DATE(Planning!A3,1,4)-WEEKDAY(DATE(Planning!A3,1,4),2)+7*(Planning!B8-1))</f>
        <v/>
      </c>
      <c r="I4" s="61">
        <f>INDEX(Listejour,MATCH(LOOKUP(H2,Planning!$C$8:$AG$8),Planning!$C$8:$AG$8))</f>
        <v>41885</v>
      </c>
      <c r="J4" s="56"/>
      <c r="K4" s="61"/>
      <c r="L4" s="57"/>
      <c r="M4" s="61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  <c r="AA4" s="57"/>
    </row>
    <row r="5" spans="1:27" ht="15.75" thickBot="1" x14ac:dyDescent="0.3">
      <c r="A5" s="52" t="s">
        <v>38</v>
      </c>
      <c r="B5" s="54" t="s">
        <v>120</v>
      </c>
      <c r="C5" s="55" t="str">
        <f t="shared" ref="C5:C22" si="0">IF(AND(H5="",J5=""),"X","")</f>
        <v>X</v>
      </c>
      <c r="D5" s="63"/>
      <c r="E5" s="56"/>
      <c r="F5" s="63"/>
      <c r="G5" s="56"/>
      <c r="H5" s="63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/>
    </row>
    <row r="6" spans="1:27" ht="15.75" thickBot="1" x14ac:dyDescent="0.3">
      <c r="A6" s="52" t="s">
        <v>39</v>
      </c>
      <c r="B6" s="54" t="s">
        <v>121</v>
      </c>
      <c r="C6" s="55" t="str">
        <f t="shared" si="0"/>
        <v>X</v>
      </c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</row>
    <row r="7" spans="1:27" ht="15.75" thickBot="1" x14ac:dyDescent="0.3">
      <c r="A7" s="52" t="s">
        <v>40</v>
      </c>
      <c r="B7" s="54" t="s">
        <v>122</v>
      </c>
      <c r="C7" s="55" t="str">
        <f t="shared" si="0"/>
        <v>X</v>
      </c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</row>
    <row r="8" spans="1:27" ht="15.75" thickBot="1" x14ac:dyDescent="0.3">
      <c r="A8" s="52" t="s">
        <v>41</v>
      </c>
      <c r="B8" s="54" t="s">
        <v>123</v>
      </c>
      <c r="C8" s="55" t="str">
        <f t="shared" si="0"/>
        <v>X</v>
      </c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</row>
    <row r="9" spans="1:27" ht="15.75" thickBot="1" x14ac:dyDescent="0.3">
      <c r="A9" s="52" t="s">
        <v>42</v>
      </c>
      <c r="B9" s="54" t="s">
        <v>124</v>
      </c>
      <c r="C9" s="55" t="str">
        <f t="shared" si="0"/>
        <v>X</v>
      </c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</row>
    <row r="10" spans="1:27" ht="15.75" thickBot="1" x14ac:dyDescent="0.3">
      <c r="A10" s="52" t="s">
        <v>43</v>
      </c>
      <c r="B10" s="54" t="s">
        <v>125</v>
      </c>
      <c r="C10" s="55" t="str">
        <f t="shared" si="0"/>
        <v>X</v>
      </c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</row>
    <row r="11" spans="1:27" ht="15.75" thickBot="1" x14ac:dyDescent="0.3">
      <c r="A11" s="52" t="s">
        <v>44</v>
      </c>
      <c r="B11" s="54" t="s">
        <v>126</v>
      </c>
      <c r="C11" s="55" t="str">
        <f t="shared" si="0"/>
        <v>X</v>
      </c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</row>
    <row r="12" spans="1:27" ht="15.75" thickBot="1" x14ac:dyDescent="0.3">
      <c r="A12" s="52" t="s">
        <v>45</v>
      </c>
      <c r="B12" s="54" t="s">
        <v>127</v>
      </c>
      <c r="C12" s="55" t="str">
        <f t="shared" si="0"/>
        <v>X</v>
      </c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</row>
    <row r="13" spans="1:27" ht="15.75" thickBot="1" x14ac:dyDescent="0.3">
      <c r="A13" s="52" t="s">
        <v>46</v>
      </c>
      <c r="B13" s="54" t="s">
        <v>128</v>
      </c>
      <c r="C13" s="55" t="str">
        <f t="shared" si="0"/>
        <v>X</v>
      </c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</row>
    <row r="14" spans="1:27" ht="15.75" thickBot="1" x14ac:dyDescent="0.3">
      <c r="A14" s="52" t="s">
        <v>47</v>
      </c>
      <c r="B14" s="54" t="s">
        <v>129</v>
      </c>
      <c r="C14" s="55" t="str">
        <f t="shared" si="0"/>
        <v>X</v>
      </c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</row>
    <row r="15" spans="1:27" ht="15.75" thickBot="1" x14ac:dyDescent="0.3">
      <c r="A15" s="52" t="s">
        <v>48</v>
      </c>
      <c r="B15" s="54" t="s">
        <v>130</v>
      </c>
      <c r="C15" s="55" t="str">
        <f t="shared" si="0"/>
        <v>X</v>
      </c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</row>
    <row r="16" spans="1:27" ht="15.75" thickBot="1" x14ac:dyDescent="0.3">
      <c r="A16" s="52" t="s">
        <v>49</v>
      </c>
      <c r="B16" s="54" t="s">
        <v>131</v>
      </c>
      <c r="C16" s="55" t="str">
        <f t="shared" si="0"/>
        <v>X</v>
      </c>
      <c r="D16" s="56"/>
      <c r="E16" s="56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</row>
    <row r="17" spans="1:27" ht="15.75" thickBot="1" x14ac:dyDescent="0.3">
      <c r="A17" s="52" t="s">
        <v>50</v>
      </c>
      <c r="B17" s="54" t="s">
        <v>132</v>
      </c>
      <c r="C17" s="55" t="str">
        <f t="shared" si="0"/>
        <v>X</v>
      </c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</row>
    <row r="18" spans="1:27" ht="15.75" thickBot="1" x14ac:dyDescent="0.3">
      <c r="A18" s="52" t="s">
        <v>51</v>
      </c>
      <c r="B18" s="54" t="s">
        <v>133</v>
      </c>
      <c r="C18" s="55" t="str">
        <f t="shared" si="0"/>
        <v>X</v>
      </c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</row>
    <row r="19" spans="1:27" ht="15.75" thickBot="1" x14ac:dyDescent="0.3">
      <c r="A19" s="52" t="s">
        <v>52</v>
      </c>
      <c r="B19" s="54" t="s">
        <v>134</v>
      </c>
      <c r="C19" s="55" t="str">
        <f t="shared" si="0"/>
        <v>X</v>
      </c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</row>
    <row r="20" spans="1:27" ht="15.75" thickBot="1" x14ac:dyDescent="0.3">
      <c r="A20" s="52" t="s">
        <v>53</v>
      </c>
      <c r="B20" s="54" t="s">
        <v>135</v>
      </c>
      <c r="C20" s="55" t="str">
        <f t="shared" si="0"/>
        <v>X</v>
      </c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</row>
    <row r="21" spans="1:27" ht="15.75" thickBot="1" x14ac:dyDescent="0.3">
      <c r="A21" s="52" t="s">
        <v>54</v>
      </c>
      <c r="B21" s="54" t="s">
        <v>136</v>
      </c>
      <c r="C21" s="55" t="str">
        <f t="shared" si="0"/>
        <v>X</v>
      </c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</row>
    <row r="22" spans="1:27" ht="15.75" thickBot="1" x14ac:dyDescent="0.3">
      <c r="A22" s="52" t="s">
        <v>55</v>
      </c>
      <c r="B22" s="54" t="s">
        <v>137</v>
      </c>
      <c r="C22" s="55" t="str">
        <f t="shared" si="0"/>
        <v>X</v>
      </c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</row>
    <row r="25" spans="1:27" x14ac:dyDescent="0.25">
      <c r="C25" s="59" t="s">
        <v>140</v>
      </c>
      <c r="D25" s="59"/>
      <c r="E25" s="59"/>
      <c r="F25" s="59"/>
      <c r="G25" s="59"/>
      <c r="H25" s="59" t="s">
        <v>141</v>
      </c>
      <c r="I25" s="59" t="s">
        <v>142</v>
      </c>
      <c r="J25" s="59" t="s">
        <v>143</v>
      </c>
      <c r="K25" s="59" t="s">
        <v>144</v>
      </c>
      <c r="L25" s="59" t="s">
        <v>145</v>
      </c>
    </row>
    <row r="26" spans="1:27" x14ac:dyDescent="0.25">
      <c r="C26" s="60">
        <f ca="1">(DATE(An,1,3)-WEEKDAY(DATE(An,1,3))-5+7*N26)</f>
        <v>41918</v>
      </c>
      <c r="D26" s="60"/>
      <c r="E26" s="60"/>
      <c r="F26" s="60"/>
      <c r="G26" s="60"/>
      <c r="H26" s="60">
        <f ca="1">(DATE(An,1,3)-WEEKDAY(DATE(An,1,3))-5+7*$N$26)+1</f>
        <v>41919</v>
      </c>
      <c r="I26" s="60">
        <f ca="1">(DATE(An,1,3)-WEEKDAY(DATE(An,1,3))-5+7*$N$26)+2</f>
        <v>41920</v>
      </c>
      <c r="J26" s="60">
        <f ca="1">(DATE(An,1,3)-WEEKDAY(DATE(An,1,3))-5+7*$N$26)+3</f>
        <v>41921</v>
      </c>
      <c r="K26" s="60">
        <f ca="1">(DATE(An,1,3)-WEEKDAY(DATE(An,1,3))-5+7*$N$26)+4</f>
        <v>41922</v>
      </c>
      <c r="L26" s="60">
        <f ca="1">(DATE(An,1,3)-WEEKDAY(DATE(An,1,3))-5+7*$N$26)+5</f>
        <v>41923</v>
      </c>
      <c r="N26" s="3">
        <f ca="1">WEEKNUM(A1,2)</f>
        <v>41</v>
      </c>
      <c r="P26" s="61" t="e">
        <f>DATE(An,Planning!AB1,C25)</f>
        <v>#VALUE!</v>
      </c>
    </row>
    <row r="27" spans="1:27" x14ac:dyDescent="0.25">
      <c r="C27" s="59" t="e">
        <f>IF(AND(#REF!="",#REF!=""),#REF!,IF(OR(AND(#REF!&gt;=C$104,C$104&gt;=#REF!),AND(#REF!&gt;=C$104,C$104&gt;=#REF!)),"",#REF!))</f>
        <v>#REF!</v>
      </c>
      <c r="D27" s="59"/>
      <c r="E27" s="59"/>
      <c r="F27" s="59"/>
      <c r="G27" s="59"/>
      <c r="H27" s="59" t="e">
        <f t="shared" ref="H27" si="1">IF(AND(#REF!="",#REF!=""),#REF!,IF(OR(AND(#REF!&gt;=H$104,H$104&gt;=#REF!),AND(#REF!&gt;=H$104,H$104&gt;=#REF!)),"",#REF!))</f>
        <v>#REF!</v>
      </c>
      <c r="I27" s="59" t="e">
        <f t="shared" ref="I27" si="2">IF(AND(#REF!="",#REF!=""),#REF!,IF(OR(AND(#REF!&gt;=I$104,I$104&gt;=#REF!),AND(#REF!&gt;=I$104,I$104&gt;=#REF!)),"",#REF!))</f>
        <v>#REF!</v>
      </c>
      <c r="J27" s="59" t="e">
        <f t="shared" ref="J27" si="3">IF(AND(#REF!="",#REF!=""),#REF!,IF(OR(AND(#REF!&gt;=J$104,J$104&gt;=#REF!),AND(#REF!&gt;=J$104,J$104&gt;=#REF!)),"",#REF!))</f>
        <v>#REF!</v>
      </c>
      <c r="K27" s="59" t="e">
        <f>IF(AND(#REF!="",#REF!=""),#REF!,IF(OR(AND(#REF!&gt;=K$104,K$104&gt;=#REF!),AND(#REF!&gt;=K$104,K$104&gt;=#REF!)),"",#REF!))</f>
        <v>#REF!</v>
      </c>
      <c r="L27" s="59" t="e">
        <f t="shared" ref="L27" si="4">IF(AND(#REF!="",#REF!=""),#REF!,IF(OR(AND(#REF!&gt;=L$104,L$104&gt;=#REF!),AND(#REF!&gt;=L$104,L$104&gt;=#REF!)),"",#REF!))</f>
        <v>#REF!</v>
      </c>
    </row>
    <row r="28" spans="1:27" x14ac:dyDescent="0.25">
      <c r="C28" s="59" t="e">
        <f>IF(AND(#REF!="",#REF!=""),#REF!,IF(OR(AND(#REF!&gt;=C$104,C$104&gt;=#REF!),AND(#REF!&gt;=C$104,C$104&gt;=#REF!)),"",#REF!))</f>
        <v>#REF!</v>
      </c>
      <c r="D28" s="59"/>
      <c r="E28" s="59"/>
      <c r="F28" s="59"/>
      <c r="G28" s="59"/>
      <c r="H28" s="59" t="e">
        <f t="shared" ref="H28" si="5">IF(AND(#REF!="",#REF!=""),#REF!,IF(OR(AND(#REF!&gt;=H$104,H$104&gt;=#REF!),AND(#REF!&gt;=H$104,H$104&gt;=#REF!)),"",#REF!))</f>
        <v>#REF!</v>
      </c>
      <c r="I28" s="59" t="e">
        <f t="shared" ref="I28" si="6">IF(AND(#REF!="",#REF!=""),#REF!,IF(OR(AND(#REF!&gt;=I$104,I$104&gt;=#REF!),AND(#REF!&gt;=I$104,I$104&gt;=#REF!)),"",#REF!))</f>
        <v>#REF!</v>
      </c>
      <c r="J28" s="59" t="e">
        <f t="shared" ref="J28" si="7">IF(AND(#REF!="",#REF!=""),#REF!,IF(OR(AND(#REF!&gt;=J$104,J$104&gt;=#REF!),AND(#REF!&gt;=J$104,J$104&gt;=#REF!)),"",#REF!))</f>
        <v>#REF!</v>
      </c>
      <c r="K28" s="59" t="e">
        <f t="shared" ref="K28" si="8">IF(AND(#REF!="",#REF!=""),#REF!,IF(OR(AND(#REF!&gt;=K$104,K$104&gt;=#REF!),AND(#REF!&gt;=K$104,K$104&gt;=#REF!)),"",#REF!))</f>
        <v>#REF!</v>
      </c>
      <c r="L28" s="59" t="e">
        <f t="shared" ref="L28" si="9">IF(AND(#REF!="",#REF!=""),#REF!,IF(OR(AND(#REF!&gt;=L$104,L$104&gt;=#REF!),AND(#REF!&gt;=L$104,L$104&gt;=#REF!)),"",#REF!))</f>
        <v>#REF!</v>
      </c>
    </row>
    <row r="29" spans="1:27" x14ac:dyDescent="0.25">
      <c r="C29" s="59" t="e">
        <f t="shared" ref="C29" si="10">IF(AND(#REF!="",#REF!=""),#REF!,IF(OR(AND(#REF!&gt;=C$104,C$104&gt;=#REF!),AND(#REF!&gt;=C$104,C$104&gt;=#REF!)),"",#REF!))</f>
        <v>#REF!</v>
      </c>
      <c r="D29" s="59"/>
      <c r="E29" s="59"/>
      <c r="F29" s="59"/>
      <c r="G29" s="59"/>
      <c r="H29" s="59" t="e">
        <f t="shared" ref="H29" si="11">IF(AND(#REF!="",#REF!=""),#REF!,IF(OR(AND(#REF!&gt;=H$104,H$104&gt;=#REF!),AND(#REF!&gt;=H$104,H$104&gt;=#REF!)),"",#REF!))</f>
        <v>#REF!</v>
      </c>
      <c r="I29" s="59" t="e">
        <f t="shared" ref="I29" si="12">IF(AND(#REF!="",#REF!=""),#REF!,IF(OR(AND(#REF!&gt;=I$104,I$104&gt;=#REF!),AND(#REF!&gt;=I$104,I$104&gt;=#REF!)),"",#REF!))</f>
        <v>#REF!</v>
      </c>
      <c r="J29" s="59" t="e">
        <f t="shared" ref="J29" si="13">IF(AND(#REF!="",#REF!=""),#REF!,IF(OR(AND(#REF!&gt;=J$104,J$104&gt;=#REF!),AND(#REF!&gt;=J$104,J$104&gt;=#REF!)),"",#REF!))</f>
        <v>#REF!</v>
      </c>
      <c r="K29" s="59" t="e">
        <f t="shared" ref="K29" si="14">IF(AND(#REF!="",#REF!=""),#REF!,IF(OR(AND(#REF!&gt;=K$104,K$104&gt;=#REF!),AND(#REF!&gt;=K$104,K$104&gt;=#REF!)),"",#REF!))</f>
        <v>#REF!</v>
      </c>
      <c r="L29" s="59" t="e">
        <f t="shared" ref="L29" si="15">IF(AND(#REF!="",#REF!=""),#REF!,IF(OR(AND(#REF!&gt;=L$104,L$104&gt;=#REF!),AND(#REF!&gt;=L$104,L$104&gt;=#REF!)),"",#REF!))</f>
        <v>#REF!</v>
      </c>
    </row>
    <row r="30" spans="1:27" x14ac:dyDescent="0.25">
      <c r="C30" s="59" t="e">
        <f t="shared" ref="C30" si="16">IF(AND(#REF!="",#REF!=""),#REF!,IF(OR(AND(#REF!&gt;=C$104,C$104&gt;=#REF!),AND(#REF!&gt;=C$104,C$104&gt;=#REF!)),"",#REF!))</f>
        <v>#REF!</v>
      </c>
      <c r="D30" s="59"/>
      <c r="E30" s="59"/>
      <c r="F30" s="59"/>
      <c r="G30" s="59"/>
      <c r="H30" s="59" t="e">
        <f t="shared" ref="H30" si="17">IF(AND(#REF!="",#REF!=""),#REF!,IF(OR(AND(#REF!&gt;=H$104,H$104&gt;=#REF!),AND(#REF!&gt;=H$104,H$104&gt;=#REF!)),"",#REF!))</f>
        <v>#REF!</v>
      </c>
      <c r="I30" s="59" t="e">
        <f t="shared" ref="I30" si="18">IF(AND(#REF!="",#REF!=""),#REF!,IF(OR(AND(#REF!&gt;=I$104,I$104&gt;=#REF!),AND(#REF!&gt;=I$104,I$104&gt;=#REF!)),"",#REF!))</f>
        <v>#REF!</v>
      </c>
      <c r="J30" s="59" t="e">
        <f t="shared" ref="J30" si="19">IF(AND(#REF!="",#REF!=""),#REF!,IF(OR(AND(#REF!&gt;=J$104,J$104&gt;=#REF!),AND(#REF!&gt;=J$104,J$104&gt;=#REF!)),"",#REF!))</f>
        <v>#REF!</v>
      </c>
      <c r="K30" s="59" t="e">
        <f t="shared" ref="K30" si="20">IF(AND(#REF!="",#REF!=""),#REF!,IF(OR(AND(#REF!&gt;=K$104,K$104&gt;=#REF!),AND(#REF!&gt;=K$104,K$104&gt;=#REF!)),"",#REF!))</f>
        <v>#REF!</v>
      </c>
      <c r="L30" s="59" t="e">
        <f t="shared" ref="L30" si="21">IF(AND(#REF!="",#REF!=""),#REF!,IF(OR(AND(#REF!&gt;=L$104,L$104&gt;=#REF!),AND(#REF!&gt;=L$104,L$104&gt;=#REF!)),"",#REF!))</f>
        <v>#REF!</v>
      </c>
    </row>
    <row r="31" spans="1:27" x14ac:dyDescent="0.25">
      <c r="C31" s="59" t="e">
        <f t="shared" ref="C31" si="22">IF(AND(#REF!="",#REF!=""),#REF!,IF(OR(AND(#REF!&gt;=C$104,C$104&gt;=#REF!),AND(#REF!&gt;=C$104,C$104&gt;=#REF!)),"",#REF!))</f>
        <v>#REF!</v>
      </c>
      <c r="D31" s="59"/>
      <c r="E31" s="59"/>
      <c r="F31" s="59"/>
      <c r="G31" s="59"/>
      <c r="H31" s="59" t="e">
        <f t="shared" ref="H31" si="23">IF(AND(#REF!="",#REF!=""),#REF!,IF(OR(AND(#REF!&gt;=H$104,H$104&gt;=#REF!),AND(#REF!&gt;=H$104,H$104&gt;=#REF!)),"",#REF!))</f>
        <v>#REF!</v>
      </c>
      <c r="I31" s="59" t="e">
        <f t="shared" ref="I31" si="24">IF(AND(#REF!="",#REF!=""),#REF!,IF(OR(AND(#REF!&gt;=I$104,I$104&gt;=#REF!),AND(#REF!&gt;=I$104,I$104&gt;=#REF!)),"",#REF!))</f>
        <v>#REF!</v>
      </c>
      <c r="J31" s="59" t="e">
        <f t="shared" ref="J31" si="25">IF(AND(#REF!="",#REF!=""),#REF!,IF(OR(AND(#REF!&gt;=J$104,J$104&gt;=#REF!),AND(#REF!&gt;=J$104,J$104&gt;=#REF!)),"",#REF!))</f>
        <v>#REF!</v>
      </c>
      <c r="K31" s="59" t="e">
        <f t="shared" ref="K31" si="26">IF(AND(#REF!="",#REF!=""),#REF!,IF(OR(AND(#REF!&gt;=K$104,K$104&gt;=#REF!),AND(#REF!&gt;=K$104,K$104&gt;=#REF!)),"",#REF!))</f>
        <v>#REF!</v>
      </c>
      <c r="L31" s="59" t="e">
        <f t="shared" ref="L31" si="27">IF(AND(#REF!="",#REF!=""),#REF!,IF(OR(AND(#REF!&gt;=L$104,L$104&gt;=#REF!),AND(#REF!&gt;=L$104,L$104&gt;=#REF!)),"",#REF!))</f>
        <v>#REF!</v>
      </c>
    </row>
    <row r="32" spans="1:27" x14ac:dyDescent="0.25">
      <c r="C32" s="59" t="e">
        <f t="shared" ref="C32" si="28">IF(AND(#REF!="",#REF!=""),#REF!,IF(OR(AND(#REF!&gt;=C$104,C$104&gt;=#REF!),AND(#REF!&gt;=C$104,C$104&gt;=#REF!)),"",#REF!))</f>
        <v>#REF!</v>
      </c>
      <c r="D32" s="59"/>
      <c r="E32" s="59"/>
      <c r="F32" s="59"/>
      <c r="G32" s="59"/>
      <c r="H32" s="59" t="e">
        <f t="shared" ref="H32" si="29">IF(AND(#REF!="",#REF!=""),#REF!,IF(OR(AND(#REF!&gt;=H$104,H$104&gt;=#REF!),AND(#REF!&gt;=H$104,H$104&gt;=#REF!)),"",#REF!))</f>
        <v>#REF!</v>
      </c>
      <c r="I32" s="59" t="e">
        <f t="shared" ref="I32" si="30">IF(AND(#REF!="",#REF!=""),#REF!,IF(OR(AND(#REF!&gt;=I$104,I$104&gt;=#REF!),AND(#REF!&gt;=I$104,I$104&gt;=#REF!)),"",#REF!))</f>
        <v>#REF!</v>
      </c>
      <c r="J32" s="59" t="e">
        <f t="shared" ref="J32" si="31">IF(AND(#REF!="",#REF!=""),#REF!,IF(OR(AND(#REF!&gt;=J$104,J$104&gt;=#REF!),AND(#REF!&gt;=J$104,J$104&gt;=#REF!)),"",#REF!))</f>
        <v>#REF!</v>
      </c>
      <c r="K32" s="59" t="e">
        <f t="shared" ref="K32" si="32">IF(AND(#REF!="",#REF!=""),#REF!,IF(OR(AND(#REF!&gt;=K$104,K$104&gt;=#REF!),AND(#REF!&gt;=K$104,K$104&gt;=#REF!)),"",#REF!))</f>
        <v>#REF!</v>
      </c>
      <c r="L32" s="59" t="e">
        <f t="shared" ref="L32" si="33">IF(AND(#REF!="",#REF!=""),#REF!,IF(OR(AND(#REF!&gt;=L$104,L$104&gt;=#REF!),AND(#REF!&gt;=L$104,L$104&gt;=#REF!)),"",#REF!))</f>
        <v>#REF!</v>
      </c>
    </row>
    <row r="33" spans="3:12" x14ac:dyDescent="0.25">
      <c r="C33" s="59" t="e">
        <f t="shared" ref="C33" si="34">IF(AND(#REF!="",#REF!=""),#REF!,IF(OR(AND(#REF!&gt;=C$104,C$104&gt;=#REF!),AND(#REF!&gt;=C$104,C$104&gt;=#REF!)),"",#REF!))</f>
        <v>#REF!</v>
      </c>
      <c r="D33" s="59"/>
      <c r="E33" s="59"/>
      <c r="F33" s="59"/>
      <c r="G33" s="59"/>
      <c r="H33" s="59" t="e">
        <f t="shared" ref="H33" si="35">IF(AND(#REF!="",#REF!=""),#REF!,IF(OR(AND(#REF!&gt;=H$104,H$104&gt;=#REF!),AND(#REF!&gt;=H$104,H$104&gt;=#REF!)),"",#REF!))</f>
        <v>#REF!</v>
      </c>
      <c r="I33" s="59" t="e">
        <f t="shared" ref="I33" si="36">IF(AND(#REF!="",#REF!=""),#REF!,IF(OR(AND(#REF!&gt;=I$104,I$104&gt;=#REF!),AND(#REF!&gt;=I$104,I$104&gt;=#REF!)),"",#REF!))</f>
        <v>#REF!</v>
      </c>
      <c r="J33" s="59" t="e">
        <f t="shared" ref="J33" si="37">IF(AND(#REF!="",#REF!=""),#REF!,IF(OR(AND(#REF!&gt;=J$104,J$104&gt;=#REF!),AND(#REF!&gt;=J$104,J$104&gt;=#REF!)),"",#REF!))</f>
        <v>#REF!</v>
      </c>
      <c r="K33" s="59" t="e">
        <f t="shared" ref="K33" si="38">IF(AND(#REF!="",#REF!=""),#REF!,IF(OR(AND(#REF!&gt;=K$104,K$104&gt;=#REF!),AND(#REF!&gt;=K$104,K$104&gt;=#REF!)),"",#REF!))</f>
        <v>#REF!</v>
      </c>
      <c r="L33" s="59" t="e">
        <f t="shared" ref="L33" si="39">IF(AND(#REF!="",#REF!=""),#REF!,IF(OR(AND(#REF!&gt;=L$104,L$104&gt;=#REF!),AND(#REF!&gt;=L$104,L$104&gt;=#REF!)),"",#REF!))</f>
        <v>#REF!</v>
      </c>
    </row>
    <row r="34" spans="3:12" x14ac:dyDescent="0.25">
      <c r="C34" s="59" t="e">
        <f t="shared" ref="C34" si="40">IF(AND(#REF!="",#REF!=""),#REF!,IF(OR(AND(#REF!&gt;=C$104,C$104&gt;=#REF!),AND(#REF!&gt;=C$104,C$104&gt;=#REF!)),"",#REF!))</f>
        <v>#REF!</v>
      </c>
      <c r="D34" s="59"/>
      <c r="E34" s="59"/>
      <c r="F34" s="59"/>
      <c r="G34" s="59"/>
      <c r="H34" s="59" t="e">
        <f t="shared" ref="H34" si="41">IF(AND(#REF!="",#REF!=""),#REF!,IF(OR(AND(#REF!&gt;=H$104,H$104&gt;=#REF!),AND(#REF!&gt;=H$104,H$104&gt;=#REF!)),"",#REF!))</f>
        <v>#REF!</v>
      </c>
      <c r="I34" s="59" t="e">
        <f t="shared" ref="I34" si="42">IF(AND(#REF!="",#REF!=""),#REF!,IF(OR(AND(#REF!&gt;=I$104,I$104&gt;=#REF!),AND(#REF!&gt;=I$104,I$104&gt;=#REF!)),"",#REF!))</f>
        <v>#REF!</v>
      </c>
      <c r="J34" s="59" t="e">
        <f t="shared" ref="J34" si="43">IF(AND(#REF!="",#REF!=""),#REF!,IF(OR(AND(#REF!&gt;=J$104,J$104&gt;=#REF!),AND(#REF!&gt;=J$104,J$104&gt;=#REF!)),"",#REF!))</f>
        <v>#REF!</v>
      </c>
      <c r="K34" s="59" t="e">
        <f t="shared" ref="K34" si="44">IF(AND(#REF!="",#REF!=""),#REF!,IF(OR(AND(#REF!&gt;=K$104,K$104&gt;=#REF!),AND(#REF!&gt;=K$104,K$104&gt;=#REF!)),"",#REF!))</f>
        <v>#REF!</v>
      </c>
      <c r="L34" s="59" t="e">
        <f t="shared" ref="L34" si="45">IF(AND(#REF!="",#REF!=""),#REF!,IF(OR(AND(#REF!&gt;=L$104,L$104&gt;=#REF!),AND(#REF!&gt;=L$104,L$104&gt;=#REF!)),"",#REF!))</f>
        <v>#REF!</v>
      </c>
    </row>
    <row r="35" spans="3:12" x14ac:dyDescent="0.25">
      <c r="C35" s="59" t="e">
        <f t="shared" ref="C35" si="46">IF(AND(#REF!="",#REF!=""),#REF!,IF(OR(AND(#REF!&gt;=C$104,C$104&gt;=#REF!),AND(#REF!&gt;=C$104,C$104&gt;=#REF!)),"",#REF!))</f>
        <v>#REF!</v>
      </c>
      <c r="D35" s="59"/>
      <c r="E35" s="59"/>
      <c r="F35" s="59"/>
      <c r="G35" s="59"/>
      <c r="H35" s="59" t="e">
        <f t="shared" ref="H35" si="47">IF(AND(#REF!="",#REF!=""),#REF!,IF(OR(AND(#REF!&gt;=H$104,H$104&gt;=#REF!),AND(#REF!&gt;=H$104,H$104&gt;=#REF!)),"",#REF!))</f>
        <v>#REF!</v>
      </c>
      <c r="I35" s="59" t="e">
        <f t="shared" ref="I35" si="48">IF(AND(#REF!="",#REF!=""),#REF!,IF(OR(AND(#REF!&gt;=I$104,I$104&gt;=#REF!),AND(#REF!&gt;=I$104,I$104&gt;=#REF!)),"",#REF!))</f>
        <v>#REF!</v>
      </c>
      <c r="J35" s="59" t="e">
        <f t="shared" ref="J35" si="49">IF(AND(#REF!="",#REF!=""),#REF!,IF(OR(AND(#REF!&gt;=J$104,J$104&gt;=#REF!),AND(#REF!&gt;=J$104,J$104&gt;=#REF!)),"",#REF!))</f>
        <v>#REF!</v>
      </c>
      <c r="K35" s="59" t="e">
        <f t="shared" ref="K35" si="50">IF(AND(#REF!="",#REF!=""),#REF!,IF(OR(AND(#REF!&gt;=K$104,K$104&gt;=#REF!),AND(#REF!&gt;=K$104,K$104&gt;=#REF!)),"",#REF!))</f>
        <v>#REF!</v>
      </c>
      <c r="L35" s="59" t="e">
        <f t="shared" ref="L35" si="51">IF(AND(#REF!="",#REF!=""),#REF!,IF(OR(AND(#REF!&gt;=L$104,L$104&gt;=#REF!),AND(#REF!&gt;=L$104,L$104&gt;=#REF!)),"",#REF!))</f>
        <v>#REF!</v>
      </c>
    </row>
    <row r="36" spans="3:12" x14ac:dyDescent="0.25">
      <c r="C36" s="59" t="e">
        <f t="shared" ref="C36" si="52">IF(AND(#REF!="",#REF!=""),#REF!,IF(OR(AND(#REF!&gt;=C$104,C$104&gt;=#REF!),AND(#REF!&gt;=C$104,C$104&gt;=#REF!)),"",#REF!))</f>
        <v>#REF!</v>
      </c>
      <c r="D36" s="59"/>
      <c r="E36" s="59"/>
      <c r="F36" s="59"/>
      <c r="G36" s="59"/>
      <c r="H36" s="59" t="e">
        <f t="shared" ref="H36" si="53">IF(AND(#REF!="",#REF!=""),#REF!,IF(OR(AND(#REF!&gt;=H$104,H$104&gt;=#REF!),AND(#REF!&gt;=H$104,H$104&gt;=#REF!)),"",#REF!))</f>
        <v>#REF!</v>
      </c>
      <c r="I36" s="59" t="e">
        <f t="shared" ref="I36" si="54">IF(AND(#REF!="",#REF!=""),#REF!,IF(OR(AND(#REF!&gt;=I$104,I$104&gt;=#REF!),AND(#REF!&gt;=I$104,I$104&gt;=#REF!)),"",#REF!))</f>
        <v>#REF!</v>
      </c>
      <c r="J36" s="59" t="e">
        <f t="shared" ref="J36" si="55">IF(AND(#REF!="",#REF!=""),#REF!,IF(OR(AND(#REF!&gt;=J$104,J$104&gt;=#REF!),AND(#REF!&gt;=J$104,J$104&gt;=#REF!)),"",#REF!))</f>
        <v>#REF!</v>
      </c>
      <c r="K36" s="59" t="e">
        <f t="shared" ref="K36" si="56">IF(AND(#REF!="",#REF!=""),#REF!,IF(OR(AND(#REF!&gt;=K$104,K$104&gt;=#REF!),AND(#REF!&gt;=K$104,K$104&gt;=#REF!)),"",#REF!))</f>
        <v>#REF!</v>
      </c>
      <c r="L36" s="59" t="e">
        <f t="shared" ref="L36" si="57">IF(AND(#REF!="",#REF!=""),#REF!,IF(OR(AND(#REF!&gt;=L$104,L$104&gt;=#REF!),AND(#REF!&gt;=L$104,L$104&gt;=#REF!)),"",#REF!))</f>
        <v>#REF!</v>
      </c>
    </row>
    <row r="37" spans="3:12" x14ac:dyDescent="0.25">
      <c r="C37" s="59" t="e">
        <f t="shared" ref="C37" si="58">IF(AND(#REF!="",#REF!=""),#REF!,IF(OR(AND(#REF!&gt;=C$104,C$104&gt;=#REF!),AND(#REF!&gt;=C$104,C$104&gt;=#REF!)),"",#REF!))</f>
        <v>#REF!</v>
      </c>
      <c r="D37" s="59"/>
      <c r="E37" s="59"/>
      <c r="F37" s="59"/>
      <c r="G37" s="59"/>
      <c r="H37" s="59" t="e">
        <f t="shared" ref="H37" si="59">IF(AND(#REF!="",#REF!=""),#REF!,IF(OR(AND(#REF!&gt;=H$104,H$104&gt;=#REF!),AND(#REF!&gt;=H$104,H$104&gt;=#REF!)),"",#REF!))</f>
        <v>#REF!</v>
      </c>
      <c r="I37" s="59" t="e">
        <f t="shared" ref="I37" si="60">IF(AND(#REF!="",#REF!=""),#REF!,IF(OR(AND(#REF!&gt;=I$104,I$104&gt;=#REF!),AND(#REF!&gt;=I$104,I$104&gt;=#REF!)),"",#REF!))</f>
        <v>#REF!</v>
      </c>
      <c r="J37" s="59" t="e">
        <f t="shared" ref="J37" si="61">IF(AND(#REF!="",#REF!=""),#REF!,IF(OR(AND(#REF!&gt;=J$104,J$104&gt;=#REF!),AND(#REF!&gt;=J$104,J$104&gt;=#REF!)),"",#REF!))</f>
        <v>#REF!</v>
      </c>
      <c r="K37" s="59" t="e">
        <f t="shared" ref="K37" si="62">IF(AND(#REF!="",#REF!=""),#REF!,IF(OR(AND(#REF!&gt;=K$104,K$104&gt;=#REF!),AND(#REF!&gt;=K$104,K$104&gt;=#REF!)),"",#REF!))</f>
        <v>#REF!</v>
      </c>
      <c r="L37" s="59" t="e">
        <f t="shared" ref="L37" si="63">IF(AND(#REF!="",#REF!=""),#REF!,IF(OR(AND(#REF!&gt;=L$104,L$104&gt;=#REF!),AND(#REF!&gt;=L$104,L$104&gt;=#REF!)),"",#REF!))</f>
        <v>#REF!</v>
      </c>
    </row>
    <row r="38" spans="3:12" x14ac:dyDescent="0.25">
      <c r="C38" s="59" t="e">
        <f t="shared" ref="C38" si="64">IF(AND(#REF!="",#REF!=""),#REF!,IF(OR(AND(#REF!&gt;=C$104,C$104&gt;=#REF!),AND(#REF!&gt;=C$104,C$104&gt;=#REF!)),"",#REF!))</f>
        <v>#REF!</v>
      </c>
      <c r="D38" s="59"/>
      <c r="E38" s="59"/>
      <c r="F38" s="59"/>
      <c r="G38" s="59"/>
      <c r="H38" s="59" t="e">
        <f t="shared" ref="H38" si="65">IF(AND(#REF!="",#REF!=""),#REF!,IF(OR(AND(#REF!&gt;=H$104,H$104&gt;=#REF!),AND(#REF!&gt;=H$104,H$104&gt;=#REF!)),"",#REF!))</f>
        <v>#REF!</v>
      </c>
      <c r="I38" s="59" t="e">
        <f t="shared" ref="I38" si="66">IF(AND(#REF!="",#REF!=""),#REF!,IF(OR(AND(#REF!&gt;=I$104,I$104&gt;=#REF!),AND(#REF!&gt;=I$104,I$104&gt;=#REF!)),"",#REF!))</f>
        <v>#REF!</v>
      </c>
      <c r="J38" s="59" t="e">
        <f t="shared" ref="J38" si="67">IF(AND(#REF!="",#REF!=""),#REF!,IF(OR(AND(#REF!&gt;=J$104,J$104&gt;=#REF!),AND(#REF!&gt;=J$104,J$104&gt;=#REF!)),"",#REF!))</f>
        <v>#REF!</v>
      </c>
      <c r="K38" s="59" t="e">
        <f t="shared" ref="K38" si="68">IF(AND(#REF!="",#REF!=""),#REF!,IF(OR(AND(#REF!&gt;=K$104,K$104&gt;=#REF!),AND(#REF!&gt;=K$104,K$104&gt;=#REF!)),"",#REF!))</f>
        <v>#REF!</v>
      </c>
      <c r="L38" s="59" t="e">
        <f t="shared" ref="L38" si="69">IF(AND(#REF!="",#REF!=""),#REF!,IF(OR(AND(#REF!&gt;=L$104,L$104&gt;=#REF!),AND(#REF!&gt;=L$104,L$104&gt;=#REF!)),"",#REF!))</f>
        <v>#REF!</v>
      </c>
    </row>
    <row r="39" spans="3:12" x14ac:dyDescent="0.25">
      <c r="C39" s="59" t="e">
        <f t="shared" ref="C39" si="70">IF(AND(#REF!="",#REF!=""),#REF!,IF(OR(AND(#REF!&gt;=C$104,C$104&gt;=#REF!),AND(#REF!&gt;=C$104,C$104&gt;=#REF!)),"",#REF!))</f>
        <v>#REF!</v>
      </c>
      <c r="D39" s="59"/>
      <c r="E39" s="59"/>
      <c r="F39" s="59"/>
      <c r="G39" s="59"/>
      <c r="H39" s="59" t="e">
        <f t="shared" ref="H39" si="71">IF(AND(#REF!="",#REF!=""),#REF!,IF(OR(AND(#REF!&gt;=H$104,H$104&gt;=#REF!),AND(#REF!&gt;=H$104,H$104&gt;=#REF!)),"",#REF!))</f>
        <v>#REF!</v>
      </c>
      <c r="I39" s="59" t="e">
        <f t="shared" ref="I39" si="72">IF(AND(#REF!="",#REF!=""),#REF!,IF(OR(AND(#REF!&gt;=I$104,I$104&gt;=#REF!),AND(#REF!&gt;=I$104,I$104&gt;=#REF!)),"",#REF!))</f>
        <v>#REF!</v>
      </c>
      <c r="J39" s="59" t="e">
        <f t="shared" ref="J39" si="73">IF(AND(#REF!="",#REF!=""),#REF!,IF(OR(AND(#REF!&gt;=J$104,J$104&gt;=#REF!),AND(#REF!&gt;=J$104,J$104&gt;=#REF!)),"",#REF!))</f>
        <v>#REF!</v>
      </c>
      <c r="K39" s="59" t="e">
        <f t="shared" ref="K39" si="74">IF(AND(#REF!="",#REF!=""),#REF!,IF(OR(AND(#REF!&gt;=K$104,K$104&gt;=#REF!),AND(#REF!&gt;=K$104,K$104&gt;=#REF!)),"",#REF!))</f>
        <v>#REF!</v>
      </c>
      <c r="L39" s="59" t="e">
        <f t="shared" ref="L39" si="75">IF(AND(#REF!="",#REF!=""),#REF!,IF(OR(AND(#REF!&gt;=L$104,L$104&gt;=#REF!),AND(#REF!&gt;=L$104,L$104&gt;=#REF!)),"",#REF!))</f>
        <v>#REF!</v>
      </c>
    </row>
    <row r="40" spans="3:12" x14ac:dyDescent="0.25">
      <c r="C40" s="59" t="e">
        <f t="shared" ref="C40" si="76">IF(AND(#REF!="",#REF!=""),#REF!,IF(OR(AND(#REF!&gt;=C$104,C$104&gt;=#REF!),AND(#REF!&gt;=C$104,C$104&gt;=#REF!)),"",#REF!))</f>
        <v>#REF!</v>
      </c>
      <c r="D40" s="59"/>
      <c r="E40" s="59"/>
      <c r="F40" s="59"/>
      <c r="G40" s="59"/>
      <c r="H40" s="59" t="e">
        <f t="shared" ref="H40" si="77">IF(AND(#REF!="",#REF!=""),#REF!,IF(OR(AND(#REF!&gt;=H$104,H$104&gt;=#REF!),AND(#REF!&gt;=H$104,H$104&gt;=#REF!)),"",#REF!))</f>
        <v>#REF!</v>
      </c>
      <c r="I40" s="59" t="e">
        <f t="shared" ref="I40" si="78">IF(AND(#REF!="",#REF!=""),#REF!,IF(OR(AND(#REF!&gt;=I$104,I$104&gt;=#REF!),AND(#REF!&gt;=I$104,I$104&gt;=#REF!)),"",#REF!))</f>
        <v>#REF!</v>
      </c>
      <c r="J40" s="59" t="e">
        <f t="shared" ref="J40" si="79">IF(AND(#REF!="",#REF!=""),#REF!,IF(OR(AND(#REF!&gt;=J$104,J$104&gt;=#REF!),AND(#REF!&gt;=J$104,J$104&gt;=#REF!)),"",#REF!))</f>
        <v>#REF!</v>
      </c>
      <c r="K40" s="59" t="e">
        <f t="shared" ref="K40" si="80">IF(AND(#REF!="",#REF!=""),#REF!,IF(OR(AND(#REF!&gt;=K$104,K$104&gt;=#REF!),AND(#REF!&gt;=K$104,K$104&gt;=#REF!)),"",#REF!))</f>
        <v>#REF!</v>
      </c>
      <c r="L40" s="59" t="e">
        <f t="shared" ref="L40" si="81">IF(AND(#REF!="",#REF!=""),#REF!,IF(OR(AND(#REF!&gt;=L$104,L$104&gt;=#REF!),AND(#REF!&gt;=L$104,L$104&gt;=#REF!)),"",#REF!))</f>
        <v>#REF!</v>
      </c>
    </row>
    <row r="41" spans="3:12" x14ac:dyDescent="0.25">
      <c r="C41" s="59" t="e">
        <f t="shared" ref="C41" si="82">IF(AND(#REF!="",#REF!=""),#REF!,IF(OR(AND(#REF!&gt;=C$104,C$104&gt;=#REF!),AND(#REF!&gt;=C$104,C$104&gt;=#REF!)),"",#REF!))</f>
        <v>#REF!</v>
      </c>
      <c r="D41" s="59"/>
      <c r="E41" s="59"/>
      <c r="F41" s="59"/>
      <c r="G41" s="59"/>
      <c r="H41" s="59" t="e">
        <f t="shared" ref="H41" si="83">IF(AND(#REF!="",#REF!=""),#REF!,IF(OR(AND(#REF!&gt;=H$104,H$104&gt;=#REF!),AND(#REF!&gt;=H$104,H$104&gt;=#REF!)),"",#REF!))</f>
        <v>#REF!</v>
      </c>
      <c r="I41" s="59" t="e">
        <f t="shared" ref="I41" si="84">IF(AND(#REF!="",#REF!=""),#REF!,IF(OR(AND(#REF!&gt;=I$104,I$104&gt;=#REF!),AND(#REF!&gt;=I$104,I$104&gt;=#REF!)),"",#REF!))</f>
        <v>#REF!</v>
      </c>
      <c r="J41" s="59" t="e">
        <f t="shared" ref="J41" si="85">IF(AND(#REF!="",#REF!=""),#REF!,IF(OR(AND(#REF!&gt;=J$104,J$104&gt;=#REF!),AND(#REF!&gt;=J$104,J$104&gt;=#REF!)),"",#REF!))</f>
        <v>#REF!</v>
      </c>
      <c r="K41" s="59" t="e">
        <f t="shared" ref="K41" si="86">IF(AND(#REF!="",#REF!=""),#REF!,IF(OR(AND(#REF!&gt;=K$104,K$104&gt;=#REF!),AND(#REF!&gt;=K$104,K$104&gt;=#REF!)),"",#REF!))</f>
        <v>#REF!</v>
      </c>
      <c r="L41" s="59" t="e">
        <f t="shared" ref="L41" si="87">IF(AND(#REF!="",#REF!=""),#REF!,IF(OR(AND(#REF!&gt;=L$104,L$104&gt;=#REF!),AND(#REF!&gt;=L$104,L$104&gt;=#REF!)),"",#REF!))</f>
        <v>#REF!</v>
      </c>
    </row>
    <row r="42" spans="3:12" x14ac:dyDescent="0.25">
      <c r="C42" s="59" t="e">
        <f t="shared" ref="C42" si="88">IF(AND(#REF!="",#REF!=""),#REF!,IF(OR(AND(#REF!&gt;=C$104,C$104&gt;=#REF!),AND(#REF!&gt;=C$104,C$104&gt;=#REF!)),"",#REF!))</f>
        <v>#REF!</v>
      </c>
      <c r="D42" s="59"/>
      <c r="E42" s="59"/>
      <c r="F42" s="59"/>
      <c r="G42" s="59"/>
      <c r="H42" s="59" t="e">
        <f t="shared" ref="H42" si="89">IF(AND(#REF!="",#REF!=""),#REF!,IF(OR(AND(#REF!&gt;=H$104,H$104&gt;=#REF!),AND(#REF!&gt;=H$104,H$104&gt;=#REF!)),"",#REF!))</f>
        <v>#REF!</v>
      </c>
      <c r="I42" s="59" t="e">
        <f t="shared" ref="I42" si="90">IF(AND(#REF!="",#REF!=""),#REF!,IF(OR(AND(#REF!&gt;=I$104,I$104&gt;=#REF!),AND(#REF!&gt;=I$104,I$104&gt;=#REF!)),"",#REF!))</f>
        <v>#REF!</v>
      </c>
      <c r="J42" s="59" t="e">
        <f t="shared" ref="J42" si="91">IF(AND(#REF!="",#REF!=""),#REF!,IF(OR(AND(#REF!&gt;=J$104,J$104&gt;=#REF!),AND(#REF!&gt;=J$104,J$104&gt;=#REF!)),"",#REF!))</f>
        <v>#REF!</v>
      </c>
      <c r="K42" s="59" t="e">
        <f t="shared" ref="K42" si="92">IF(AND(#REF!="",#REF!=""),#REF!,IF(OR(AND(#REF!&gt;=K$104,K$104&gt;=#REF!),AND(#REF!&gt;=K$104,K$104&gt;=#REF!)),"",#REF!))</f>
        <v>#REF!</v>
      </c>
      <c r="L42" s="59" t="e">
        <f t="shared" ref="L42" si="93">IF(AND(#REF!="",#REF!=""),#REF!,IF(OR(AND(#REF!&gt;=L$104,L$104&gt;=#REF!),AND(#REF!&gt;=L$104,L$104&gt;=#REF!)),"",#REF!))</f>
        <v>#REF!</v>
      </c>
    </row>
    <row r="43" spans="3:12" x14ac:dyDescent="0.25">
      <c r="C43" s="59" t="e">
        <f t="shared" ref="C43" si="94">IF(AND(#REF!="",#REF!=""),#REF!,IF(OR(AND(#REF!&gt;=C$104,C$104&gt;=#REF!),AND(#REF!&gt;=C$104,C$104&gt;=#REF!)),"",#REF!))</f>
        <v>#REF!</v>
      </c>
      <c r="D43" s="59"/>
      <c r="E43" s="59"/>
      <c r="F43" s="59"/>
      <c r="G43" s="59"/>
      <c r="H43" s="59" t="e">
        <f t="shared" ref="H43" si="95">IF(AND(#REF!="",#REF!=""),#REF!,IF(OR(AND(#REF!&gt;=H$104,H$104&gt;=#REF!),AND(#REF!&gt;=H$104,H$104&gt;=#REF!)),"",#REF!))</f>
        <v>#REF!</v>
      </c>
      <c r="I43" s="59" t="e">
        <f t="shared" ref="I43" si="96">IF(AND(#REF!="",#REF!=""),#REF!,IF(OR(AND(#REF!&gt;=I$104,I$104&gt;=#REF!),AND(#REF!&gt;=I$104,I$104&gt;=#REF!)),"",#REF!))</f>
        <v>#REF!</v>
      </c>
      <c r="J43" s="59" t="e">
        <f t="shared" ref="J43" si="97">IF(AND(#REF!="",#REF!=""),#REF!,IF(OR(AND(#REF!&gt;=J$104,J$104&gt;=#REF!),AND(#REF!&gt;=J$104,J$104&gt;=#REF!)),"",#REF!))</f>
        <v>#REF!</v>
      </c>
      <c r="K43" s="59" t="e">
        <f t="shared" ref="K43" si="98">IF(AND(#REF!="",#REF!=""),#REF!,IF(OR(AND(#REF!&gt;=K$104,K$104&gt;=#REF!),AND(#REF!&gt;=K$104,K$104&gt;=#REF!)),"",#REF!))</f>
        <v>#REF!</v>
      </c>
      <c r="L43" s="59" t="e">
        <f t="shared" ref="L43" si="99">IF(AND(#REF!="",#REF!=""),#REF!,IF(OR(AND(#REF!&gt;=L$104,L$104&gt;=#REF!),AND(#REF!&gt;=L$104,L$104&gt;=#REF!)),"",#REF!))</f>
        <v>#REF!</v>
      </c>
    </row>
    <row r="44" spans="3:12" x14ac:dyDescent="0.25">
      <c r="C44" s="59" t="e">
        <f t="shared" ref="C44" si="100">IF(AND(#REF!="",#REF!=""),#REF!,IF(OR(AND(#REF!&gt;=C$104,C$104&gt;=#REF!),AND(#REF!&gt;=C$104,C$104&gt;=#REF!)),"",#REF!))</f>
        <v>#REF!</v>
      </c>
      <c r="D44" s="59"/>
      <c r="E44" s="59"/>
      <c r="F44" s="59"/>
      <c r="G44" s="59"/>
      <c r="H44" s="59" t="e">
        <f t="shared" ref="H44" si="101">IF(AND(#REF!="",#REF!=""),#REF!,IF(OR(AND(#REF!&gt;=H$104,H$104&gt;=#REF!),AND(#REF!&gt;=H$104,H$104&gt;=#REF!)),"",#REF!))</f>
        <v>#REF!</v>
      </c>
      <c r="I44" s="59" t="e">
        <f t="shared" ref="I44" si="102">IF(AND(#REF!="",#REF!=""),#REF!,IF(OR(AND(#REF!&gt;=I$104,I$104&gt;=#REF!),AND(#REF!&gt;=I$104,I$104&gt;=#REF!)),"",#REF!))</f>
        <v>#REF!</v>
      </c>
      <c r="J44" s="59" t="e">
        <f t="shared" ref="J44" si="103">IF(AND(#REF!="",#REF!=""),#REF!,IF(OR(AND(#REF!&gt;=J$104,J$104&gt;=#REF!),AND(#REF!&gt;=J$104,J$104&gt;=#REF!)),"",#REF!))</f>
        <v>#REF!</v>
      </c>
      <c r="K44" s="59" t="e">
        <f t="shared" ref="K44" si="104">IF(AND(#REF!="",#REF!=""),#REF!,IF(OR(AND(#REF!&gt;=K$104,K$104&gt;=#REF!),AND(#REF!&gt;=K$104,K$104&gt;=#REF!)),"",#REF!))</f>
        <v>#REF!</v>
      </c>
      <c r="L44" s="59" t="e">
        <f t="shared" ref="L44" si="105">IF(AND(#REF!="",#REF!=""),#REF!,IF(OR(AND(#REF!&gt;=L$104,L$104&gt;=#REF!),AND(#REF!&gt;=L$104,L$104&gt;=#REF!)),"",#REF!))</f>
        <v>#REF!</v>
      </c>
    </row>
    <row r="45" spans="3:12" x14ac:dyDescent="0.25">
      <c r="C45" s="59" t="e">
        <f t="shared" ref="C45" si="106">IF(AND(#REF!="",#REF!=""),#REF!,IF(OR(AND(#REF!&gt;=C$104,C$104&gt;=#REF!),AND(#REF!&gt;=C$104,C$104&gt;=#REF!)),"",#REF!))</f>
        <v>#REF!</v>
      </c>
      <c r="D45" s="59"/>
      <c r="E45" s="59"/>
      <c r="F45" s="59"/>
      <c r="G45" s="59"/>
      <c r="H45" s="59" t="e">
        <f t="shared" ref="H45" si="107">IF(AND(#REF!="",#REF!=""),#REF!,IF(OR(AND(#REF!&gt;=H$104,H$104&gt;=#REF!),AND(#REF!&gt;=H$104,H$104&gt;=#REF!)),"",#REF!))</f>
        <v>#REF!</v>
      </c>
      <c r="I45" s="59" t="e">
        <f t="shared" ref="I45" si="108">IF(AND(#REF!="",#REF!=""),#REF!,IF(OR(AND(#REF!&gt;=I$104,I$104&gt;=#REF!),AND(#REF!&gt;=I$104,I$104&gt;=#REF!)),"",#REF!))</f>
        <v>#REF!</v>
      </c>
      <c r="J45" s="59" t="e">
        <f t="shared" ref="J45" si="109">IF(AND(#REF!="",#REF!=""),#REF!,IF(OR(AND(#REF!&gt;=J$104,J$104&gt;=#REF!),AND(#REF!&gt;=J$104,J$104&gt;=#REF!)),"",#REF!))</f>
        <v>#REF!</v>
      </c>
      <c r="K45" s="59" t="e">
        <f t="shared" ref="K45" si="110">IF(AND(#REF!="",#REF!=""),#REF!,IF(OR(AND(#REF!&gt;=K$104,K$104&gt;=#REF!),AND(#REF!&gt;=K$104,K$104&gt;=#REF!)),"",#REF!))</f>
        <v>#REF!</v>
      </c>
      <c r="L45" s="59" t="e">
        <f t="shared" ref="L45" si="111">IF(AND(#REF!="",#REF!=""),#REF!,IF(OR(AND(#REF!&gt;=L$104,L$104&gt;=#REF!),AND(#REF!&gt;=L$104,L$104&gt;=#REF!)),"",#REF!))</f>
        <v>#REF!</v>
      </c>
    </row>
    <row r="46" spans="3:12" x14ac:dyDescent="0.25">
      <c r="C46" s="59" t="e">
        <f t="shared" ref="C46" si="112">IF(AND(#REF!="",#REF!=""),#REF!,IF(OR(AND(#REF!&gt;=C$104,C$104&gt;=#REF!),AND(#REF!&gt;=C$104,C$104&gt;=#REF!)),"",#REF!))</f>
        <v>#REF!</v>
      </c>
      <c r="D46" s="59"/>
      <c r="E46" s="59"/>
      <c r="F46" s="59"/>
      <c r="G46" s="59"/>
      <c r="H46" s="59" t="e">
        <f t="shared" ref="H46" si="113">IF(AND(#REF!="",#REF!=""),#REF!,IF(OR(AND(#REF!&gt;=H$104,H$104&gt;=#REF!),AND(#REF!&gt;=H$104,H$104&gt;=#REF!)),"",#REF!))</f>
        <v>#REF!</v>
      </c>
      <c r="I46" s="59" t="e">
        <f t="shared" ref="I46" si="114">IF(AND(#REF!="",#REF!=""),#REF!,IF(OR(AND(#REF!&gt;=I$104,I$104&gt;=#REF!),AND(#REF!&gt;=I$104,I$104&gt;=#REF!)),"",#REF!))</f>
        <v>#REF!</v>
      </c>
      <c r="J46" s="59" t="e">
        <f t="shared" ref="J46" si="115">IF(AND(#REF!="",#REF!=""),#REF!,IF(OR(AND(#REF!&gt;=J$104,J$104&gt;=#REF!),AND(#REF!&gt;=J$104,J$104&gt;=#REF!)),"",#REF!))</f>
        <v>#REF!</v>
      </c>
      <c r="K46" s="59" t="e">
        <f t="shared" ref="K46" si="116">IF(AND(#REF!="",#REF!=""),#REF!,IF(OR(AND(#REF!&gt;=K$104,K$104&gt;=#REF!),AND(#REF!&gt;=K$104,K$104&gt;=#REF!)),"",#REF!))</f>
        <v>#REF!</v>
      </c>
      <c r="L46" s="59" t="e">
        <f t="shared" ref="L46" si="117">IF(AND(#REF!="",#REF!=""),#REF!,IF(OR(AND(#REF!&gt;=L$104,L$104&gt;=#REF!),AND(#REF!&gt;=L$104,L$104&gt;=#REF!)),"",#REF!))</f>
        <v>#REF!</v>
      </c>
    </row>
    <row r="47" spans="3:12" x14ac:dyDescent="0.25">
      <c r="C47" s="59" t="e">
        <f t="shared" ref="C47" si="118">IF(AND(#REF!="",#REF!=""),#REF!,IF(OR(AND(#REF!&gt;=C$104,C$104&gt;=#REF!),AND(#REF!&gt;=C$104,C$104&gt;=#REF!)),"",#REF!))</f>
        <v>#REF!</v>
      </c>
      <c r="D47" s="59"/>
      <c r="E47" s="59"/>
      <c r="F47" s="59"/>
      <c r="G47" s="59"/>
      <c r="H47" s="59" t="e">
        <f t="shared" ref="H47" si="119">IF(AND(#REF!="",#REF!=""),#REF!,IF(OR(AND(#REF!&gt;=H$104,H$104&gt;=#REF!),AND(#REF!&gt;=H$104,H$104&gt;=#REF!)),"",#REF!))</f>
        <v>#REF!</v>
      </c>
      <c r="I47" s="59" t="e">
        <f t="shared" ref="I47" si="120">IF(AND(#REF!="",#REF!=""),#REF!,IF(OR(AND(#REF!&gt;=I$104,I$104&gt;=#REF!),AND(#REF!&gt;=I$104,I$104&gt;=#REF!)),"",#REF!))</f>
        <v>#REF!</v>
      </c>
      <c r="J47" s="59" t="e">
        <f t="shared" ref="J47" si="121">IF(AND(#REF!="",#REF!=""),#REF!,IF(OR(AND(#REF!&gt;=J$104,J$104&gt;=#REF!),AND(#REF!&gt;=J$104,J$104&gt;=#REF!)),"",#REF!))</f>
        <v>#REF!</v>
      </c>
      <c r="K47" s="59" t="e">
        <f t="shared" ref="K47" si="122">IF(AND(#REF!="",#REF!=""),#REF!,IF(OR(AND(#REF!&gt;=K$104,K$104&gt;=#REF!),AND(#REF!&gt;=K$104,K$104&gt;=#REF!)),"",#REF!))</f>
        <v>#REF!</v>
      </c>
      <c r="L47" s="59" t="e">
        <f t="shared" ref="L47" si="123">IF(AND(#REF!="",#REF!=""),#REF!,IF(OR(AND(#REF!&gt;=L$104,L$104&gt;=#REF!),AND(#REF!&gt;=L$104,L$104&gt;=#REF!)),"",#REF!))</f>
        <v>#REF!</v>
      </c>
    </row>
    <row r="48" spans="3:12" x14ac:dyDescent="0.25">
      <c r="C48" s="59" t="e">
        <f t="shared" ref="C48" si="124">IF(AND(#REF!="",#REF!=""),#REF!,IF(OR(AND(#REF!&gt;=C$104,C$104&gt;=#REF!),AND(#REF!&gt;=C$104,C$104&gt;=#REF!)),"",#REF!))</f>
        <v>#REF!</v>
      </c>
      <c r="D48" s="59"/>
      <c r="E48" s="59"/>
      <c r="F48" s="59"/>
      <c r="G48" s="59"/>
      <c r="H48" s="59" t="e">
        <f t="shared" ref="H48" si="125">IF(AND(#REF!="",#REF!=""),#REF!,IF(OR(AND(#REF!&gt;=H$104,H$104&gt;=#REF!),AND(#REF!&gt;=H$104,H$104&gt;=#REF!)),"",#REF!))</f>
        <v>#REF!</v>
      </c>
      <c r="I48" s="59" t="e">
        <f t="shared" ref="I48" si="126">IF(AND(#REF!="",#REF!=""),#REF!,IF(OR(AND(#REF!&gt;=I$104,I$104&gt;=#REF!),AND(#REF!&gt;=I$104,I$104&gt;=#REF!)),"",#REF!))</f>
        <v>#REF!</v>
      </c>
      <c r="J48" s="59" t="e">
        <f t="shared" ref="J48" si="127">IF(AND(#REF!="",#REF!=""),#REF!,IF(OR(AND(#REF!&gt;=J$104,J$104&gt;=#REF!),AND(#REF!&gt;=J$104,J$104&gt;=#REF!)),"",#REF!))</f>
        <v>#REF!</v>
      </c>
      <c r="K48" s="59" t="e">
        <f t="shared" ref="K48" si="128">IF(AND(#REF!="",#REF!=""),#REF!,IF(OR(AND(#REF!&gt;=K$104,K$104&gt;=#REF!),AND(#REF!&gt;=K$104,K$104&gt;=#REF!)),"",#REF!))</f>
        <v>#REF!</v>
      </c>
      <c r="L48" s="59" t="e">
        <f t="shared" ref="L48" si="129">IF(AND(#REF!="",#REF!=""),#REF!,IF(OR(AND(#REF!&gt;=L$104,L$104&gt;=#REF!),AND(#REF!&gt;=L$104,L$104&gt;=#REF!)),"",#REF!))</f>
        <v>#REF!</v>
      </c>
    </row>
    <row r="49" spans="3:12" x14ac:dyDescent="0.25">
      <c r="C49" s="59" t="e">
        <f t="shared" ref="C49" si="130">IF(AND(#REF!="",#REF!=""),#REF!,IF(OR(AND(#REF!&gt;=C$104,C$104&gt;=#REF!),AND(#REF!&gt;=C$104,C$104&gt;=#REF!)),"",#REF!))</f>
        <v>#REF!</v>
      </c>
      <c r="D49" s="59"/>
      <c r="E49" s="59"/>
      <c r="F49" s="59"/>
      <c r="G49" s="59"/>
      <c r="H49" s="59" t="e">
        <f t="shared" ref="H49" si="131">IF(AND(#REF!="",#REF!=""),#REF!,IF(OR(AND(#REF!&gt;=H$104,H$104&gt;=#REF!),AND(#REF!&gt;=H$104,H$104&gt;=#REF!)),"",#REF!))</f>
        <v>#REF!</v>
      </c>
      <c r="I49" s="59" t="e">
        <f t="shared" ref="I49" si="132">IF(AND(#REF!="",#REF!=""),#REF!,IF(OR(AND(#REF!&gt;=I$104,I$104&gt;=#REF!),AND(#REF!&gt;=I$104,I$104&gt;=#REF!)),"",#REF!))</f>
        <v>#REF!</v>
      </c>
      <c r="J49" s="59" t="e">
        <f t="shared" ref="J49" si="133">IF(AND(#REF!="",#REF!=""),#REF!,IF(OR(AND(#REF!&gt;=J$104,J$104&gt;=#REF!),AND(#REF!&gt;=J$104,J$104&gt;=#REF!)),"",#REF!))</f>
        <v>#REF!</v>
      </c>
      <c r="K49" s="59" t="e">
        <f t="shared" ref="K49" si="134">IF(AND(#REF!="",#REF!=""),#REF!,IF(OR(AND(#REF!&gt;=K$104,K$104&gt;=#REF!),AND(#REF!&gt;=K$104,K$104&gt;=#REF!)),"",#REF!))</f>
        <v>#REF!</v>
      </c>
      <c r="L49" s="59" t="e">
        <f t="shared" ref="L49" si="135">IF(AND(#REF!="",#REF!=""),#REF!,IF(OR(AND(#REF!&gt;=L$104,L$104&gt;=#REF!),AND(#REF!&gt;=L$104,L$104&gt;=#REF!)),"",#REF!))</f>
        <v>#REF!</v>
      </c>
    </row>
    <row r="50" spans="3:12" x14ac:dyDescent="0.25">
      <c r="C50" s="59" t="e">
        <f t="shared" ref="C50" si="136">IF(AND(#REF!="",#REF!=""),#REF!,IF(OR(AND(#REF!&gt;=C$104,C$104&gt;=#REF!),AND(#REF!&gt;=C$104,C$104&gt;=#REF!)),"",#REF!))</f>
        <v>#REF!</v>
      </c>
      <c r="D50" s="59"/>
      <c r="E50" s="59"/>
      <c r="F50" s="59"/>
      <c r="G50" s="59"/>
      <c r="H50" s="59" t="e">
        <f t="shared" ref="H50" si="137">IF(AND(#REF!="",#REF!=""),#REF!,IF(OR(AND(#REF!&gt;=H$104,H$104&gt;=#REF!),AND(#REF!&gt;=H$104,H$104&gt;=#REF!)),"",#REF!))</f>
        <v>#REF!</v>
      </c>
      <c r="I50" s="59" t="e">
        <f t="shared" ref="I50" si="138">IF(AND(#REF!="",#REF!=""),#REF!,IF(OR(AND(#REF!&gt;=I$104,I$104&gt;=#REF!),AND(#REF!&gt;=I$104,I$104&gt;=#REF!)),"",#REF!))</f>
        <v>#REF!</v>
      </c>
      <c r="J50" s="59" t="e">
        <f t="shared" ref="J50" si="139">IF(AND(#REF!="",#REF!=""),#REF!,IF(OR(AND(#REF!&gt;=J$104,J$104&gt;=#REF!),AND(#REF!&gt;=J$104,J$104&gt;=#REF!)),"",#REF!))</f>
        <v>#REF!</v>
      </c>
      <c r="K50" s="59" t="e">
        <f t="shared" ref="K50" si="140">IF(AND(#REF!="",#REF!=""),#REF!,IF(OR(AND(#REF!&gt;=K$104,K$104&gt;=#REF!),AND(#REF!&gt;=K$104,K$104&gt;=#REF!)),"",#REF!))</f>
        <v>#REF!</v>
      </c>
      <c r="L50" s="59" t="e">
        <f t="shared" ref="L50" si="141">IF(AND(#REF!="",#REF!=""),#REF!,IF(OR(AND(#REF!&gt;=L$104,L$104&gt;=#REF!),AND(#REF!&gt;=L$104,L$104&gt;=#REF!)),"",#REF!))</f>
        <v>#REF!</v>
      </c>
    </row>
    <row r="51" spans="3:12" x14ac:dyDescent="0.25">
      <c r="C51" s="59" t="e">
        <f t="shared" ref="C51" si="142">IF(AND(#REF!="",#REF!=""),#REF!,IF(OR(AND(#REF!&gt;=C$104,C$104&gt;=#REF!),AND(#REF!&gt;=C$104,C$104&gt;=#REF!)),"",#REF!))</f>
        <v>#REF!</v>
      </c>
      <c r="D51" s="59"/>
      <c r="E51" s="59"/>
      <c r="F51" s="59"/>
      <c r="G51" s="59"/>
      <c r="H51" s="59" t="e">
        <f t="shared" ref="H51" si="143">IF(AND(#REF!="",#REF!=""),#REF!,IF(OR(AND(#REF!&gt;=H$104,H$104&gt;=#REF!),AND(#REF!&gt;=H$104,H$104&gt;=#REF!)),"",#REF!))</f>
        <v>#REF!</v>
      </c>
      <c r="I51" s="59" t="e">
        <f t="shared" ref="I51" si="144">IF(AND(#REF!="",#REF!=""),#REF!,IF(OR(AND(#REF!&gt;=I$104,I$104&gt;=#REF!),AND(#REF!&gt;=I$104,I$104&gt;=#REF!)),"",#REF!))</f>
        <v>#REF!</v>
      </c>
      <c r="J51" s="59" t="e">
        <f t="shared" ref="J51" si="145">IF(AND(#REF!="",#REF!=""),#REF!,IF(OR(AND(#REF!&gt;=J$104,J$104&gt;=#REF!),AND(#REF!&gt;=J$104,J$104&gt;=#REF!)),"",#REF!))</f>
        <v>#REF!</v>
      </c>
      <c r="K51" s="59" t="e">
        <f t="shared" ref="K51" si="146">IF(AND(#REF!="",#REF!=""),#REF!,IF(OR(AND(#REF!&gt;=K$104,K$104&gt;=#REF!),AND(#REF!&gt;=K$104,K$104&gt;=#REF!)),"",#REF!))</f>
        <v>#REF!</v>
      </c>
      <c r="L51" s="59" t="e">
        <f t="shared" ref="L51" si="147">IF(AND(#REF!="",#REF!=""),#REF!,IF(OR(AND(#REF!&gt;=L$104,L$104&gt;=#REF!),AND(#REF!&gt;=L$104,L$104&gt;=#REF!)),"",#REF!))</f>
        <v>#REF!</v>
      </c>
    </row>
    <row r="52" spans="3:12" x14ac:dyDescent="0.25">
      <c r="C52" s="59" t="e">
        <f t="shared" ref="C52" si="148">IF(AND(#REF!="",#REF!=""),#REF!,IF(OR(AND(#REF!&gt;=C$104,C$104&gt;=#REF!),AND(#REF!&gt;=C$104,C$104&gt;=#REF!)),"",#REF!))</f>
        <v>#REF!</v>
      </c>
      <c r="D52" s="59"/>
      <c r="E52" s="59"/>
      <c r="F52" s="59"/>
      <c r="G52" s="59"/>
      <c r="H52" s="59" t="e">
        <f t="shared" ref="H52" si="149">IF(AND(#REF!="",#REF!=""),#REF!,IF(OR(AND(#REF!&gt;=H$104,H$104&gt;=#REF!),AND(#REF!&gt;=H$104,H$104&gt;=#REF!)),"",#REF!))</f>
        <v>#REF!</v>
      </c>
      <c r="I52" s="59" t="e">
        <f t="shared" ref="I52" si="150">IF(AND(#REF!="",#REF!=""),#REF!,IF(OR(AND(#REF!&gt;=I$104,I$104&gt;=#REF!),AND(#REF!&gt;=I$104,I$104&gt;=#REF!)),"",#REF!))</f>
        <v>#REF!</v>
      </c>
      <c r="J52" s="59" t="e">
        <f t="shared" ref="J52" si="151">IF(AND(#REF!="",#REF!=""),#REF!,IF(OR(AND(#REF!&gt;=J$104,J$104&gt;=#REF!),AND(#REF!&gt;=J$104,J$104&gt;=#REF!)),"",#REF!))</f>
        <v>#REF!</v>
      </c>
      <c r="K52" s="59" t="e">
        <f t="shared" ref="K52" si="152">IF(AND(#REF!="",#REF!=""),#REF!,IF(OR(AND(#REF!&gt;=K$104,K$104&gt;=#REF!),AND(#REF!&gt;=K$104,K$104&gt;=#REF!)),"",#REF!))</f>
        <v>#REF!</v>
      </c>
      <c r="L52" s="59" t="e">
        <f t="shared" ref="L52" si="153">IF(AND(#REF!="",#REF!=""),#REF!,IF(OR(AND(#REF!&gt;=L$104,L$104&gt;=#REF!),AND(#REF!&gt;=L$104,L$104&gt;=#REF!)),"",#REF!))</f>
        <v>#REF!</v>
      </c>
    </row>
    <row r="53" spans="3:12" x14ac:dyDescent="0.25">
      <c r="C53" s="59" t="e">
        <f t="shared" ref="C53" si="154">IF(AND(#REF!="",#REF!=""),#REF!,IF(OR(AND(#REF!&gt;=C$104,C$104&gt;=#REF!),AND(#REF!&gt;=C$104,C$104&gt;=#REF!)),"",#REF!))</f>
        <v>#REF!</v>
      </c>
      <c r="D53" s="59"/>
      <c r="E53" s="59"/>
      <c r="F53" s="59"/>
      <c r="G53" s="59"/>
      <c r="H53" s="59" t="e">
        <f t="shared" ref="H53" si="155">IF(AND(#REF!="",#REF!=""),#REF!,IF(OR(AND(#REF!&gt;=H$104,H$104&gt;=#REF!),AND(#REF!&gt;=H$104,H$104&gt;=#REF!)),"",#REF!))</f>
        <v>#REF!</v>
      </c>
      <c r="I53" s="59" t="e">
        <f t="shared" ref="I53" si="156">IF(AND(#REF!="",#REF!=""),#REF!,IF(OR(AND(#REF!&gt;=I$104,I$104&gt;=#REF!),AND(#REF!&gt;=I$104,I$104&gt;=#REF!)),"",#REF!))</f>
        <v>#REF!</v>
      </c>
      <c r="J53" s="59" t="e">
        <f t="shared" ref="J53" si="157">IF(AND(#REF!="",#REF!=""),#REF!,IF(OR(AND(#REF!&gt;=J$104,J$104&gt;=#REF!),AND(#REF!&gt;=J$104,J$104&gt;=#REF!)),"",#REF!))</f>
        <v>#REF!</v>
      </c>
      <c r="K53" s="59" t="e">
        <f t="shared" ref="K53" si="158">IF(AND(#REF!="",#REF!=""),#REF!,IF(OR(AND(#REF!&gt;=K$104,K$104&gt;=#REF!),AND(#REF!&gt;=K$104,K$104&gt;=#REF!)),"",#REF!))</f>
        <v>#REF!</v>
      </c>
      <c r="L53" s="59" t="e">
        <f t="shared" ref="L53" si="159">IF(AND(#REF!="",#REF!=""),#REF!,IF(OR(AND(#REF!&gt;=L$104,L$104&gt;=#REF!),AND(#REF!&gt;=L$104,L$104&gt;=#REF!)),"",#REF!))</f>
        <v>#REF!</v>
      </c>
    </row>
    <row r="54" spans="3:12" x14ac:dyDescent="0.25">
      <c r="C54" s="59" t="e">
        <f t="shared" ref="C54" si="160">IF(AND(#REF!="",#REF!=""),#REF!,IF(OR(AND(#REF!&gt;=C$104,C$104&gt;=#REF!),AND(#REF!&gt;=C$104,C$104&gt;=#REF!)),"",#REF!))</f>
        <v>#REF!</v>
      </c>
      <c r="D54" s="59"/>
      <c r="E54" s="59"/>
      <c r="F54" s="59"/>
      <c r="G54" s="59"/>
      <c r="H54" s="59" t="e">
        <f t="shared" ref="H54" si="161">IF(AND(#REF!="",#REF!=""),#REF!,IF(OR(AND(#REF!&gt;=H$104,H$104&gt;=#REF!),AND(#REF!&gt;=H$104,H$104&gt;=#REF!)),"",#REF!))</f>
        <v>#REF!</v>
      </c>
      <c r="I54" s="59" t="e">
        <f t="shared" ref="I54" si="162">IF(AND(#REF!="",#REF!=""),#REF!,IF(OR(AND(#REF!&gt;=I$104,I$104&gt;=#REF!),AND(#REF!&gt;=I$104,I$104&gt;=#REF!)),"",#REF!))</f>
        <v>#REF!</v>
      </c>
      <c r="J54" s="59" t="e">
        <f t="shared" ref="J54" si="163">IF(AND(#REF!="",#REF!=""),#REF!,IF(OR(AND(#REF!&gt;=J$104,J$104&gt;=#REF!),AND(#REF!&gt;=J$104,J$104&gt;=#REF!)),"",#REF!))</f>
        <v>#REF!</v>
      </c>
      <c r="K54" s="59" t="e">
        <f t="shared" ref="K54" si="164">IF(AND(#REF!="",#REF!=""),#REF!,IF(OR(AND(#REF!&gt;=K$104,K$104&gt;=#REF!),AND(#REF!&gt;=K$104,K$104&gt;=#REF!)),"",#REF!))</f>
        <v>#REF!</v>
      </c>
      <c r="L54" s="59" t="e">
        <f t="shared" ref="L54" si="165">IF(AND(#REF!="",#REF!=""),#REF!,IF(OR(AND(#REF!&gt;=L$104,L$104&gt;=#REF!),AND(#REF!&gt;=L$104,L$104&gt;=#REF!)),"",#REF!))</f>
        <v>#REF!</v>
      </c>
    </row>
    <row r="55" spans="3:12" x14ac:dyDescent="0.25">
      <c r="C55" s="59" t="e">
        <f t="shared" ref="C55" si="166">IF(AND(#REF!="",#REF!=""),#REF!,IF(OR(AND(#REF!&gt;=C$104,C$104&gt;=#REF!),AND(#REF!&gt;=C$104,C$104&gt;=#REF!)),"",#REF!))</f>
        <v>#REF!</v>
      </c>
      <c r="D55" s="59"/>
      <c r="E55" s="59"/>
      <c r="F55" s="59"/>
      <c r="G55" s="59"/>
      <c r="H55" s="59" t="e">
        <f t="shared" ref="H55" si="167">IF(AND(#REF!="",#REF!=""),#REF!,IF(OR(AND(#REF!&gt;=H$104,H$104&gt;=#REF!),AND(#REF!&gt;=H$104,H$104&gt;=#REF!)),"",#REF!))</f>
        <v>#REF!</v>
      </c>
      <c r="I55" s="59" t="e">
        <f t="shared" ref="I55" si="168">IF(AND(#REF!="",#REF!=""),#REF!,IF(OR(AND(#REF!&gt;=I$104,I$104&gt;=#REF!),AND(#REF!&gt;=I$104,I$104&gt;=#REF!)),"",#REF!))</f>
        <v>#REF!</v>
      </c>
      <c r="J55" s="59" t="e">
        <f t="shared" ref="J55" si="169">IF(AND(#REF!="",#REF!=""),#REF!,IF(OR(AND(#REF!&gt;=J$104,J$104&gt;=#REF!),AND(#REF!&gt;=J$104,J$104&gt;=#REF!)),"",#REF!))</f>
        <v>#REF!</v>
      </c>
      <c r="K55" s="59" t="e">
        <f t="shared" ref="K55" si="170">IF(AND(#REF!="",#REF!=""),#REF!,IF(OR(AND(#REF!&gt;=K$104,K$104&gt;=#REF!),AND(#REF!&gt;=K$104,K$104&gt;=#REF!)),"",#REF!))</f>
        <v>#REF!</v>
      </c>
      <c r="L55" s="59" t="e">
        <f t="shared" ref="L55" si="171">IF(AND(#REF!="",#REF!=""),#REF!,IF(OR(AND(#REF!&gt;=L$104,L$104&gt;=#REF!),AND(#REF!&gt;=L$104,L$104&gt;=#REF!)),"",#REF!))</f>
        <v>#REF!</v>
      </c>
    </row>
    <row r="56" spans="3:12" x14ac:dyDescent="0.25">
      <c r="C56" s="59" t="e">
        <f t="shared" ref="C56" si="172">IF(AND(#REF!="",#REF!=""),#REF!,IF(OR(AND(#REF!&gt;=C$104,C$104&gt;=#REF!),AND(#REF!&gt;=C$104,C$104&gt;=#REF!)),"",#REF!))</f>
        <v>#REF!</v>
      </c>
      <c r="D56" s="59"/>
      <c r="E56" s="59"/>
      <c r="F56" s="59"/>
      <c r="G56" s="59"/>
      <c r="H56" s="59" t="e">
        <f t="shared" ref="H56" si="173">IF(AND(#REF!="",#REF!=""),#REF!,IF(OR(AND(#REF!&gt;=H$104,H$104&gt;=#REF!),AND(#REF!&gt;=H$104,H$104&gt;=#REF!)),"",#REF!))</f>
        <v>#REF!</v>
      </c>
      <c r="I56" s="59" t="e">
        <f t="shared" ref="I56" si="174">IF(AND(#REF!="",#REF!=""),#REF!,IF(OR(AND(#REF!&gt;=I$104,I$104&gt;=#REF!),AND(#REF!&gt;=I$104,I$104&gt;=#REF!)),"",#REF!))</f>
        <v>#REF!</v>
      </c>
      <c r="J56" s="59" t="e">
        <f t="shared" ref="J56" si="175">IF(AND(#REF!="",#REF!=""),#REF!,IF(OR(AND(#REF!&gt;=J$104,J$104&gt;=#REF!),AND(#REF!&gt;=J$104,J$104&gt;=#REF!)),"",#REF!))</f>
        <v>#REF!</v>
      </c>
      <c r="K56" s="59" t="e">
        <f t="shared" ref="K56" si="176">IF(AND(#REF!="",#REF!=""),#REF!,IF(OR(AND(#REF!&gt;=K$104,K$104&gt;=#REF!),AND(#REF!&gt;=K$104,K$104&gt;=#REF!)),"",#REF!))</f>
        <v>#REF!</v>
      </c>
      <c r="L56" s="59" t="e">
        <f t="shared" ref="L56" si="177">IF(AND(#REF!="",#REF!=""),#REF!,IF(OR(AND(#REF!&gt;=L$104,L$104&gt;=#REF!),AND(#REF!&gt;=L$104,L$104&gt;=#REF!)),"",#REF!))</f>
        <v>#REF!</v>
      </c>
    </row>
    <row r="57" spans="3:12" x14ac:dyDescent="0.25">
      <c r="C57" s="59" t="e">
        <f t="shared" ref="C57" si="178">IF(AND(#REF!="",#REF!=""),#REF!,IF(OR(AND(#REF!&gt;=C$104,C$104&gt;=#REF!),AND(#REF!&gt;=C$104,C$104&gt;=#REF!)),"",#REF!))</f>
        <v>#REF!</v>
      </c>
      <c r="D57" s="59"/>
      <c r="E57" s="59"/>
      <c r="F57" s="59"/>
      <c r="G57" s="59"/>
      <c r="H57" s="59" t="e">
        <f t="shared" ref="H57" si="179">IF(AND(#REF!="",#REF!=""),#REF!,IF(OR(AND(#REF!&gt;=H$104,H$104&gt;=#REF!),AND(#REF!&gt;=H$104,H$104&gt;=#REF!)),"",#REF!))</f>
        <v>#REF!</v>
      </c>
      <c r="I57" s="59" t="e">
        <f t="shared" ref="I57" si="180">IF(AND(#REF!="",#REF!=""),#REF!,IF(OR(AND(#REF!&gt;=I$104,I$104&gt;=#REF!),AND(#REF!&gt;=I$104,I$104&gt;=#REF!)),"",#REF!))</f>
        <v>#REF!</v>
      </c>
      <c r="J57" s="59" t="e">
        <f t="shared" ref="J57" si="181">IF(AND(#REF!="",#REF!=""),#REF!,IF(OR(AND(#REF!&gt;=J$104,J$104&gt;=#REF!),AND(#REF!&gt;=J$104,J$104&gt;=#REF!)),"",#REF!))</f>
        <v>#REF!</v>
      </c>
      <c r="K57" s="59" t="e">
        <f t="shared" ref="K57" si="182">IF(AND(#REF!="",#REF!=""),#REF!,IF(OR(AND(#REF!&gt;=K$104,K$104&gt;=#REF!),AND(#REF!&gt;=K$104,K$104&gt;=#REF!)),"",#REF!))</f>
        <v>#REF!</v>
      </c>
      <c r="L57" s="59" t="e">
        <f t="shared" ref="L57" si="183">IF(AND(#REF!="",#REF!=""),#REF!,IF(OR(AND(#REF!&gt;=L$104,L$104&gt;=#REF!),AND(#REF!&gt;=L$104,L$104&gt;=#REF!)),"",#REF!))</f>
        <v>#REF!</v>
      </c>
    </row>
    <row r="58" spans="3:12" x14ac:dyDescent="0.25">
      <c r="C58" s="59" t="e">
        <f t="shared" ref="C58" si="184">IF(AND(#REF!="",#REF!=""),#REF!,IF(OR(AND(#REF!&gt;=C$104,C$104&gt;=#REF!),AND(#REF!&gt;=C$104,C$104&gt;=#REF!)),"",#REF!))</f>
        <v>#REF!</v>
      </c>
      <c r="D58" s="59"/>
      <c r="E58" s="59"/>
      <c r="F58" s="59"/>
      <c r="G58" s="59"/>
      <c r="H58" s="59" t="e">
        <f t="shared" ref="H58" si="185">IF(AND(#REF!="",#REF!=""),#REF!,IF(OR(AND(#REF!&gt;=H$104,H$104&gt;=#REF!),AND(#REF!&gt;=H$104,H$104&gt;=#REF!)),"",#REF!))</f>
        <v>#REF!</v>
      </c>
      <c r="I58" s="59" t="e">
        <f t="shared" ref="I58" si="186">IF(AND(#REF!="",#REF!=""),#REF!,IF(OR(AND(#REF!&gt;=I$104,I$104&gt;=#REF!),AND(#REF!&gt;=I$104,I$104&gt;=#REF!)),"",#REF!))</f>
        <v>#REF!</v>
      </c>
      <c r="J58" s="59" t="e">
        <f t="shared" ref="J58" si="187">IF(AND(#REF!="",#REF!=""),#REF!,IF(OR(AND(#REF!&gt;=J$104,J$104&gt;=#REF!),AND(#REF!&gt;=J$104,J$104&gt;=#REF!)),"",#REF!))</f>
        <v>#REF!</v>
      </c>
      <c r="K58" s="59" t="e">
        <f t="shared" ref="K58" si="188">IF(AND(#REF!="",#REF!=""),#REF!,IF(OR(AND(#REF!&gt;=K$104,K$104&gt;=#REF!),AND(#REF!&gt;=K$104,K$104&gt;=#REF!)),"",#REF!))</f>
        <v>#REF!</v>
      </c>
      <c r="L58" s="59" t="e">
        <f t="shared" ref="L58" si="189">IF(AND(#REF!="",#REF!=""),#REF!,IF(OR(AND(#REF!&gt;=L$104,L$104&gt;=#REF!),AND(#REF!&gt;=L$104,L$104&gt;=#REF!)),"",#REF!))</f>
        <v>#REF!</v>
      </c>
    </row>
    <row r="59" spans="3:12" x14ac:dyDescent="0.25">
      <c r="C59" s="59" t="e">
        <f t="shared" ref="C59" si="190">IF(AND(#REF!="",#REF!=""),#REF!,IF(OR(AND(#REF!&gt;=C$104,C$104&gt;=#REF!),AND(#REF!&gt;=C$104,C$104&gt;=#REF!)),"",#REF!))</f>
        <v>#REF!</v>
      </c>
      <c r="D59" s="59"/>
      <c r="E59" s="59"/>
      <c r="F59" s="59"/>
      <c r="G59" s="59"/>
      <c r="H59" s="59" t="e">
        <f t="shared" ref="H59" si="191">IF(AND(#REF!="",#REF!=""),#REF!,IF(OR(AND(#REF!&gt;=H$104,H$104&gt;=#REF!),AND(#REF!&gt;=H$104,H$104&gt;=#REF!)),"",#REF!))</f>
        <v>#REF!</v>
      </c>
      <c r="I59" s="59" t="e">
        <f t="shared" ref="I59" si="192">IF(AND(#REF!="",#REF!=""),#REF!,IF(OR(AND(#REF!&gt;=I$104,I$104&gt;=#REF!),AND(#REF!&gt;=I$104,I$104&gt;=#REF!)),"",#REF!))</f>
        <v>#REF!</v>
      </c>
      <c r="J59" s="59" t="e">
        <f t="shared" ref="J59" si="193">IF(AND(#REF!="",#REF!=""),#REF!,IF(OR(AND(#REF!&gt;=J$104,J$104&gt;=#REF!),AND(#REF!&gt;=J$104,J$104&gt;=#REF!)),"",#REF!))</f>
        <v>#REF!</v>
      </c>
      <c r="K59" s="59" t="e">
        <f t="shared" ref="K59" si="194">IF(AND(#REF!="",#REF!=""),#REF!,IF(OR(AND(#REF!&gt;=K$104,K$104&gt;=#REF!),AND(#REF!&gt;=K$104,K$104&gt;=#REF!)),"",#REF!))</f>
        <v>#REF!</v>
      </c>
      <c r="L59" s="59" t="e">
        <f t="shared" ref="L59" si="195">IF(AND(#REF!="",#REF!=""),#REF!,IF(OR(AND(#REF!&gt;=L$104,L$104&gt;=#REF!),AND(#REF!&gt;=L$104,L$104&gt;=#REF!)),"",#REF!))</f>
        <v>#REF!</v>
      </c>
    </row>
    <row r="60" spans="3:12" x14ac:dyDescent="0.25">
      <c r="C60" s="59" t="e">
        <f t="shared" ref="C60" si="196">IF(AND(#REF!="",#REF!=""),#REF!,IF(OR(AND(#REF!&gt;=C$104,C$104&gt;=#REF!),AND(#REF!&gt;=C$104,C$104&gt;=#REF!)),"",#REF!))</f>
        <v>#REF!</v>
      </c>
      <c r="D60" s="59"/>
      <c r="E60" s="59"/>
      <c r="F60" s="59"/>
      <c r="G60" s="59"/>
      <c r="H60" s="59" t="e">
        <f t="shared" ref="H60" si="197">IF(AND(#REF!="",#REF!=""),#REF!,IF(OR(AND(#REF!&gt;=H$104,H$104&gt;=#REF!),AND(#REF!&gt;=H$104,H$104&gt;=#REF!)),"",#REF!))</f>
        <v>#REF!</v>
      </c>
      <c r="I60" s="59" t="e">
        <f t="shared" ref="I60" si="198">IF(AND(#REF!="",#REF!=""),#REF!,IF(OR(AND(#REF!&gt;=I$104,I$104&gt;=#REF!),AND(#REF!&gt;=I$104,I$104&gt;=#REF!)),"",#REF!))</f>
        <v>#REF!</v>
      </c>
      <c r="J60" s="59" t="e">
        <f t="shared" ref="J60" si="199">IF(AND(#REF!="",#REF!=""),#REF!,IF(OR(AND(#REF!&gt;=J$104,J$104&gt;=#REF!),AND(#REF!&gt;=J$104,J$104&gt;=#REF!)),"",#REF!))</f>
        <v>#REF!</v>
      </c>
      <c r="K60" s="59" t="e">
        <f t="shared" ref="K60" si="200">IF(AND(#REF!="",#REF!=""),#REF!,IF(OR(AND(#REF!&gt;=K$104,K$104&gt;=#REF!),AND(#REF!&gt;=K$104,K$104&gt;=#REF!)),"",#REF!))</f>
        <v>#REF!</v>
      </c>
      <c r="L60" s="59" t="e">
        <f t="shared" ref="L60" si="201">IF(AND(#REF!="",#REF!=""),#REF!,IF(OR(AND(#REF!&gt;=L$104,L$104&gt;=#REF!),AND(#REF!&gt;=L$104,L$104&gt;=#REF!)),"",#REF!))</f>
        <v>#REF!</v>
      </c>
    </row>
    <row r="61" spans="3:12" x14ac:dyDescent="0.25">
      <c r="C61" s="59" t="e">
        <f t="shared" ref="C61" si="202">IF(AND(#REF!="",#REF!=""),#REF!,IF(OR(AND(#REF!&gt;=C$104,C$104&gt;=#REF!),AND(#REF!&gt;=C$104,C$104&gt;=#REF!)),"",#REF!))</f>
        <v>#REF!</v>
      </c>
      <c r="D61" s="59"/>
      <c r="E61" s="59"/>
      <c r="F61" s="59"/>
      <c r="G61" s="59"/>
      <c r="H61" s="59" t="e">
        <f t="shared" ref="H61" si="203">IF(AND(#REF!="",#REF!=""),#REF!,IF(OR(AND(#REF!&gt;=H$104,H$104&gt;=#REF!),AND(#REF!&gt;=H$104,H$104&gt;=#REF!)),"",#REF!))</f>
        <v>#REF!</v>
      </c>
      <c r="I61" s="59" t="e">
        <f t="shared" ref="I61" si="204">IF(AND(#REF!="",#REF!=""),#REF!,IF(OR(AND(#REF!&gt;=I$104,I$104&gt;=#REF!),AND(#REF!&gt;=I$104,I$104&gt;=#REF!)),"",#REF!))</f>
        <v>#REF!</v>
      </c>
      <c r="J61" s="59" t="e">
        <f t="shared" ref="J61" si="205">IF(AND(#REF!="",#REF!=""),#REF!,IF(OR(AND(#REF!&gt;=J$104,J$104&gt;=#REF!),AND(#REF!&gt;=J$104,J$104&gt;=#REF!)),"",#REF!))</f>
        <v>#REF!</v>
      </c>
      <c r="K61" s="59" t="e">
        <f t="shared" ref="K61" si="206">IF(AND(#REF!="",#REF!=""),#REF!,IF(OR(AND(#REF!&gt;=K$104,K$104&gt;=#REF!),AND(#REF!&gt;=K$104,K$104&gt;=#REF!)),"",#REF!))</f>
        <v>#REF!</v>
      </c>
      <c r="L61" s="59" t="e">
        <f t="shared" ref="L61" si="207">IF(AND(#REF!="",#REF!=""),#REF!,IF(OR(AND(#REF!&gt;=L$104,L$104&gt;=#REF!),AND(#REF!&gt;=L$104,L$104&gt;=#REF!)),"",#REF!))</f>
        <v>#REF!</v>
      </c>
    </row>
    <row r="62" spans="3:12" x14ac:dyDescent="0.25">
      <c r="C62" s="59" t="e">
        <f t="shared" ref="C62" si="208">IF(AND(#REF!="",#REF!=""),#REF!,IF(OR(AND(#REF!&gt;=C$104,C$104&gt;=#REF!),AND(#REF!&gt;=C$104,C$104&gt;=#REF!)),"",#REF!))</f>
        <v>#REF!</v>
      </c>
      <c r="D62" s="59"/>
      <c r="E62" s="59"/>
      <c r="F62" s="59"/>
      <c r="G62" s="59"/>
      <c r="H62" s="59" t="e">
        <f t="shared" ref="H62" si="209">IF(AND(#REF!="",#REF!=""),#REF!,IF(OR(AND(#REF!&gt;=H$104,H$104&gt;=#REF!),AND(#REF!&gt;=H$104,H$104&gt;=#REF!)),"",#REF!))</f>
        <v>#REF!</v>
      </c>
      <c r="I62" s="59" t="e">
        <f t="shared" ref="I62" si="210">IF(AND(#REF!="",#REF!=""),#REF!,IF(OR(AND(#REF!&gt;=I$104,I$104&gt;=#REF!),AND(#REF!&gt;=I$104,I$104&gt;=#REF!)),"",#REF!))</f>
        <v>#REF!</v>
      </c>
      <c r="J62" s="59" t="e">
        <f t="shared" ref="J62" si="211">IF(AND(#REF!="",#REF!=""),#REF!,IF(OR(AND(#REF!&gt;=J$104,J$104&gt;=#REF!),AND(#REF!&gt;=J$104,J$104&gt;=#REF!)),"",#REF!))</f>
        <v>#REF!</v>
      </c>
      <c r="K62" s="59" t="e">
        <f t="shared" ref="K62" si="212">IF(AND(#REF!="",#REF!=""),#REF!,IF(OR(AND(#REF!&gt;=K$104,K$104&gt;=#REF!),AND(#REF!&gt;=K$104,K$104&gt;=#REF!)),"",#REF!))</f>
        <v>#REF!</v>
      </c>
      <c r="L62" s="59" t="e">
        <f t="shared" ref="L62" si="213">IF(AND(#REF!="",#REF!=""),#REF!,IF(OR(AND(#REF!&gt;=L$104,L$104&gt;=#REF!),AND(#REF!&gt;=L$104,L$104&gt;=#REF!)),"",#REF!))</f>
        <v>#REF!</v>
      </c>
    </row>
    <row r="63" spans="3:12" x14ac:dyDescent="0.25">
      <c r="C63" s="59" t="e">
        <f t="shared" ref="C63" si="214">IF(AND(#REF!="",#REF!=""),#REF!,IF(OR(AND(#REF!&gt;=C$104,C$104&gt;=#REF!),AND(#REF!&gt;=C$104,C$104&gt;=#REF!)),"",#REF!))</f>
        <v>#REF!</v>
      </c>
      <c r="D63" s="59"/>
      <c r="E63" s="59"/>
      <c r="F63" s="59"/>
      <c r="G63" s="59"/>
      <c r="H63" s="59" t="e">
        <f t="shared" ref="H63" si="215">IF(AND(#REF!="",#REF!=""),#REF!,IF(OR(AND(#REF!&gt;=H$104,H$104&gt;=#REF!),AND(#REF!&gt;=H$104,H$104&gt;=#REF!)),"",#REF!))</f>
        <v>#REF!</v>
      </c>
      <c r="I63" s="59" t="e">
        <f t="shared" ref="I63" si="216">IF(AND(#REF!="",#REF!=""),#REF!,IF(OR(AND(#REF!&gt;=I$104,I$104&gt;=#REF!),AND(#REF!&gt;=I$104,I$104&gt;=#REF!)),"",#REF!))</f>
        <v>#REF!</v>
      </c>
      <c r="J63" s="59" t="e">
        <f t="shared" ref="J63" si="217">IF(AND(#REF!="",#REF!=""),#REF!,IF(OR(AND(#REF!&gt;=J$104,J$104&gt;=#REF!),AND(#REF!&gt;=J$104,J$104&gt;=#REF!)),"",#REF!))</f>
        <v>#REF!</v>
      </c>
      <c r="K63" s="59" t="e">
        <f t="shared" ref="K63" si="218">IF(AND(#REF!="",#REF!=""),#REF!,IF(OR(AND(#REF!&gt;=K$104,K$104&gt;=#REF!),AND(#REF!&gt;=K$104,K$104&gt;=#REF!)),"",#REF!))</f>
        <v>#REF!</v>
      </c>
      <c r="L63" s="59" t="e">
        <f t="shared" ref="L63" si="219">IF(AND(#REF!="",#REF!=""),#REF!,IF(OR(AND(#REF!&gt;=L$104,L$104&gt;=#REF!),AND(#REF!&gt;=L$104,L$104&gt;=#REF!)),"",#REF!))</f>
        <v>#REF!</v>
      </c>
    </row>
    <row r="64" spans="3:12" x14ac:dyDescent="0.25">
      <c r="C64" s="59" t="e">
        <f t="shared" ref="C64" si="220">IF(AND(#REF!="",#REF!=""),#REF!,IF(OR(AND(#REF!&gt;=C$104,C$104&gt;=#REF!),AND(#REF!&gt;=C$104,C$104&gt;=#REF!)),"",#REF!))</f>
        <v>#REF!</v>
      </c>
      <c r="D64" s="59"/>
      <c r="E64" s="59"/>
      <c r="F64" s="59"/>
      <c r="G64" s="59"/>
      <c r="H64" s="59" t="e">
        <f t="shared" ref="H64" si="221">IF(AND(#REF!="",#REF!=""),#REF!,IF(OR(AND(#REF!&gt;=H$104,H$104&gt;=#REF!),AND(#REF!&gt;=H$104,H$104&gt;=#REF!)),"",#REF!))</f>
        <v>#REF!</v>
      </c>
      <c r="I64" s="59" t="e">
        <f t="shared" ref="I64" si="222">IF(AND(#REF!="",#REF!=""),#REF!,IF(OR(AND(#REF!&gt;=I$104,I$104&gt;=#REF!),AND(#REF!&gt;=I$104,I$104&gt;=#REF!)),"",#REF!))</f>
        <v>#REF!</v>
      </c>
      <c r="J64" s="59" t="e">
        <f t="shared" ref="J64" si="223">IF(AND(#REF!="",#REF!=""),#REF!,IF(OR(AND(#REF!&gt;=J$104,J$104&gt;=#REF!),AND(#REF!&gt;=J$104,J$104&gt;=#REF!)),"",#REF!))</f>
        <v>#REF!</v>
      </c>
      <c r="K64" s="59" t="e">
        <f t="shared" ref="K64" si="224">IF(AND(#REF!="",#REF!=""),#REF!,IF(OR(AND(#REF!&gt;=K$104,K$104&gt;=#REF!),AND(#REF!&gt;=K$104,K$104&gt;=#REF!)),"",#REF!))</f>
        <v>#REF!</v>
      </c>
      <c r="L64" s="59" t="e">
        <f t="shared" ref="L64" si="225">IF(AND(#REF!="",#REF!=""),#REF!,IF(OR(AND(#REF!&gt;=L$104,L$104&gt;=#REF!),AND(#REF!&gt;=L$104,L$104&gt;=#REF!)),"",#REF!))</f>
        <v>#REF!</v>
      </c>
    </row>
    <row r="65" spans="3:12" x14ac:dyDescent="0.25">
      <c r="C65" s="59" t="e">
        <f t="shared" ref="C65" si="226">IF(AND(#REF!="",#REF!=""),#REF!,IF(OR(AND(#REF!&gt;=C$104,C$104&gt;=#REF!),AND(#REF!&gt;=C$104,C$104&gt;=#REF!)),"",#REF!))</f>
        <v>#REF!</v>
      </c>
      <c r="D65" s="59"/>
      <c r="E65" s="59"/>
      <c r="F65" s="59"/>
      <c r="G65" s="59"/>
      <c r="H65" s="59" t="e">
        <f t="shared" ref="H65" si="227">IF(AND(#REF!="",#REF!=""),#REF!,IF(OR(AND(#REF!&gt;=H$104,H$104&gt;=#REF!),AND(#REF!&gt;=H$104,H$104&gt;=#REF!)),"",#REF!))</f>
        <v>#REF!</v>
      </c>
      <c r="I65" s="59" t="e">
        <f t="shared" ref="I65" si="228">IF(AND(#REF!="",#REF!=""),#REF!,IF(OR(AND(#REF!&gt;=I$104,I$104&gt;=#REF!),AND(#REF!&gt;=I$104,I$104&gt;=#REF!)),"",#REF!))</f>
        <v>#REF!</v>
      </c>
      <c r="J65" s="59" t="e">
        <f t="shared" ref="J65" si="229">IF(AND(#REF!="",#REF!=""),#REF!,IF(OR(AND(#REF!&gt;=J$104,J$104&gt;=#REF!),AND(#REF!&gt;=J$104,J$104&gt;=#REF!)),"",#REF!))</f>
        <v>#REF!</v>
      </c>
      <c r="K65" s="59" t="e">
        <f t="shared" ref="K65" si="230">IF(AND(#REF!="",#REF!=""),#REF!,IF(OR(AND(#REF!&gt;=K$104,K$104&gt;=#REF!),AND(#REF!&gt;=K$104,K$104&gt;=#REF!)),"",#REF!))</f>
        <v>#REF!</v>
      </c>
      <c r="L65" s="59" t="e">
        <f t="shared" ref="L65" si="231">IF(AND(#REF!="",#REF!=""),#REF!,IF(OR(AND(#REF!&gt;=L$104,L$104&gt;=#REF!),AND(#REF!&gt;=L$104,L$104&gt;=#REF!)),"",#REF!))</f>
        <v>#REF!</v>
      </c>
    </row>
    <row r="66" spans="3:12" x14ac:dyDescent="0.25">
      <c r="C66" s="59" t="e">
        <f t="shared" ref="C66" si="232">IF(AND(#REF!="",#REF!=""),#REF!,IF(OR(AND(#REF!&gt;=C$104,C$104&gt;=#REF!),AND(#REF!&gt;=C$104,C$104&gt;=#REF!)),"",#REF!))</f>
        <v>#REF!</v>
      </c>
      <c r="D66" s="59"/>
      <c r="E66" s="59"/>
      <c r="F66" s="59"/>
      <c r="G66" s="59"/>
      <c r="H66" s="59" t="e">
        <f t="shared" ref="H66" si="233">IF(AND(#REF!="",#REF!=""),#REF!,IF(OR(AND(#REF!&gt;=H$104,H$104&gt;=#REF!),AND(#REF!&gt;=H$104,H$104&gt;=#REF!)),"",#REF!))</f>
        <v>#REF!</v>
      </c>
      <c r="I66" s="59" t="e">
        <f t="shared" ref="I66" si="234">IF(AND(#REF!="",#REF!=""),#REF!,IF(OR(AND(#REF!&gt;=I$104,I$104&gt;=#REF!),AND(#REF!&gt;=I$104,I$104&gt;=#REF!)),"",#REF!))</f>
        <v>#REF!</v>
      </c>
      <c r="J66" s="59" t="e">
        <f t="shared" ref="J66" si="235">IF(AND(#REF!="",#REF!=""),#REF!,IF(OR(AND(#REF!&gt;=J$104,J$104&gt;=#REF!),AND(#REF!&gt;=J$104,J$104&gt;=#REF!)),"",#REF!))</f>
        <v>#REF!</v>
      </c>
      <c r="K66" s="59" t="e">
        <f t="shared" ref="K66" si="236">IF(AND(#REF!="",#REF!=""),#REF!,IF(OR(AND(#REF!&gt;=K$104,K$104&gt;=#REF!),AND(#REF!&gt;=K$104,K$104&gt;=#REF!)),"",#REF!))</f>
        <v>#REF!</v>
      </c>
      <c r="L66" s="59" t="e">
        <f t="shared" ref="L66" si="237">IF(AND(#REF!="",#REF!=""),#REF!,IF(OR(AND(#REF!&gt;=L$104,L$104&gt;=#REF!),AND(#REF!&gt;=L$104,L$104&gt;=#REF!)),"",#REF!))</f>
        <v>#REF!</v>
      </c>
    </row>
    <row r="67" spans="3:12" x14ac:dyDescent="0.25">
      <c r="C67" s="59" t="e">
        <f t="shared" ref="C67" si="238">IF(AND(#REF!="",#REF!=""),#REF!,IF(OR(AND(#REF!&gt;=C$104,C$104&gt;=#REF!),AND(#REF!&gt;=C$104,C$104&gt;=#REF!)),"",#REF!))</f>
        <v>#REF!</v>
      </c>
      <c r="D67" s="59"/>
      <c r="E67" s="59"/>
      <c r="F67" s="59"/>
      <c r="G67" s="59"/>
      <c r="H67" s="59" t="e">
        <f t="shared" ref="H67" si="239">IF(AND(#REF!="",#REF!=""),#REF!,IF(OR(AND(#REF!&gt;=H$104,H$104&gt;=#REF!),AND(#REF!&gt;=H$104,H$104&gt;=#REF!)),"",#REF!))</f>
        <v>#REF!</v>
      </c>
      <c r="I67" s="59" t="e">
        <f t="shared" ref="I67" si="240">IF(AND(#REF!="",#REF!=""),#REF!,IF(OR(AND(#REF!&gt;=I$104,I$104&gt;=#REF!),AND(#REF!&gt;=I$104,I$104&gt;=#REF!)),"",#REF!))</f>
        <v>#REF!</v>
      </c>
      <c r="J67" s="59" t="e">
        <f t="shared" ref="J67" si="241">IF(AND(#REF!="",#REF!=""),#REF!,IF(OR(AND(#REF!&gt;=J$104,J$104&gt;=#REF!),AND(#REF!&gt;=J$104,J$104&gt;=#REF!)),"",#REF!))</f>
        <v>#REF!</v>
      </c>
      <c r="K67" s="59" t="e">
        <f t="shared" ref="K67" si="242">IF(AND(#REF!="",#REF!=""),#REF!,IF(OR(AND(#REF!&gt;=K$104,K$104&gt;=#REF!),AND(#REF!&gt;=K$104,K$104&gt;=#REF!)),"",#REF!))</f>
        <v>#REF!</v>
      </c>
      <c r="L67" s="59" t="e">
        <f t="shared" ref="L67" si="243">IF(AND(#REF!="",#REF!=""),#REF!,IF(OR(AND(#REF!&gt;=L$104,L$104&gt;=#REF!),AND(#REF!&gt;=L$104,L$104&gt;=#REF!)),"",#REF!))</f>
        <v>#REF!</v>
      </c>
    </row>
    <row r="68" spans="3:12" x14ac:dyDescent="0.25">
      <c r="C68" s="59" t="e">
        <f t="shared" ref="C68" si="244">IF(AND(#REF!="",#REF!=""),#REF!,IF(OR(AND(#REF!&gt;=C$104,C$104&gt;=#REF!),AND(#REF!&gt;=C$104,C$104&gt;=#REF!)),"",#REF!))</f>
        <v>#REF!</v>
      </c>
      <c r="D68" s="59"/>
      <c r="E68" s="59"/>
      <c r="F68" s="59"/>
      <c r="G68" s="59"/>
      <c r="H68" s="59" t="e">
        <f t="shared" ref="H68" si="245">IF(AND(#REF!="",#REF!=""),#REF!,IF(OR(AND(#REF!&gt;=H$104,H$104&gt;=#REF!),AND(#REF!&gt;=H$104,H$104&gt;=#REF!)),"",#REF!))</f>
        <v>#REF!</v>
      </c>
      <c r="I68" s="59" t="e">
        <f t="shared" ref="I68" si="246">IF(AND(#REF!="",#REF!=""),#REF!,IF(OR(AND(#REF!&gt;=I$104,I$104&gt;=#REF!),AND(#REF!&gt;=I$104,I$104&gt;=#REF!)),"",#REF!))</f>
        <v>#REF!</v>
      </c>
      <c r="J68" s="59" t="e">
        <f t="shared" ref="J68" si="247">IF(AND(#REF!="",#REF!=""),#REF!,IF(OR(AND(#REF!&gt;=J$104,J$104&gt;=#REF!),AND(#REF!&gt;=J$104,J$104&gt;=#REF!)),"",#REF!))</f>
        <v>#REF!</v>
      </c>
      <c r="K68" s="59" t="e">
        <f t="shared" ref="K68" si="248">IF(AND(#REF!="",#REF!=""),#REF!,IF(OR(AND(#REF!&gt;=K$104,K$104&gt;=#REF!),AND(#REF!&gt;=K$104,K$104&gt;=#REF!)),"",#REF!))</f>
        <v>#REF!</v>
      </c>
      <c r="L68" s="59" t="e">
        <f t="shared" ref="L68" si="249">IF(AND(#REF!="",#REF!=""),#REF!,IF(OR(AND(#REF!&gt;=L$104,L$104&gt;=#REF!),AND(#REF!&gt;=L$104,L$104&gt;=#REF!)),"",#REF!))</f>
        <v>#REF!</v>
      </c>
    </row>
    <row r="69" spans="3:12" x14ac:dyDescent="0.25">
      <c r="C69" s="59" t="e">
        <f t="shared" ref="C69" si="250">IF(AND(#REF!="",#REF!=""),#REF!,IF(OR(AND(#REF!&gt;=C$104,C$104&gt;=#REF!),AND(#REF!&gt;=C$104,C$104&gt;=#REF!)),"",#REF!))</f>
        <v>#REF!</v>
      </c>
      <c r="D69" s="59"/>
      <c r="E69" s="59"/>
      <c r="F69" s="59"/>
      <c r="G69" s="59"/>
      <c r="H69" s="59" t="e">
        <f t="shared" ref="H69" si="251">IF(AND(#REF!="",#REF!=""),#REF!,IF(OR(AND(#REF!&gt;=H$104,H$104&gt;=#REF!),AND(#REF!&gt;=H$104,H$104&gt;=#REF!)),"",#REF!))</f>
        <v>#REF!</v>
      </c>
      <c r="I69" s="59" t="e">
        <f t="shared" ref="I69" si="252">IF(AND(#REF!="",#REF!=""),#REF!,IF(OR(AND(#REF!&gt;=I$104,I$104&gt;=#REF!),AND(#REF!&gt;=I$104,I$104&gt;=#REF!)),"",#REF!))</f>
        <v>#REF!</v>
      </c>
      <c r="J69" s="59" t="e">
        <f t="shared" ref="J69" si="253">IF(AND(#REF!="",#REF!=""),#REF!,IF(OR(AND(#REF!&gt;=J$104,J$104&gt;=#REF!),AND(#REF!&gt;=J$104,J$104&gt;=#REF!)),"",#REF!))</f>
        <v>#REF!</v>
      </c>
      <c r="K69" s="59" t="e">
        <f t="shared" ref="K69" si="254">IF(AND(#REF!="",#REF!=""),#REF!,IF(OR(AND(#REF!&gt;=K$104,K$104&gt;=#REF!),AND(#REF!&gt;=K$104,K$104&gt;=#REF!)),"",#REF!))</f>
        <v>#REF!</v>
      </c>
      <c r="L69" s="59" t="e">
        <f t="shared" ref="L69" si="255">IF(AND(#REF!="",#REF!=""),#REF!,IF(OR(AND(#REF!&gt;=L$104,L$104&gt;=#REF!),AND(#REF!&gt;=L$104,L$104&gt;=#REF!)),"",#REF!))</f>
        <v>#REF!</v>
      </c>
    </row>
    <row r="70" spans="3:12" x14ac:dyDescent="0.25">
      <c r="C70" s="59" t="e">
        <f t="shared" ref="C70" si="256">IF(AND(#REF!="",#REF!=""),#REF!,IF(OR(AND(#REF!&gt;=C$104,C$104&gt;=#REF!),AND(#REF!&gt;=C$104,C$104&gt;=#REF!)),"",#REF!))</f>
        <v>#REF!</v>
      </c>
      <c r="D70" s="59"/>
      <c r="E70" s="59"/>
      <c r="F70" s="59"/>
      <c r="G70" s="59"/>
      <c r="H70" s="59" t="e">
        <f t="shared" ref="H70" si="257">IF(AND(#REF!="",#REF!=""),#REF!,IF(OR(AND(#REF!&gt;=H$104,H$104&gt;=#REF!),AND(#REF!&gt;=H$104,H$104&gt;=#REF!)),"",#REF!))</f>
        <v>#REF!</v>
      </c>
      <c r="I70" s="59" t="e">
        <f t="shared" ref="I70" si="258">IF(AND(#REF!="",#REF!=""),#REF!,IF(OR(AND(#REF!&gt;=I$104,I$104&gt;=#REF!),AND(#REF!&gt;=I$104,I$104&gt;=#REF!)),"",#REF!))</f>
        <v>#REF!</v>
      </c>
      <c r="J70" s="59" t="e">
        <f t="shared" ref="J70" si="259">IF(AND(#REF!="",#REF!=""),#REF!,IF(OR(AND(#REF!&gt;=J$104,J$104&gt;=#REF!),AND(#REF!&gt;=J$104,J$104&gt;=#REF!)),"",#REF!))</f>
        <v>#REF!</v>
      </c>
      <c r="K70" s="59" t="e">
        <f t="shared" ref="K70" si="260">IF(AND(#REF!="",#REF!=""),#REF!,IF(OR(AND(#REF!&gt;=K$104,K$104&gt;=#REF!),AND(#REF!&gt;=K$104,K$104&gt;=#REF!)),"",#REF!))</f>
        <v>#REF!</v>
      </c>
      <c r="L70" s="59" t="e">
        <f t="shared" ref="L70" si="261">IF(AND(#REF!="",#REF!=""),#REF!,IF(OR(AND(#REF!&gt;=L$104,L$104&gt;=#REF!),AND(#REF!&gt;=L$104,L$104&gt;=#REF!)),"",#REF!))</f>
        <v>#REF!</v>
      </c>
    </row>
    <row r="71" spans="3:12" x14ac:dyDescent="0.25">
      <c r="C71" s="59" t="e">
        <f t="shared" ref="C71" si="262">IF(AND(#REF!="",#REF!=""),#REF!,IF(OR(AND(#REF!&gt;=C$104,C$104&gt;=#REF!),AND(#REF!&gt;=C$104,C$104&gt;=#REF!)),"",#REF!))</f>
        <v>#REF!</v>
      </c>
      <c r="D71" s="59"/>
      <c r="E71" s="59"/>
      <c r="F71" s="59"/>
      <c r="G71" s="59"/>
      <c r="H71" s="59" t="e">
        <f t="shared" ref="H71" si="263">IF(AND(#REF!="",#REF!=""),#REF!,IF(OR(AND(#REF!&gt;=H$104,H$104&gt;=#REF!),AND(#REF!&gt;=H$104,H$104&gt;=#REF!)),"",#REF!))</f>
        <v>#REF!</v>
      </c>
      <c r="I71" s="59" t="e">
        <f t="shared" ref="I71" si="264">IF(AND(#REF!="",#REF!=""),#REF!,IF(OR(AND(#REF!&gt;=I$104,I$104&gt;=#REF!),AND(#REF!&gt;=I$104,I$104&gt;=#REF!)),"",#REF!))</f>
        <v>#REF!</v>
      </c>
      <c r="J71" s="59" t="e">
        <f t="shared" ref="J71" si="265">IF(AND(#REF!="",#REF!=""),#REF!,IF(OR(AND(#REF!&gt;=J$104,J$104&gt;=#REF!),AND(#REF!&gt;=J$104,J$104&gt;=#REF!)),"",#REF!))</f>
        <v>#REF!</v>
      </c>
      <c r="K71" s="59" t="e">
        <f t="shared" ref="K71" si="266">IF(AND(#REF!="",#REF!=""),#REF!,IF(OR(AND(#REF!&gt;=K$104,K$104&gt;=#REF!),AND(#REF!&gt;=K$104,K$104&gt;=#REF!)),"",#REF!))</f>
        <v>#REF!</v>
      </c>
      <c r="L71" s="59" t="e">
        <f t="shared" ref="L71" si="267">IF(AND(#REF!="",#REF!=""),#REF!,IF(OR(AND(#REF!&gt;=L$104,L$104&gt;=#REF!),AND(#REF!&gt;=L$104,L$104&gt;=#REF!)),"",#REF!))</f>
        <v>#REF!</v>
      </c>
    </row>
    <row r="72" spans="3:12" x14ac:dyDescent="0.25">
      <c r="C72" s="59" t="e">
        <f t="shared" ref="C72" si="268">IF(AND(#REF!="",#REF!=""),#REF!,IF(OR(AND(#REF!&gt;=C$104,C$104&gt;=#REF!),AND(#REF!&gt;=C$104,C$104&gt;=#REF!)),"",#REF!))</f>
        <v>#REF!</v>
      </c>
      <c r="D72" s="59"/>
      <c r="E72" s="59"/>
      <c r="F72" s="59"/>
      <c r="G72" s="59"/>
      <c r="H72" s="59" t="e">
        <f t="shared" ref="H72" si="269">IF(AND(#REF!="",#REF!=""),#REF!,IF(OR(AND(#REF!&gt;=H$104,H$104&gt;=#REF!),AND(#REF!&gt;=H$104,H$104&gt;=#REF!)),"",#REF!))</f>
        <v>#REF!</v>
      </c>
      <c r="I72" s="59" t="e">
        <f t="shared" ref="I72" si="270">IF(AND(#REF!="",#REF!=""),#REF!,IF(OR(AND(#REF!&gt;=I$104,I$104&gt;=#REF!),AND(#REF!&gt;=I$104,I$104&gt;=#REF!)),"",#REF!))</f>
        <v>#REF!</v>
      </c>
      <c r="J72" s="59" t="e">
        <f t="shared" ref="J72" si="271">IF(AND(#REF!="",#REF!=""),#REF!,IF(OR(AND(#REF!&gt;=J$104,J$104&gt;=#REF!),AND(#REF!&gt;=J$104,J$104&gt;=#REF!)),"",#REF!))</f>
        <v>#REF!</v>
      </c>
      <c r="K72" s="59" t="e">
        <f t="shared" ref="K72" si="272">IF(AND(#REF!="",#REF!=""),#REF!,IF(OR(AND(#REF!&gt;=K$104,K$104&gt;=#REF!),AND(#REF!&gt;=K$104,K$104&gt;=#REF!)),"",#REF!))</f>
        <v>#REF!</v>
      </c>
      <c r="L72" s="59" t="e">
        <f t="shared" ref="L72" si="273">IF(AND(#REF!="",#REF!=""),#REF!,IF(OR(AND(#REF!&gt;=L$104,L$104&gt;=#REF!),AND(#REF!&gt;=L$104,L$104&gt;=#REF!)),"",#REF!))</f>
        <v>#REF!</v>
      </c>
    </row>
    <row r="73" spans="3:12" x14ac:dyDescent="0.25">
      <c r="C73" s="59" t="e">
        <f t="shared" ref="C73" si="274">IF(AND(#REF!="",#REF!=""),#REF!,IF(OR(AND(#REF!&gt;=C$104,C$104&gt;=#REF!),AND(#REF!&gt;=C$104,C$104&gt;=#REF!)),"",#REF!))</f>
        <v>#REF!</v>
      </c>
      <c r="D73" s="59"/>
      <c r="E73" s="59"/>
      <c r="F73" s="59"/>
      <c r="G73" s="59"/>
      <c r="H73" s="59" t="e">
        <f t="shared" ref="H73" si="275">IF(AND(#REF!="",#REF!=""),#REF!,IF(OR(AND(#REF!&gt;=H$104,H$104&gt;=#REF!),AND(#REF!&gt;=H$104,H$104&gt;=#REF!)),"",#REF!))</f>
        <v>#REF!</v>
      </c>
      <c r="I73" s="59" t="e">
        <f t="shared" ref="I73" si="276">IF(AND(#REF!="",#REF!=""),#REF!,IF(OR(AND(#REF!&gt;=I$104,I$104&gt;=#REF!),AND(#REF!&gt;=I$104,I$104&gt;=#REF!)),"",#REF!))</f>
        <v>#REF!</v>
      </c>
      <c r="J73" s="59" t="e">
        <f t="shared" ref="J73" si="277">IF(AND(#REF!="",#REF!=""),#REF!,IF(OR(AND(#REF!&gt;=J$104,J$104&gt;=#REF!),AND(#REF!&gt;=J$104,J$104&gt;=#REF!)),"",#REF!))</f>
        <v>#REF!</v>
      </c>
      <c r="K73" s="59" t="e">
        <f t="shared" ref="K73" si="278">IF(AND(#REF!="",#REF!=""),#REF!,IF(OR(AND(#REF!&gt;=K$104,K$104&gt;=#REF!),AND(#REF!&gt;=K$104,K$104&gt;=#REF!)),"",#REF!))</f>
        <v>#REF!</v>
      </c>
      <c r="L73" s="59" t="e">
        <f t="shared" ref="L73" si="279">IF(AND(#REF!="",#REF!=""),#REF!,IF(OR(AND(#REF!&gt;=L$104,L$104&gt;=#REF!),AND(#REF!&gt;=L$104,L$104&gt;=#REF!)),"",#REF!))</f>
        <v>#REF!</v>
      </c>
    </row>
    <row r="74" spans="3:12" x14ac:dyDescent="0.25">
      <c r="C74" s="59" t="e">
        <f t="shared" ref="C74" si="280">IF(AND(#REF!="",#REF!=""),#REF!,IF(OR(AND(#REF!&gt;=C$104,C$104&gt;=#REF!),AND(#REF!&gt;=C$104,C$104&gt;=#REF!)),"",#REF!))</f>
        <v>#REF!</v>
      </c>
      <c r="D74" s="59"/>
      <c r="E74" s="59"/>
      <c r="F74" s="59"/>
      <c r="G74" s="59"/>
      <c r="H74" s="59" t="e">
        <f t="shared" ref="H74" si="281">IF(AND(#REF!="",#REF!=""),#REF!,IF(OR(AND(#REF!&gt;=H$104,H$104&gt;=#REF!),AND(#REF!&gt;=H$104,H$104&gt;=#REF!)),"",#REF!))</f>
        <v>#REF!</v>
      </c>
      <c r="I74" s="59" t="e">
        <f t="shared" ref="I74" si="282">IF(AND(#REF!="",#REF!=""),#REF!,IF(OR(AND(#REF!&gt;=I$104,I$104&gt;=#REF!),AND(#REF!&gt;=I$104,I$104&gt;=#REF!)),"",#REF!))</f>
        <v>#REF!</v>
      </c>
      <c r="J74" s="59" t="e">
        <f t="shared" ref="J74" si="283">IF(AND(#REF!="",#REF!=""),#REF!,IF(OR(AND(#REF!&gt;=J$104,J$104&gt;=#REF!),AND(#REF!&gt;=J$104,J$104&gt;=#REF!)),"",#REF!))</f>
        <v>#REF!</v>
      </c>
      <c r="K74" s="59" t="e">
        <f t="shared" ref="K74" si="284">IF(AND(#REF!="",#REF!=""),#REF!,IF(OR(AND(#REF!&gt;=K$104,K$104&gt;=#REF!),AND(#REF!&gt;=K$104,K$104&gt;=#REF!)),"",#REF!))</f>
        <v>#REF!</v>
      </c>
      <c r="L74" s="59" t="e">
        <f t="shared" ref="L74" si="285">IF(AND(#REF!="",#REF!=""),#REF!,IF(OR(AND(#REF!&gt;=L$104,L$104&gt;=#REF!),AND(#REF!&gt;=L$104,L$104&gt;=#REF!)),"",#REF!))</f>
        <v>#REF!</v>
      </c>
    </row>
    <row r="75" spans="3:12" x14ac:dyDescent="0.25">
      <c r="C75" s="59" t="e">
        <f t="shared" ref="C75" si="286">IF(AND(#REF!="",#REF!=""),#REF!,IF(OR(AND(#REF!&gt;=C$104,C$104&gt;=#REF!),AND(#REF!&gt;=C$104,C$104&gt;=#REF!)),"",#REF!))</f>
        <v>#REF!</v>
      </c>
      <c r="D75" s="59"/>
      <c r="E75" s="59"/>
      <c r="F75" s="59"/>
      <c r="G75" s="59"/>
      <c r="H75" s="59" t="e">
        <f t="shared" ref="H75" si="287">IF(AND(#REF!="",#REF!=""),#REF!,IF(OR(AND(#REF!&gt;=H$104,H$104&gt;=#REF!),AND(#REF!&gt;=H$104,H$104&gt;=#REF!)),"",#REF!))</f>
        <v>#REF!</v>
      </c>
      <c r="I75" s="59" t="e">
        <f t="shared" ref="I75" si="288">IF(AND(#REF!="",#REF!=""),#REF!,IF(OR(AND(#REF!&gt;=I$104,I$104&gt;=#REF!),AND(#REF!&gt;=I$104,I$104&gt;=#REF!)),"",#REF!))</f>
        <v>#REF!</v>
      </c>
      <c r="J75" s="59" t="e">
        <f t="shared" ref="J75" si="289">IF(AND(#REF!="",#REF!=""),#REF!,IF(OR(AND(#REF!&gt;=J$104,J$104&gt;=#REF!),AND(#REF!&gt;=J$104,J$104&gt;=#REF!)),"",#REF!))</f>
        <v>#REF!</v>
      </c>
      <c r="K75" s="59" t="e">
        <f t="shared" ref="K75" si="290">IF(AND(#REF!="",#REF!=""),#REF!,IF(OR(AND(#REF!&gt;=K$104,K$104&gt;=#REF!),AND(#REF!&gt;=K$104,K$104&gt;=#REF!)),"",#REF!))</f>
        <v>#REF!</v>
      </c>
      <c r="L75" s="59" t="e">
        <f t="shared" ref="L75" si="291">IF(AND(#REF!="",#REF!=""),#REF!,IF(OR(AND(#REF!&gt;=L$104,L$104&gt;=#REF!),AND(#REF!&gt;=L$104,L$104&gt;=#REF!)),"",#REF!))</f>
        <v>#REF!</v>
      </c>
    </row>
    <row r="76" spans="3:12" x14ac:dyDescent="0.25">
      <c r="C76" s="59" t="e">
        <f t="shared" ref="C76" si="292">IF(AND(#REF!="",#REF!=""),#REF!,IF(OR(AND(#REF!&gt;=C$104,C$104&gt;=#REF!),AND(#REF!&gt;=C$104,C$104&gt;=#REF!)),"",#REF!))</f>
        <v>#REF!</v>
      </c>
      <c r="D76" s="59"/>
      <c r="E76" s="59"/>
      <c r="F76" s="59"/>
      <c r="G76" s="59"/>
      <c r="H76" s="59" t="e">
        <f t="shared" ref="H76" si="293">IF(AND(#REF!="",#REF!=""),#REF!,IF(OR(AND(#REF!&gt;=H$104,H$104&gt;=#REF!),AND(#REF!&gt;=H$104,H$104&gt;=#REF!)),"",#REF!))</f>
        <v>#REF!</v>
      </c>
      <c r="I76" s="59" t="e">
        <f t="shared" ref="I76" si="294">IF(AND(#REF!="",#REF!=""),#REF!,IF(OR(AND(#REF!&gt;=I$104,I$104&gt;=#REF!),AND(#REF!&gt;=I$104,I$104&gt;=#REF!)),"",#REF!))</f>
        <v>#REF!</v>
      </c>
      <c r="J76" s="59" t="e">
        <f t="shared" ref="J76" si="295">IF(AND(#REF!="",#REF!=""),#REF!,IF(OR(AND(#REF!&gt;=J$104,J$104&gt;=#REF!),AND(#REF!&gt;=J$104,J$104&gt;=#REF!)),"",#REF!))</f>
        <v>#REF!</v>
      </c>
      <c r="K76" s="59" t="e">
        <f t="shared" ref="K76" si="296">IF(AND(#REF!="",#REF!=""),#REF!,IF(OR(AND(#REF!&gt;=K$104,K$104&gt;=#REF!),AND(#REF!&gt;=K$104,K$104&gt;=#REF!)),"",#REF!))</f>
        <v>#REF!</v>
      </c>
      <c r="L76" s="59" t="e">
        <f t="shared" ref="L76" si="297">IF(AND(#REF!="",#REF!=""),#REF!,IF(OR(AND(#REF!&gt;=L$104,L$104&gt;=#REF!),AND(#REF!&gt;=L$104,L$104&gt;=#REF!)),"",#REF!))</f>
        <v>#REF!</v>
      </c>
    </row>
    <row r="77" spans="3:12" x14ac:dyDescent="0.25">
      <c r="C77" s="59" t="e">
        <f t="shared" ref="C77" si="298">IF(AND(#REF!="",#REF!=""),#REF!,IF(OR(AND(#REF!&gt;=C$104,C$104&gt;=#REF!),AND(#REF!&gt;=C$104,C$104&gt;=#REF!)),"",#REF!))</f>
        <v>#REF!</v>
      </c>
      <c r="D77" s="59"/>
      <c r="E77" s="59"/>
      <c r="F77" s="59"/>
      <c r="G77" s="59"/>
      <c r="H77" s="59" t="e">
        <f t="shared" ref="H77" si="299">IF(AND(#REF!="",#REF!=""),#REF!,IF(OR(AND(#REF!&gt;=H$104,H$104&gt;=#REF!),AND(#REF!&gt;=H$104,H$104&gt;=#REF!)),"",#REF!))</f>
        <v>#REF!</v>
      </c>
      <c r="I77" s="59" t="e">
        <f t="shared" ref="I77" si="300">IF(AND(#REF!="",#REF!=""),#REF!,IF(OR(AND(#REF!&gt;=I$104,I$104&gt;=#REF!),AND(#REF!&gt;=I$104,I$104&gt;=#REF!)),"",#REF!))</f>
        <v>#REF!</v>
      </c>
      <c r="J77" s="59" t="e">
        <f t="shared" ref="J77" si="301">IF(AND(#REF!="",#REF!=""),#REF!,IF(OR(AND(#REF!&gt;=J$104,J$104&gt;=#REF!),AND(#REF!&gt;=J$104,J$104&gt;=#REF!)),"",#REF!))</f>
        <v>#REF!</v>
      </c>
      <c r="K77" s="59" t="e">
        <f t="shared" ref="K77" si="302">IF(AND(#REF!="",#REF!=""),#REF!,IF(OR(AND(#REF!&gt;=K$104,K$104&gt;=#REF!),AND(#REF!&gt;=K$104,K$104&gt;=#REF!)),"",#REF!))</f>
        <v>#REF!</v>
      </c>
      <c r="L77" s="59" t="e">
        <f t="shared" ref="L77" si="303">IF(AND(#REF!="",#REF!=""),#REF!,IF(OR(AND(#REF!&gt;=L$104,L$104&gt;=#REF!),AND(#REF!&gt;=L$104,L$104&gt;=#REF!)),"",#REF!))</f>
        <v>#REF!</v>
      </c>
    </row>
    <row r="78" spans="3:12" x14ac:dyDescent="0.25">
      <c r="C78" s="59" t="e">
        <f t="shared" ref="C78" si="304">IF(AND(#REF!="",#REF!=""),#REF!,IF(OR(AND(#REF!&gt;=C$104,C$104&gt;=#REF!),AND(#REF!&gt;=C$104,C$104&gt;=#REF!)),"",#REF!))</f>
        <v>#REF!</v>
      </c>
      <c r="D78" s="59"/>
      <c r="E78" s="59"/>
      <c r="F78" s="59"/>
      <c r="G78" s="59"/>
      <c r="H78" s="59" t="e">
        <f t="shared" ref="H78" si="305">IF(AND(#REF!="",#REF!=""),#REF!,IF(OR(AND(#REF!&gt;=H$104,H$104&gt;=#REF!),AND(#REF!&gt;=H$104,H$104&gt;=#REF!)),"",#REF!))</f>
        <v>#REF!</v>
      </c>
      <c r="I78" s="59" t="e">
        <f t="shared" ref="I78" si="306">IF(AND(#REF!="",#REF!=""),#REF!,IF(OR(AND(#REF!&gt;=I$104,I$104&gt;=#REF!),AND(#REF!&gt;=I$104,I$104&gt;=#REF!)),"",#REF!))</f>
        <v>#REF!</v>
      </c>
      <c r="J78" s="59" t="e">
        <f t="shared" ref="J78" si="307">IF(AND(#REF!="",#REF!=""),#REF!,IF(OR(AND(#REF!&gt;=J$104,J$104&gt;=#REF!),AND(#REF!&gt;=J$104,J$104&gt;=#REF!)),"",#REF!))</f>
        <v>#REF!</v>
      </c>
      <c r="K78" s="59" t="e">
        <f t="shared" ref="K78" si="308">IF(AND(#REF!="",#REF!=""),#REF!,IF(OR(AND(#REF!&gt;=K$104,K$104&gt;=#REF!),AND(#REF!&gt;=K$104,K$104&gt;=#REF!)),"",#REF!))</f>
        <v>#REF!</v>
      </c>
      <c r="L78" s="59" t="e">
        <f t="shared" ref="L78" si="309">IF(AND(#REF!="",#REF!=""),#REF!,IF(OR(AND(#REF!&gt;=L$104,L$104&gt;=#REF!),AND(#REF!&gt;=L$104,L$104&gt;=#REF!)),"",#REF!))</f>
        <v>#REF!</v>
      </c>
    </row>
    <row r="79" spans="3:12" x14ac:dyDescent="0.25">
      <c r="C79" s="59" t="e">
        <f>IF(AND(#REF!="",#REF!=""),#REF!,IF(OR(AND(#REF!&gt;=C$104,C$104&gt;=#REF!),AND(#REF!&gt;=C$104,C$104&gt;=#REF!)),"",#REF!))</f>
        <v>#REF!</v>
      </c>
      <c r="D79" s="59"/>
      <c r="E79" s="59"/>
      <c r="F79" s="59"/>
      <c r="G79" s="59"/>
      <c r="H79" s="59" t="e">
        <f t="shared" ref="H79" si="310">IF(AND(#REF!="",#REF!=""),#REF!,IF(OR(AND(#REF!&gt;=H$104,H$104&gt;=#REF!),AND(#REF!&gt;=H$104,H$104&gt;=#REF!)),"",#REF!))</f>
        <v>#REF!</v>
      </c>
      <c r="I79" s="59" t="e">
        <f t="shared" ref="I79" si="311">IF(AND(#REF!="",#REF!=""),#REF!,IF(OR(AND(#REF!&gt;=I$104,I$104&gt;=#REF!),AND(#REF!&gt;=I$104,I$104&gt;=#REF!)),"",#REF!))</f>
        <v>#REF!</v>
      </c>
      <c r="J79" s="59" t="e">
        <f t="shared" ref="J79" si="312">IF(AND(#REF!="",#REF!=""),#REF!,IF(OR(AND(#REF!&gt;=J$104,J$104&gt;=#REF!),AND(#REF!&gt;=J$104,J$104&gt;=#REF!)),"",#REF!))</f>
        <v>#REF!</v>
      </c>
      <c r="K79" s="59" t="e">
        <f t="shared" ref="K79" si="313">IF(AND(#REF!="",#REF!=""),#REF!,IF(OR(AND(#REF!&gt;=K$104,K$104&gt;=#REF!),AND(#REF!&gt;=K$104,K$104&gt;=#REF!)),"",#REF!))</f>
        <v>#REF!</v>
      </c>
      <c r="L79" s="59" t="e">
        <f t="shared" ref="L79" si="314">IF(AND(#REF!="",#REF!=""),#REF!,IF(OR(AND(#REF!&gt;=L$104,L$104&gt;=#REF!),AND(#REF!&gt;=L$104,L$104&gt;=#REF!)),"",#REF!))</f>
        <v>#REF!</v>
      </c>
    </row>
    <row r="80" spans="3:12" x14ac:dyDescent="0.25">
      <c r="C80" s="59" t="e">
        <f t="shared" ref="C80" si="315">IF(AND(#REF!="",#REF!=""),#REF!,IF(OR(AND(#REF!&gt;=C$104,C$104&gt;=#REF!),AND(#REF!&gt;=C$104,C$104&gt;=#REF!)),"",#REF!))</f>
        <v>#REF!</v>
      </c>
      <c r="D80" s="59"/>
      <c r="E80" s="59"/>
      <c r="F80" s="59"/>
      <c r="G80" s="59"/>
      <c r="H80" s="59" t="e">
        <f t="shared" ref="H80" si="316">IF(AND(#REF!="",#REF!=""),#REF!,IF(OR(AND(#REF!&gt;=H$104,H$104&gt;=#REF!),AND(#REF!&gt;=H$104,H$104&gt;=#REF!)),"",#REF!))</f>
        <v>#REF!</v>
      </c>
      <c r="I80" s="59" t="e">
        <f t="shared" ref="I80" si="317">IF(AND(#REF!="",#REF!=""),#REF!,IF(OR(AND(#REF!&gt;=I$104,I$104&gt;=#REF!),AND(#REF!&gt;=I$104,I$104&gt;=#REF!)),"",#REF!))</f>
        <v>#REF!</v>
      </c>
      <c r="J80" s="59" t="e">
        <f t="shared" ref="J80" si="318">IF(AND(#REF!="",#REF!=""),#REF!,IF(OR(AND(#REF!&gt;=J$104,J$104&gt;=#REF!),AND(#REF!&gt;=J$104,J$104&gt;=#REF!)),"",#REF!))</f>
        <v>#REF!</v>
      </c>
      <c r="K80" s="59" t="e">
        <f t="shared" ref="K80" si="319">IF(AND(#REF!="",#REF!=""),#REF!,IF(OR(AND(#REF!&gt;=K$104,K$104&gt;=#REF!),AND(#REF!&gt;=K$104,K$104&gt;=#REF!)),"",#REF!))</f>
        <v>#REF!</v>
      </c>
      <c r="L80" s="59" t="e">
        <f t="shared" ref="L80" si="320">IF(AND(#REF!="",#REF!=""),#REF!,IF(OR(AND(#REF!&gt;=L$104,L$104&gt;=#REF!),AND(#REF!&gt;=L$104,L$104&gt;=#REF!)),"",#REF!))</f>
        <v>#REF!</v>
      </c>
    </row>
    <row r="81" spans="3:12" x14ac:dyDescent="0.25">
      <c r="C81" s="59" t="e">
        <f t="shared" ref="C81" si="321">IF(AND(#REF!="",#REF!=""),#REF!,IF(OR(AND(#REF!&gt;=C$104,C$104&gt;=#REF!),AND(#REF!&gt;=C$104,C$104&gt;=#REF!)),"",#REF!))</f>
        <v>#REF!</v>
      </c>
      <c r="D81" s="59"/>
      <c r="E81" s="59"/>
      <c r="F81" s="59"/>
      <c r="G81" s="59"/>
      <c r="H81" s="59" t="e">
        <f t="shared" ref="H81" si="322">IF(AND(#REF!="",#REF!=""),#REF!,IF(OR(AND(#REF!&gt;=H$104,H$104&gt;=#REF!),AND(#REF!&gt;=H$104,H$104&gt;=#REF!)),"",#REF!))</f>
        <v>#REF!</v>
      </c>
      <c r="I81" s="59" t="e">
        <f t="shared" ref="I81" si="323">IF(AND(#REF!="",#REF!=""),#REF!,IF(OR(AND(#REF!&gt;=I$104,I$104&gt;=#REF!),AND(#REF!&gt;=I$104,I$104&gt;=#REF!)),"",#REF!))</f>
        <v>#REF!</v>
      </c>
      <c r="J81" s="59" t="e">
        <f t="shared" ref="J81" si="324">IF(AND(#REF!="",#REF!=""),#REF!,IF(OR(AND(#REF!&gt;=J$104,J$104&gt;=#REF!),AND(#REF!&gt;=J$104,J$104&gt;=#REF!)),"",#REF!))</f>
        <v>#REF!</v>
      </c>
      <c r="K81" s="59" t="e">
        <f t="shared" ref="K81" si="325">IF(AND(#REF!="",#REF!=""),#REF!,IF(OR(AND(#REF!&gt;=K$104,K$104&gt;=#REF!),AND(#REF!&gt;=K$104,K$104&gt;=#REF!)),"",#REF!))</f>
        <v>#REF!</v>
      </c>
      <c r="L81" s="59" t="e">
        <f t="shared" ref="L81" si="326">IF(AND(#REF!="",#REF!=""),#REF!,IF(OR(AND(#REF!&gt;=L$104,L$104&gt;=#REF!),AND(#REF!&gt;=L$104,L$104&gt;=#REF!)),"",#REF!))</f>
        <v>#REF!</v>
      </c>
    </row>
    <row r="82" spans="3:12" x14ac:dyDescent="0.25">
      <c r="C82" s="59" t="e">
        <f t="shared" ref="C82" si="327">IF(AND(#REF!="",#REF!=""),#REF!,IF(OR(AND(#REF!&gt;=C$104,C$104&gt;=#REF!),AND(#REF!&gt;=C$104,C$104&gt;=#REF!)),"",#REF!))</f>
        <v>#REF!</v>
      </c>
      <c r="D82" s="59"/>
      <c r="E82" s="59"/>
      <c r="F82" s="59"/>
      <c r="G82" s="59"/>
      <c r="H82" s="59" t="e">
        <f t="shared" ref="H82" si="328">IF(AND(#REF!="",#REF!=""),#REF!,IF(OR(AND(#REF!&gt;=H$104,H$104&gt;=#REF!),AND(#REF!&gt;=H$104,H$104&gt;=#REF!)),"",#REF!))</f>
        <v>#REF!</v>
      </c>
      <c r="I82" s="59" t="e">
        <f t="shared" ref="I82" si="329">IF(AND(#REF!="",#REF!=""),#REF!,IF(OR(AND(#REF!&gt;=I$104,I$104&gt;=#REF!),AND(#REF!&gt;=I$104,I$104&gt;=#REF!)),"",#REF!))</f>
        <v>#REF!</v>
      </c>
      <c r="J82" s="59" t="e">
        <f t="shared" ref="J82" si="330">IF(AND(#REF!="",#REF!=""),#REF!,IF(OR(AND(#REF!&gt;=J$104,J$104&gt;=#REF!),AND(#REF!&gt;=J$104,J$104&gt;=#REF!)),"",#REF!))</f>
        <v>#REF!</v>
      </c>
      <c r="K82" s="59" t="e">
        <f t="shared" ref="K82" si="331">IF(AND(#REF!="",#REF!=""),#REF!,IF(OR(AND(#REF!&gt;=K$104,K$104&gt;=#REF!),AND(#REF!&gt;=K$104,K$104&gt;=#REF!)),"",#REF!))</f>
        <v>#REF!</v>
      </c>
      <c r="L82" s="59" t="e">
        <f t="shared" ref="L82" si="332">IF(AND(#REF!="",#REF!=""),#REF!,IF(OR(AND(#REF!&gt;=L$104,L$104&gt;=#REF!),AND(#REF!&gt;=L$104,L$104&gt;=#REF!)),"",#REF!))</f>
        <v>#REF!</v>
      </c>
    </row>
    <row r="83" spans="3:12" x14ac:dyDescent="0.25">
      <c r="C83" s="59" t="e">
        <f t="shared" ref="C83" si="333">IF(AND(#REF!="",#REF!=""),#REF!,IF(OR(AND(#REF!&gt;=C$104,C$104&gt;=#REF!),AND(#REF!&gt;=C$104,C$104&gt;=#REF!)),"",#REF!))</f>
        <v>#REF!</v>
      </c>
      <c r="D83" s="59"/>
      <c r="E83" s="59"/>
      <c r="F83" s="59"/>
      <c r="G83" s="59"/>
      <c r="H83" s="59" t="e">
        <f t="shared" ref="H83" si="334">IF(AND(#REF!="",#REF!=""),#REF!,IF(OR(AND(#REF!&gt;=H$104,H$104&gt;=#REF!),AND(#REF!&gt;=H$104,H$104&gt;=#REF!)),"",#REF!))</f>
        <v>#REF!</v>
      </c>
      <c r="I83" s="59" t="e">
        <f t="shared" ref="I83" si="335">IF(AND(#REF!="",#REF!=""),#REF!,IF(OR(AND(#REF!&gt;=I$104,I$104&gt;=#REF!),AND(#REF!&gt;=I$104,I$104&gt;=#REF!)),"",#REF!))</f>
        <v>#REF!</v>
      </c>
      <c r="J83" s="59" t="e">
        <f t="shared" ref="J83" si="336">IF(AND(#REF!="",#REF!=""),#REF!,IF(OR(AND(#REF!&gt;=J$104,J$104&gt;=#REF!),AND(#REF!&gt;=J$104,J$104&gt;=#REF!)),"",#REF!))</f>
        <v>#REF!</v>
      </c>
      <c r="K83" s="59" t="e">
        <f t="shared" ref="K83" si="337">IF(AND(#REF!="",#REF!=""),#REF!,IF(OR(AND(#REF!&gt;=K$104,K$104&gt;=#REF!),AND(#REF!&gt;=K$104,K$104&gt;=#REF!)),"",#REF!))</f>
        <v>#REF!</v>
      </c>
      <c r="L83" s="59" t="e">
        <f t="shared" ref="L83" si="338">IF(AND(#REF!="",#REF!=""),#REF!,IF(OR(AND(#REF!&gt;=L$104,L$104&gt;=#REF!),AND(#REF!&gt;=L$104,L$104&gt;=#REF!)),"",#REF!))</f>
        <v>#REF!</v>
      </c>
    </row>
    <row r="84" spans="3:12" x14ac:dyDescent="0.25">
      <c r="C84" s="59" t="e">
        <f t="shared" ref="C84" si="339">IF(AND(#REF!="",#REF!=""),#REF!,IF(OR(AND(#REF!&gt;=C$104,C$104&gt;=#REF!),AND(#REF!&gt;=C$104,C$104&gt;=#REF!)),"",#REF!))</f>
        <v>#REF!</v>
      </c>
      <c r="D84" s="59"/>
      <c r="E84" s="59"/>
      <c r="F84" s="59"/>
      <c r="G84" s="59"/>
      <c r="H84" s="59" t="e">
        <f t="shared" ref="H84" si="340">IF(AND(#REF!="",#REF!=""),#REF!,IF(OR(AND(#REF!&gt;=H$104,H$104&gt;=#REF!),AND(#REF!&gt;=H$104,H$104&gt;=#REF!)),"",#REF!))</f>
        <v>#REF!</v>
      </c>
      <c r="I84" s="59" t="e">
        <f t="shared" ref="I84" si="341">IF(AND(#REF!="",#REF!=""),#REF!,IF(OR(AND(#REF!&gt;=I$104,I$104&gt;=#REF!),AND(#REF!&gt;=I$104,I$104&gt;=#REF!)),"",#REF!))</f>
        <v>#REF!</v>
      </c>
      <c r="J84" s="59" t="e">
        <f t="shared" ref="J84" si="342">IF(AND(#REF!="",#REF!=""),#REF!,IF(OR(AND(#REF!&gt;=J$104,J$104&gt;=#REF!),AND(#REF!&gt;=J$104,J$104&gt;=#REF!)),"",#REF!))</f>
        <v>#REF!</v>
      </c>
      <c r="K84" s="59" t="e">
        <f t="shared" ref="K84" si="343">IF(AND(#REF!="",#REF!=""),#REF!,IF(OR(AND(#REF!&gt;=K$104,K$104&gt;=#REF!),AND(#REF!&gt;=K$104,K$104&gt;=#REF!)),"",#REF!))</f>
        <v>#REF!</v>
      </c>
      <c r="L84" s="59" t="e">
        <f t="shared" ref="L84" si="344">IF(AND(#REF!="",#REF!=""),#REF!,IF(OR(AND(#REF!&gt;=L$104,L$104&gt;=#REF!),AND(#REF!&gt;=L$104,L$104&gt;=#REF!)),"",#REF!))</f>
        <v>#REF!</v>
      </c>
    </row>
    <row r="85" spans="3:12" x14ac:dyDescent="0.25">
      <c r="C85" s="59" t="e">
        <f t="shared" ref="C85" si="345">IF(AND(#REF!="",#REF!=""),#REF!,IF(OR(AND(#REF!&gt;=C$104,C$104&gt;=#REF!),AND(#REF!&gt;=C$104,C$104&gt;=#REF!)),"",#REF!))</f>
        <v>#REF!</v>
      </c>
      <c r="D85" s="59"/>
      <c r="E85" s="59"/>
      <c r="F85" s="59"/>
      <c r="G85" s="59"/>
      <c r="H85" s="59" t="e">
        <f t="shared" ref="H85" si="346">IF(AND(#REF!="",#REF!=""),#REF!,IF(OR(AND(#REF!&gt;=H$104,H$104&gt;=#REF!),AND(#REF!&gt;=H$104,H$104&gt;=#REF!)),"",#REF!))</f>
        <v>#REF!</v>
      </c>
      <c r="I85" s="59" t="e">
        <f t="shared" ref="I85" si="347">IF(AND(#REF!="",#REF!=""),#REF!,IF(OR(AND(#REF!&gt;=I$104,I$104&gt;=#REF!),AND(#REF!&gt;=I$104,I$104&gt;=#REF!)),"",#REF!))</f>
        <v>#REF!</v>
      </c>
      <c r="J85" s="59" t="e">
        <f t="shared" ref="J85" si="348">IF(AND(#REF!="",#REF!=""),#REF!,IF(OR(AND(#REF!&gt;=J$104,J$104&gt;=#REF!),AND(#REF!&gt;=J$104,J$104&gt;=#REF!)),"",#REF!))</f>
        <v>#REF!</v>
      </c>
      <c r="K85" s="59" t="e">
        <f t="shared" ref="K85" si="349">IF(AND(#REF!="",#REF!=""),#REF!,IF(OR(AND(#REF!&gt;=K$104,K$104&gt;=#REF!),AND(#REF!&gt;=K$104,K$104&gt;=#REF!)),"",#REF!))</f>
        <v>#REF!</v>
      </c>
      <c r="L85" s="59" t="e">
        <f t="shared" ref="L85" si="350">IF(AND(#REF!="",#REF!=""),#REF!,IF(OR(AND(#REF!&gt;=L$104,L$104&gt;=#REF!),AND(#REF!&gt;=L$104,L$104&gt;=#REF!)),"",#REF!))</f>
        <v>#REF!</v>
      </c>
    </row>
    <row r="86" spans="3:12" x14ac:dyDescent="0.25">
      <c r="C86" s="59" t="e">
        <f t="shared" ref="C86" si="351">IF(AND(#REF!="",#REF!=""),#REF!,IF(OR(AND(#REF!&gt;=C$104,C$104&gt;=#REF!),AND(#REF!&gt;=C$104,C$104&gt;=#REF!)),"",#REF!))</f>
        <v>#REF!</v>
      </c>
      <c r="D86" s="59"/>
      <c r="E86" s="59"/>
      <c r="F86" s="59"/>
      <c r="G86" s="59"/>
      <c r="H86" s="59" t="e">
        <f t="shared" ref="H86" si="352">IF(AND(#REF!="",#REF!=""),#REF!,IF(OR(AND(#REF!&gt;=H$104,H$104&gt;=#REF!),AND(#REF!&gt;=H$104,H$104&gt;=#REF!)),"",#REF!))</f>
        <v>#REF!</v>
      </c>
      <c r="I86" s="59" t="e">
        <f t="shared" ref="I86" si="353">IF(AND(#REF!="",#REF!=""),#REF!,IF(OR(AND(#REF!&gt;=I$104,I$104&gt;=#REF!),AND(#REF!&gt;=I$104,I$104&gt;=#REF!)),"",#REF!))</f>
        <v>#REF!</v>
      </c>
      <c r="J86" s="59" t="e">
        <f t="shared" ref="J86" si="354">IF(AND(#REF!="",#REF!=""),#REF!,IF(OR(AND(#REF!&gt;=J$104,J$104&gt;=#REF!),AND(#REF!&gt;=J$104,J$104&gt;=#REF!)),"",#REF!))</f>
        <v>#REF!</v>
      </c>
      <c r="K86" s="59" t="e">
        <f t="shared" ref="K86" si="355">IF(AND(#REF!="",#REF!=""),#REF!,IF(OR(AND(#REF!&gt;=K$104,K$104&gt;=#REF!),AND(#REF!&gt;=K$104,K$104&gt;=#REF!)),"",#REF!))</f>
        <v>#REF!</v>
      </c>
      <c r="L86" s="59" t="e">
        <f t="shared" ref="L86" si="356">IF(AND(#REF!="",#REF!=""),#REF!,IF(OR(AND(#REF!&gt;=L$104,L$104&gt;=#REF!),AND(#REF!&gt;=L$104,L$104&gt;=#REF!)),"",#REF!))</f>
        <v>#REF!</v>
      </c>
    </row>
    <row r="87" spans="3:12" x14ac:dyDescent="0.25">
      <c r="C87" s="59" t="e">
        <f t="shared" ref="C87" si="357">IF(AND(#REF!="",#REF!=""),#REF!,IF(OR(AND(#REF!&gt;=C$104,C$104&gt;=#REF!),AND(#REF!&gt;=C$104,C$104&gt;=#REF!)),"",#REF!))</f>
        <v>#REF!</v>
      </c>
      <c r="D87" s="59"/>
      <c r="E87" s="59"/>
      <c r="F87" s="59"/>
      <c r="G87" s="59"/>
      <c r="H87" s="59" t="e">
        <f t="shared" ref="H87" si="358">IF(AND(#REF!="",#REF!=""),#REF!,IF(OR(AND(#REF!&gt;=H$104,H$104&gt;=#REF!),AND(#REF!&gt;=H$104,H$104&gt;=#REF!)),"",#REF!))</f>
        <v>#REF!</v>
      </c>
      <c r="I87" s="59" t="e">
        <f t="shared" ref="I87" si="359">IF(AND(#REF!="",#REF!=""),#REF!,IF(OR(AND(#REF!&gt;=I$104,I$104&gt;=#REF!),AND(#REF!&gt;=I$104,I$104&gt;=#REF!)),"",#REF!))</f>
        <v>#REF!</v>
      </c>
      <c r="J87" s="59" t="e">
        <f t="shared" ref="J87" si="360">IF(AND(#REF!="",#REF!=""),#REF!,IF(OR(AND(#REF!&gt;=J$104,J$104&gt;=#REF!),AND(#REF!&gt;=J$104,J$104&gt;=#REF!)),"",#REF!))</f>
        <v>#REF!</v>
      </c>
      <c r="K87" s="59" t="e">
        <f t="shared" ref="K87" si="361">IF(AND(#REF!="",#REF!=""),#REF!,IF(OR(AND(#REF!&gt;=K$104,K$104&gt;=#REF!),AND(#REF!&gt;=K$104,K$104&gt;=#REF!)),"",#REF!))</f>
        <v>#REF!</v>
      </c>
      <c r="L87" s="59" t="e">
        <f t="shared" ref="L87" si="362">IF(AND(#REF!="",#REF!=""),#REF!,IF(OR(AND(#REF!&gt;=L$104,L$104&gt;=#REF!),AND(#REF!&gt;=L$104,L$104&gt;=#REF!)),"",#REF!))</f>
        <v>#REF!</v>
      </c>
    </row>
    <row r="88" spans="3:12" x14ac:dyDescent="0.25">
      <c r="C88" s="59" t="e">
        <f t="shared" ref="C88" si="363">IF(AND(#REF!="",#REF!=""),#REF!,IF(OR(AND(#REF!&gt;=C$104,C$104&gt;=#REF!),AND(#REF!&gt;=C$104,C$104&gt;=#REF!)),"",#REF!))</f>
        <v>#REF!</v>
      </c>
      <c r="D88" s="59"/>
      <c r="E88" s="59"/>
      <c r="F88" s="59"/>
      <c r="G88" s="59"/>
      <c r="H88" s="59" t="e">
        <f t="shared" ref="H88" si="364">IF(AND(#REF!="",#REF!=""),#REF!,IF(OR(AND(#REF!&gt;=H$104,H$104&gt;=#REF!),AND(#REF!&gt;=H$104,H$104&gt;=#REF!)),"",#REF!))</f>
        <v>#REF!</v>
      </c>
      <c r="I88" s="59" t="e">
        <f t="shared" ref="I88" si="365">IF(AND(#REF!="",#REF!=""),#REF!,IF(OR(AND(#REF!&gt;=I$104,I$104&gt;=#REF!),AND(#REF!&gt;=I$104,I$104&gt;=#REF!)),"",#REF!))</f>
        <v>#REF!</v>
      </c>
      <c r="J88" s="59" t="e">
        <f t="shared" ref="J88" si="366">IF(AND(#REF!="",#REF!=""),#REF!,IF(OR(AND(#REF!&gt;=J$104,J$104&gt;=#REF!),AND(#REF!&gt;=J$104,J$104&gt;=#REF!)),"",#REF!))</f>
        <v>#REF!</v>
      </c>
      <c r="K88" s="59" t="e">
        <f t="shared" ref="K88" si="367">IF(AND(#REF!="",#REF!=""),#REF!,IF(OR(AND(#REF!&gt;=K$104,K$104&gt;=#REF!),AND(#REF!&gt;=K$104,K$104&gt;=#REF!)),"",#REF!))</f>
        <v>#REF!</v>
      </c>
      <c r="L88" s="59" t="e">
        <f t="shared" ref="L88" si="368">IF(AND(#REF!="",#REF!=""),#REF!,IF(OR(AND(#REF!&gt;=L$104,L$104&gt;=#REF!),AND(#REF!&gt;=L$104,L$104&gt;=#REF!)),"",#REF!))</f>
        <v>#REF!</v>
      </c>
    </row>
    <row r="89" spans="3:12" x14ac:dyDescent="0.25">
      <c r="C89" s="59" t="e">
        <f t="shared" ref="C89" si="369">IF(AND(#REF!="",#REF!=""),#REF!,IF(OR(AND(#REF!&gt;=C$104,C$104&gt;=#REF!),AND(#REF!&gt;=C$104,C$104&gt;=#REF!)),"",#REF!))</f>
        <v>#REF!</v>
      </c>
      <c r="D89" s="59"/>
      <c r="E89" s="59"/>
      <c r="F89" s="59"/>
      <c r="G89" s="59"/>
      <c r="H89" s="59" t="e">
        <f t="shared" ref="H89" si="370">IF(AND(#REF!="",#REF!=""),#REF!,IF(OR(AND(#REF!&gt;=H$104,H$104&gt;=#REF!),AND(#REF!&gt;=H$104,H$104&gt;=#REF!)),"",#REF!))</f>
        <v>#REF!</v>
      </c>
      <c r="I89" s="59" t="e">
        <f t="shared" ref="I89" si="371">IF(AND(#REF!="",#REF!=""),#REF!,IF(OR(AND(#REF!&gt;=I$104,I$104&gt;=#REF!),AND(#REF!&gt;=I$104,I$104&gt;=#REF!)),"",#REF!))</f>
        <v>#REF!</v>
      </c>
      <c r="J89" s="59" t="e">
        <f t="shared" ref="J89" si="372">IF(AND(#REF!="",#REF!=""),#REF!,IF(OR(AND(#REF!&gt;=J$104,J$104&gt;=#REF!),AND(#REF!&gt;=J$104,J$104&gt;=#REF!)),"",#REF!))</f>
        <v>#REF!</v>
      </c>
      <c r="K89" s="59" t="e">
        <f t="shared" ref="K89" si="373">IF(AND(#REF!="",#REF!=""),#REF!,IF(OR(AND(#REF!&gt;=K$104,K$104&gt;=#REF!),AND(#REF!&gt;=K$104,K$104&gt;=#REF!)),"",#REF!))</f>
        <v>#REF!</v>
      </c>
      <c r="L89" s="59" t="e">
        <f t="shared" ref="L89" si="374">IF(AND(#REF!="",#REF!=""),#REF!,IF(OR(AND(#REF!&gt;=L$104,L$104&gt;=#REF!),AND(#REF!&gt;=L$104,L$104&gt;=#REF!)),"",#REF!))</f>
        <v>#REF!</v>
      </c>
    </row>
    <row r="90" spans="3:12" x14ac:dyDescent="0.25">
      <c r="C90" s="59" t="e">
        <f t="shared" ref="C90" si="375">IF(AND(#REF!="",#REF!=""),#REF!,IF(OR(AND(#REF!&gt;=C$104,C$104&gt;=#REF!),AND(#REF!&gt;=C$104,C$104&gt;=#REF!)),"",#REF!))</f>
        <v>#REF!</v>
      </c>
      <c r="D90" s="59"/>
      <c r="E90" s="59"/>
      <c r="F90" s="59"/>
      <c r="G90" s="59"/>
      <c r="H90" s="59" t="e">
        <f t="shared" ref="H90" si="376">IF(AND(#REF!="",#REF!=""),#REF!,IF(OR(AND(#REF!&gt;=H$104,H$104&gt;=#REF!),AND(#REF!&gt;=H$104,H$104&gt;=#REF!)),"",#REF!))</f>
        <v>#REF!</v>
      </c>
      <c r="I90" s="59" t="e">
        <f t="shared" ref="I90" si="377">IF(AND(#REF!="",#REF!=""),#REF!,IF(OR(AND(#REF!&gt;=I$104,I$104&gt;=#REF!),AND(#REF!&gt;=I$104,I$104&gt;=#REF!)),"",#REF!))</f>
        <v>#REF!</v>
      </c>
      <c r="J90" s="59" t="e">
        <f t="shared" ref="J90" si="378">IF(AND(#REF!="",#REF!=""),#REF!,IF(OR(AND(#REF!&gt;=J$104,J$104&gt;=#REF!),AND(#REF!&gt;=J$104,J$104&gt;=#REF!)),"",#REF!))</f>
        <v>#REF!</v>
      </c>
      <c r="K90" s="59" t="e">
        <f t="shared" ref="K90" si="379">IF(AND(#REF!="",#REF!=""),#REF!,IF(OR(AND(#REF!&gt;=K$104,K$104&gt;=#REF!),AND(#REF!&gt;=K$104,K$104&gt;=#REF!)),"",#REF!))</f>
        <v>#REF!</v>
      </c>
      <c r="L90" s="59" t="e">
        <f t="shared" ref="L90" si="380">IF(AND(#REF!="",#REF!=""),#REF!,IF(OR(AND(#REF!&gt;=L$104,L$104&gt;=#REF!),AND(#REF!&gt;=L$104,L$104&gt;=#REF!)),"",#REF!))</f>
        <v>#REF!</v>
      </c>
    </row>
    <row r="91" spans="3:12" x14ac:dyDescent="0.25">
      <c r="C91" s="59" t="e">
        <f t="shared" ref="C91" si="381">IF(AND(#REF!="",#REF!=""),#REF!,IF(OR(AND(#REF!&gt;=C$104,C$104&gt;=#REF!),AND(#REF!&gt;=C$104,C$104&gt;=#REF!)),"",#REF!))</f>
        <v>#REF!</v>
      </c>
      <c r="D91" s="59"/>
      <c r="E91" s="59"/>
      <c r="F91" s="59"/>
      <c r="G91" s="59"/>
      <c r="H91" s="59" t="e">
        <f t="shared" ref="H91" si="382">IF(AND(#REF!="",#REF!=""),#REF!,IF(OR(AND(#REF!&gt;=H$104,H$104&gt;=#REF!),AND(#REF!&gt;=H$104,H$104&gt;=#REF!)),"",#REF!))</f>
        <v>#REF!</v>
      </c>
      <c r="I91" s="59" t="e">
        <f t="shared" ref="I91" si="383">IF(AND(#REF!="",#REF!=""),#REF!,IF(OR(AND(#REF!&gt;=I$104,I$104&gt;=#REF!),AND(#REF!&gt;=I$104,I$104&gt;=#REF!)),"",#REF!))</f>
        <v>#REF!</v>
      </c>
      <c r="J91" s="59" t="e">
        <f t="shared" ref="J91" si="384">IF(AND(#REF!="",#REF!=""),#REF!,IF(OR(AND(#REF!&gt;=J$104,J$104&gt;=#REF!),AND(#REF!&gt;=J$104,J$104&gt;=#REF!)),"",#REF!))</f>
        <v>#REF!</v>
      </c>
      <c r="K91" s="59" t="e">
        <f t="shared" ref="K91" si="385">IF(AND(#REF!="",#REF!=""),#REF!,IF(OR(AND(#REF!&gt;=K$104,K$104&gt;=#REF!),AND(#REF!&gt;=K$104,K$104&gt;=#REF!)),"",#REF!))</f>
        <v>#REF!</v>
      </c>
      <c r="L91" s="59" t="e">
        <f t="shared" ref="L91" si="386">IF(AND(#REF!="",#REF!=""),#REF!,IF(OR(AND(#REF!&gt;=L$104,L$104&gt;=#REF!),AND(#REF!&gt;=L$104,L$104&gt;=#REF!)),"",#REF!))</f>
        <v>#REF!</v>
      </c>
    </row>
    <row r="92" spans="3:12" x14ac:dyDescent="0.25">
      <c r="C92" s="59" t="e">
        <f t="shared" ref="C92" si="387">IF(AND(#REF!="",#REF!=""),#REF!,IF(OR(AND(#REF!&gt;=C$104,C$104&gt;=#REF!),AND(#REF!&gt;=C$104,C$104&gt;=#REF!)),"",#REF!))</f>
        <v>#REF!</v>
      </c>
      <c r="D92" s="59"/>
      <c r="E92" s="59"/>
      <c r="F92" s="59"/>
      <c r="G92" s="59"/>
      <c r="H92" s="59" t="e">
        <f t="shared" ref="H92" si="388">IF(AND(#REF!="",#REF!=""),#REF!,IF(OR(AND(#REF!&gt;=H$104,H$104&gt;=#REF!),AND(#REF!&gt;=H$104,H$104&gt;=#REF!)),"",#REF!))</f>
        <v>#REF!</v>
      </c>
      <c r="I92" s="59" t="e">
        <f t="shared" ref="I92" si="389">IF(AND(#REF!="",#REF!=""),#REF!,IF(OR(AND(#REF!&gt;=I$104,I$104&gt;=#REF!),AND(#REF!&gt;=I$104,I$104&gt;=#REF!)),"",#REF!))</f>
        <v>#REF!</v>
      </c>
      <c r="J92" s="59" t="e">
        <f t="shared" ref="J92" si="390">IF(AND(#REF!="",#REF!=""),#REF!,IF(OR(AND(#REF!&gt;=J$104,J$104&gt;=#REF!),AND(#REF!&gt;=J$104,J$104&gt;=#REF!)),"",#REF!))</f>
        <v>#REF!</v>
      </c>
      <c r="K92" s="59" t="e">
        <f t="shared" ref="K92" si="391">IF(AND(#REF!="",#REF!=""),#REF!,IF(OR(AND(#REF!&gt;=K$104,K$104&gt;=#REF!),AND(#REF!&gt;=K$104,K$104&gt;=#REF!)),"",#REF!))</f>
        <v>#REF!</v>
      </c>
      <c r="L92" s="59" t="e">
        <f t="shared" ref="L92" si="392">IF(AND(#REF!="",#REF!=""),#REF!,IF(OR(AND(#REF!&gt;=L$104,L$104&gt;=#REF!),AND(#REF!&gt;=L$104,L$104&gt;=#REF!)),"",#REF!))</f>
        <v>#REF!</v>
      </c>
    </row>
    <row r="93" spans="3:12" x14ac:dyDescent="0.25">
      <c r="C93" s="59" t="e">
        <f t="shared" ref="C93" si="393">IF(AND(#REF!="",#REF!=""),#REF!,IF(OR(AND(#REF!&gt;=C$104,C$104&gt;=#REF!),AND(#REF!&gt;=C$104,C$104&gt;=#REF!)),"",#REF!))</f>
        <v>#REF!</v>
      </c>
      <c r="D93" s="59"/>
      <c r="E93" s="59"/>
      <c r="F93" s="59"/>
      <c r="G93" s="59"/>
      <c r="H93" s="59" t="e">
        <f t="shared" ref="H93" si="394">IF(AND(#REF!="",#REF!=""),#REF!,IF(OR(AND(#REF!&gt;=H$104,H$104&gt;=#REF!),AND(#REF!&gt;=H$104,H$104&gt;=#REF!)),"",#REF!))</f>
        <v>#REF!</v>
      </c>
      <c r="I93" s="59" t="e">
        <f t="shared" ref="I93" si="395">IF(AND(#REF!="",#REF!=""),#REF!,IF(OR(AND(#REF!&gt;=I$104,I$104&gt;=#REF!),AND(#REF!&gt;=I$104,I$104&gt;=#REF!)),"",#REF!))</f>
        <v>#REF!</v>
      </c>
      <c r="J93" s="59" t="e">
        <f t="shared" ref="J93" si="396">IF(AND(#REF!="",#REF!=""),#REF!,IF(OR(AND(#REF!&gt;=J$104,J$104&gt;=#REF!),AND(#REF!&gt;=J$104,J$104&gt;=#REF!)),"",#REF!))</f>
        <v>#REF!</v>
      </c>
      <c r="K93" s="59" t="e">
        <f t="shared" ref="K93" si="397">IF(AND(#REF!="",#REF!=""),#REF!,IF(OR(AND(#REF!&gt;=K$104,K$104&gt;=#REF!),AND(#REF!&gt;=K$104,K$104&gt;=#REF!)),"",#REF!))</f>
        <v>#REF!</v>
      </c>
      <c r="L93" s="59" t="e">
        <f t="shared" ref="L93" si="398">IF(AND(#REF!="",#REF!=""),#REF!,IF(OR(AND(#REF!&gt;=L$104,L$104&gt;=#REF!),AND(#REF!&gt;=L$104,L$104&gt;=#REF!)),"",#REF!))</f>
        <v>#REF!</v>
      </c>
    </row>
    <row r="94" spans="3:12" x14ac:dyDescent="0.25">
      <c r="C94" s="59" t="e">
        <f t="shared" ref="C94" si="399">IF(AND(#REF!="",#REF!=""),#REF!,IF(OR(AND(#REF!&gt;=C$104,C$104&gt;=#REF!),AND(#REF!&gt;=C$104,C$104&gt;=#REF!)),"",#REF!))</f>
        <v>#REF!</v>
      </c>
      <c r="D94" s="59"/>
      <c r="E94" s="59"/>
      <c r="F94" s="59"/>
      <c r="G94" s="59"/>
      <c r="H94" s="59" t="e">
        <f t="shared" ref="H94" si="400">IF(AND(#REF!="",#REF!=""),#REF!,IF(OR(AND(#REF!&gt;=H$104,H$104&gt;=#REF!),AND(#REF!&gt;=H$104,H$104&gt;=#REF!)),"",#REF!))</f>
        <v>#REF!</v>
      </c>
      <c r="I94" s="59" t="e">
        <f t="shared" ref="I94" si="401">IF(AND(#REF!="",#REF!=""),#REF!,IF(OR(AND(#REF!&gt;=I$104,I$104&gt;=#REF!),AND(#REF!&gt;=I$104,I$104&gt;=#REF!)),"",#REF!))</f>
        <v>#REF!</v>
      </c>
      <c r="J94" s="59" t="e">
        <f t="shared" ref="J94" si="402">IF(AND(#REF!="",#REF!=""),#REF!,IF(OR(AND(#REF!&gt;=J$104,J$104&gt;=#REF!),AND(#REF!&gt;=J$104,J$104&gt;=#REF!)),"",#REF!))</f>
        <v>#REF!</v>
      </c>
      <c r="K94" s="59" t="e">
        <f t="shared" ref="K94" si="403">IF(AND(#REF!="",#REF!=""),#REF!,IF(OR(AND(#REF!&gt;=K$104,K$104&gt;=#REF!),AND(#REF!&gt;=K$104,K$104&gt;=#REF!)),"",#REF!))</f>
        <v>#REF!</v>
      </c>
      <c r="L94" s="59" t="e">
        <f t="shared" ref="L94" si="404">IF(AND(#REF!="",#REF!=""),#REF!,IF(OR(AND(#REF!&gt;=L$104,L$104&gt;=#REF!),AND(#REF!&gt;=L$104,L$104&gt;=#REF!)),"",#REF!))</f>
        <v>#REF!</v>
      </c>
    </row>
    <row r="95" spans="3:12" x14ac:dyDescent="0.25">
      <c r="C95" s="59" t="e">
        <f t="shared" ref="C95" si="405">IF(AND(#REF!="",#REF!=""),#REF!,IF(OR(AND(#REF!&gt;=C$104,C$104&gt;=#REF!),AND(#REF!&gt;=C$104,C$104&gt;=#REF!)),"",#REF!))</f>
        <v>#REF!</v>
      </c>
      <c r="D95" s="59"/>
      <c r="E95" s="59"/>
      <c r="F95" s="59"/>
      <c r="G95" s="59"/>
      <c r="H95" s="59" t="e">
        <f t="shared" ref="H95" si="406">IF(AND(#REF!="",#REF!=""),#REF!,IF(OR(AND(#REF!&gt;=H$104,H$104&gt;=#REF!),AND(#REF!&gt;=H$104,H$104&gt;=#REF!)),"",#REF!))</f>
        <v>#REF!</v>
      </c>
      <c r="I95" s="59" t="e">
        <f t="shared" ref="I95" si="407">IF(AND(#REF!="",#REF!=""),#REF!,IF(OR(AND(#REF!&gt;=I$104,I$104&gt;=#REF!),AND(#REF!&gt;=I$104,I$104&gt;=#REF!)),"",#REF!))</f>
        <v>#REF!</v>
      </c>
      <c r="J95" s="59" t="e">
        <f t="shared" ref="J95" si="408">IF(AND(#REF!="",#REF!=""),#REF!,IF(OR(AND(#REF!&gt;=J$104,J$104&gt;=#REF!),AND(#REF!&gt;=J$104,J$104&gt;=#REF!)),"",#REF!))</f>
        <v>#REF!</v>
      </c>
      <c r="K95" s="59" t="e">
        <f t="shared" ref="K95" si="409">IF(AND(#REF!="",#REF!=""),#REF!,IF(OR(AND(#REF!&gt;=K$104,K$104&gt;=#REF!),AND(#REF!&gt;=K$104,K$104&gt;=#REF!)),"",#REF!))</f>
        <v>#REF!</v>
      </c>
      <c r="L95" s="59" t="e">
        <f t="shared" ref="L95" si="410">IF(AND(#REF!="",#REF!=""),#REF!,IF(OR(AND(#REF!&gt;=L$104,L$104&gt;=#REF!),AND(#REF!&gt;=L$104,L$104&gt;=#REF!)),"",#REF!))</f>
        <v>#REF!</v>
      </c>
    </row>
    <row r="96" spans="3:12" x14ac:dyDescent="0.25">
      <c r="C96" s="59" t="e">
        <f t="shared" ref="C96" si="411">IF(AND(#REF!="",#REF!=""),#REF!,IF(OR(AND(#REF!&gt;=C$104,C$104&gt;=#REF!),AND(#REF!&gt;=C$104,C$104&gt;=#REF!)),"",#REF!))</f>
        <v>#REF!</v>
      </c>
      <c r="D96" s="59"/>
      <c r="E96" s="59"/>
      <c r="F96" s="59"/>
      <c r="G96" s="59"/>
      <c r="H96" s="59" t="e">
        <f t="shared" ref="H96" si="412">IF(AND(#REF!="",#REF!=""),#REF!,IF(OR(AND(#REF!&gt;=H$104,H$104&gt;=#REF!),AND(#REF!&gt;=H$104,H$104&gt;=#REF!)),"",#REF!))</f>
        <v>#REF!</v>
      </c>
      <c r="I96" s="59" t="e">
        <f t="shared" ref="I96" si="413">IF(AND(#REF!="",#REF!=""),#REF!,IF(OR(AND(#REF!&gt;=I$104,I$104&gt;=#REF!),AND(#REF!&gt;=I$104,I$104&gt;=#REF!)),"",#REF!))</f>
        <v>#REF!</v>
      </c>
      <c r="J96" s="59" t="e">
        <f t="shared" ref="J96" si="414">IF(AND(#REF!="",#REF!=""),#REF!,IF(OR(AND(#REF!&gt;=J$104,J$104&gt;=#REF!),AND(#REF!&gt;=J$104,J$104&gt;=#REF!)),"",#REF!))</f>
        <v>#REF!</v>
      </c>
      <c r="K96" s="59" t="e">
        <f t="shared" ref="K96" si="415">IF(AND(#REF!="",#REF!=""),#REF!,IF(OR(AND(#REF!&gt;=K$104,K$104&gt;=#REF!),AND(#REF!&gt;=K$104,K$104&gt;=#REF!)),"",#REF!))</f>
        <v>#REF!</v>
      </c>
      <c r="L96" s="59" t="e">
        <f t="shared" ref="L96" si="416">IF(AND(#REF!="",#REF!=""),#REF!,IF(OR(AND(#REF!&gt;=L$104,L$104&gt;=#REF!),AND(#REF!&gt;=L$104,L$104&gt;=#REF!)),"",#REF!))</f>
        <v>#REF!</v>
      </c>
    </row>
    <row r="97" spans="3:12" x14ac:dyDescent="0.25">
      <c r="C97" s="59" t="e">
        <f t="shared" ref="C97" si="417">IF(AND(#REF!="",#REF!=""),#REF!,IF(OR(AND(#REF!&gt;=C$104,C$104&gt;=#REF!),AND(#REF!&gt;=C$104,C$104&gt;=#REF!)),"",#REF!))</f>
        <v>#REF!</v>
      </c>
      <c r="D97" s="59"/>
      <c r="E97" s="59"/>
      <c r="F97" s="59"/>
      <c r="G97" s="59"/>
      <c r="H97" s="59" t="e">
        <f t="shared" ref="H97" si="418">IF(AND(#REF!="",#REF!=""),#REF!,IF(OR(AND(#REF!&gt;=H$104,H$104&gt;=#REF!),AND(#REF!&gt;=H$104,H$104&gt;=#REF!)),"",#REF!))</f>
        <v>#REF!</v>
      </c>
      <c r="I97" s="59" t="e">
        <f t="shared" ref="I97" si="419">IF(AND(#REF!="",#REF!=""),#REF!,IF(OR(AND(#REF!&gt;=I$104,I$104&gt;=#REF!),AND(#REF!&gt;=I$104,I$104&gt;=#REF!)),"",#REF!))</f>
        <v>#REF!</v>
      </c>
      <c r="J97" s="59" t="e">
        <f t="shared" ref="J97" si="420">IF(AND(#REF!="",#REF!=""),#REF!,IF(OR(AND(#REF!&gt;=J$104,J$104&gt;=#REF!),AND(#REF!&gt;=J$104,J$104&gt;=#REF!)),"",#REF!))</f>
        <v>#REF!</v>
      </c>
      <c r="K97" s="59" t="e">
        <f t="shared" ref="K97" si="421">IF(AND(#REF!="",#REF!=""),#REF!,IF(OR(AND(#REF!&gt;=K$104,K$104&gt;=#REF!),AND(#REF!&gt;=K$104,K$104&gt;=#REF!)),"",#REF!))</f>
        <v>#REF!</v>
      </c>
      <c r="L97" s="59" t="e">
        <f t="shared" ref="L97" si="422">IF(AND(#REF!="",#REF!=""),#REF!,IF(OR(AND(#REF!&gt;=L$104,L$104&gt;=#REF!),AND(#REF!&gt;=L$104,L$104&gt;=#REF!)),"",#REF!))</f>
        <v>#REF!</v>
      </c>
    </row>
    <row r="98" spans="3:12" x14ac:dyDescent="0.25">
      <c r="C98" s="59" t="e">
        <f t="shared" ref="C98" si="423">IF(AND(#REF!="",#REF!=""),#REF!,IF(OR(AND(#REF!&gt;=C$104,C$104&gt;=#REF!),AND(#REF!&gt;=C$104,C$104&gt;=#REF!)),"",#REF!))</f>
        <v>#REF!</v>
      </c>
      <c r="D98" s="59"/>
      <c r="E98" s="59"/>
      <c r="F98" s="59"/>
      <c r="G98" s="59"/>
      <c r="H98" s="59" t="e">
        <f t="shared" ref="H98" si="424">IF(AND(#REF!="",#REF!=""),#REF!,IF(OR(AND(#REF!&gt;=H$104,H$104&gt;=#REF!),AND(#REF!&gt;=H$104,H$104&gt;=#REF!)),"",#REF!))</f>
        <v>#REF!</v>
      </c>
      <c r="I98" s="59" t="e">
        <f t="shared" ref="I98" si="425">IF(AND(#REF!="",#REF!=""),#REF!,IF(OR(AND(#REF!&gt;=I$104,I$104&gt;=#REF!),AND(#REF!&gt;=I$104,I$104&gt;=#REF!)),"",#REF!))</f>
        <v>#REF!</v>
      </c>
      <c r="J98" s="59" t="e">
        <f t="shared" ref="J98" si="426">IF(AND(#REF!="",#REF!=""),#REF!,IF(OR(AND(#REF!&gt;=J$104,J$104&gt;=#REF!),AND(#REF!&gt;=J$104,J$104&gt;=#REF!)),"",#REF!))</f>
        <v>#REF!</v>
      </c>
      <c r="K98" s="59" t="e">
        <f t="shared" ref="K98" si="427">IF(AND(#REF!="",#REF!=""),#REF!,IF(OR(AND(#REF!&gt;=K$104,K$104&gt;=#REF!),AND(#REF!&gt;=K$104,K$104&gt;=#REF!)),"",#REF!))</f>
        <v>#REF!</v>
      </c>
      <c r="L98" s="59" t="e">
        <f t="shared" ref="L98" si="428">IF(AND(#REF!="",#REF!=""),#REF!,IF(OR(AND(#REF!&gt;=L$104,L$104&gt;=#REF!),AND(#REF!&gt;=L$104,L$104&gt;=#REF!)),"",#REF!))</f>
        <v>#REF!</v>
      </c>
    </row>
    <row r="99" spans="3:12" x14ac:dyDescent="0.25">
      <c r="C99" s="59" t="e">
        <f t="shared" ref="C99" si="429">IF(AND(#REF!="",#REF!=""),#REF!,IF(OR(AND(#REF!&gt;=C$104,C$104&gt;=#REF!),AND(#REF!&gt;=C$104,C$104&gt;=#REF!)),"",#REF!))</f>
        <v>#REF!</v>
      </c>
      <c r="D99" s="59"/>
      <c r="E99" s="59"/>
      <c r="F99" s="59"/>
      <c r="G99" s="59"/>
      <c r="H99" s="59" t="e">
        <f t="shared" ref="H99" si="430">IF(AND(#REF!="",#REF!=""),#REF!,IF(OR(AND(#REF!&gt;=H$104,H$104&gt;=#REF!),AND(#REF!&gt;=H$104,H$104&gt;=#REF!)),"",#REF!))</f>
        <v>#REF!</v>
      </c>
      <c r="I99" s="59" t="e">
        <f t="shared" ref="I99" si="431">IF(AND(#REF!="",#REF!=""),#REF!,IF(OR(AND(#REF!&gt;=I$104,I$104&gt;=#REF!),AND(#REF!&gt;=I$104,I$104&gt;=#REF!)),"",#REF!))</f>
        <v>#REF!</v>
      </c>
      <c r="J99" s="59" t="e">
        <f t="shared" ref="J99" si="432">IF(AND(#REF!="",#REF!=""),#REF!,IF(OR(AND(#REF!&gt;=J$104,J$104&gt;=#REF!),AND(#REF!&gt;=J$104,J$104&gt;=#REF!)),"",#REF!))</f>
        <v>#REF!</v>
      </c>
      <c r="K99" s="59" t="e">
        <f t="shared" ref="K99" si="433">IF(AND(#REF!="",#REF!=""),#REF!,IF(OR(AND(#REF!&gt;=K$104,K$104&gt;=#REF!),AND(#REF!&gt;=K$104,K$104&gt;=#REF!)),"",#REF!))</f>
        <v>#REF!</v>
      </c>
      <c r="L99" s="59" t="e">
        <f t="shared" ref="L99" si="434">IF(AND(#REF!="",#REF!=""),#REF!,IF(OR(AND(#REF!&gt;=L$104,L$104&gt;=#REF!),AND(#REF!&gt;=L$104,L$104&gt;=#REF!)),"",#REF!))</f>
        <v>#REF!</v>
      </c>
    </row>
    <row r="100" spans="3:12" x14ac:dyDescent="0.25">
      <c r="C100" s="59" t="e">
        <f t="shared" ref="C100" si="435">IF(AND(#REF!="",#REF!=""),#REF!,IF(OR(AND(#REF!&gt;=C$104,C$104&gt;=#REF!),AND(#REF!&gt;=C$104,C$104&gt;=#REF!)),"",#REF!))</f>
        <v>#REF!</v>
      </c>
      <c r="D100" s="59"/>
      <c r="E100" s="59"/>
      <c r="F100" s="59"/>
      <c r="G100" s="59"/>
      <c r="H100" s="59" t="e">
        <f t="shared" ref="H100" si="436">IF(AND(#REF!="",#REF!=""),#REF!,IF(OR(AND(#REF!&gt;=H$104,H$104&gt;=#REF!),AND(#REF!&gt;=H$104,H$104&gt;=#REF!)),"",#REF!))</f>
        <v>#REF!</v>
      </c>
      <c r="I100" s="59" t="e">
        <f t="shared" ref="I100" si="437">IF(AND(#REF!="",#REF!=""),#REF!,IF(OR(AND(#REF!&gt;=I$104,I$104&gt;=#REF!),AND(#REF!&gt;=I$104,I$104&gt;=#REF!)),"",#REF!))</f>
        <v>#REF!</v>
      </c>
      <c r="J100" s="59" t="e">
        <f t="shared" ref="J100" si="438">IF(AND(#REF!="",#REF!=""),#REF!,IF(OR(AND(#REF!&gt;=J$104,J$104&gt;=#REF!),AND(#REF!&gt;=J$104,J$104&gt;=#REF!)),"",#REF!))</f>
        <v>#REF!</v>
      </c>
      <c r="K100" s="59" t="e">
        <f t="shared" ref="K100" si="439">IF(AND(#REF!="",#REF!=""),#REF!,IF(OR(AND(#REF!&gt;=K$104,K$104&gt;=#REF!),AND(#REF!&gt;=K$104,K$104&gt;=#REF!)),"",#REF!))</f>
        <v>#REF!</v>
      </c>
      <c r="L100" s="59" t="e">
        <f t="shared" ref="L100" si="440">IF(AND(#REF!="",#REF!=""),#REF!,IF(OR(AND(#REF!&gt;=L$104,L$104&gt;=#REF!),AND(#REF!&gt;=L$104,L$104&gt;=#REF!)),"",#REF!))</f>
        <v>#REF!</v>
      </c>
    </row>
  </sheetData>
  <mergeCells count="15">
    <mergeCell ref="A1:B1"/>
    <mergeCell ref="A2:A3"/>
    <mergeCell ref="B2:B3"/>
    <mergeCell ref="C2:C3"/>
    <mergeCell ref="H2:I2"/>
    <mergeCell ref="J2:K2"/>
    <mergeCell ref="L2:M2"/>
    <mergeCell ref="C1:AA1"/>
    <mergeCell ref="P2:Q2"/>
    <mergeCell ref="R2:S2"/>
    <mergeCell ref="T2:U2"/>
    <mergeCell ref="V2:W2"/>
    <mergeCell ref="D2:E2"/>
    <mergeCell ref="F2:G2"/>
    <mergeCell ref="N2:O2"/>
  </mergeCells>
  <conditionalFormatting sqref="I5 K5:K22 I7:I8 I10:I22">
    <cfRule type="cellIs" dxfId="5" priority="4" operator="equal">
      <formula>$A$1</formula>
    </cfRule>
  </conditionalFormatting>
  <conditionalFormatting sqref="M6 O6 Q6 S6 U6 W6 Y6 AA6 M8:M9 O8:O9 Q8:Q9 S8:S9 U8:U9 W8:W9 Y8:Y9 AA8:AA9 M11:M22 O11:O22 Q11:Q22 S11:S22 U11:U22 W11:W22 Y11:Y22 AA11:AA22">
    <cfRule type="cellIs" dxfId="4" priority="3" operator="equal">
      <formula>$A$1</formula>
    </cfRule>
  </conditionalFormatting>
  <conditionalFormatting sqref="E5 E7:E8 E10:E22">
    <cfRule type="cellIs" dxfId="3" priority="2" operator="equal">
      <formula>$A$1</formula>
    </cfRule>
  </conditionalFormatting>
  <conditionalFormatting sqref="G5 G7:G8 G10:G22">
    <cfRule type="cellIs" dxfId="2" priority="1" operator="equal">
      <formula>$A$1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54"/>
  <sheetViews>
    <sheetView topLeftCell="A2" workbookViewId="0">
      <selection activeCell="I21" sqref="I21"/>
    </sheetView>
  </sheetViews>
  <sheetFormatPr baseColWidth="10" defaultRowHeight="15" x14ac:dyDescent="0.25"/>
  <cols>
    <col min="5" max="5" width="12.28515625" bestFit="1" customWidth="1"/>
    <col min="6" max="6" width="19" bestFit="1" customWidth="1"/>
    <col min="12" max="12" width="19.5703125" bestFit="1" customWidth="1"/>
  </cols>
  <sheetData>
    <row r="1" spans="1:19" ht="15.75" thickBot="1" x14ac:dyDescent="0.3">
      <c r="A1" s="13" t="s">
        <v>30</v>
      </c>
      <c r="B1" s="14"/>
      <c r="C1" s="14" t="s">
        <v>4</v>
      </c>
      <c r="D1" s="14" t="str">
        <f>Planning!AB1</f>
        <v>Septembre</v>
      </c>
      <c r="E1" s="109" t="s">
        <v>5</v>
      </c>
      <c r="F1" s="110"/>
      <c r="G1" s="2"/>
      <c r="H1" s="2"/>
      <c r="I1" s="17" t="s">
        <v>6</v>
      </c>
      <c r="K1" s="34" t="s">
        <v>26</v>
      </c>
      <c r="L1" s="34" t="s">
        <v>27</v>
      </c>
      <c r="M1" s="35" t="s">
        <v>28</v>
      </c>
    </row>
    <row r="2" spans="1:19" x14ac:dyDescent="0.25">
      <c r="A2" s="24" t="s">
        <v>37</v>
      </c>
      <c r="B2" s="62"/>
      <c r="C2" s="15" t="s">
        <v>34</v>
      </c>
      <c r="D2" s="36">
        <f>DATE(An,MONTH(1&amp;D1),1)</f>
        <v>41883</v>
      </c>
      <c r="E2" s="18">
        <f>DATE(2014,1,1)</f>
        <v>41640</v>
      </c>
      <c r="F2" s="30" t="s">
        <v>8</v>
      </c>
      <c r="G2" s="2"/>
      <c r="H2" s="2"/>
      <c r="I2" s="16">
        <v>2014</v>
      </c>
      <c r="K2" s="49" t="s">
        <v>2</v>
      </c>
      <c r="L2" s="48" t="s">
        <v>25</v>
      </c>
      <c r="M2" s="39"/>
    </row>
    <row r="3" spans="1:19" x14ac:dyDescent="0.25">
      <c r="A3" s="24" t="s">
        <v>38</v>
      </c>
      <c r="B3" s="62"/>
      <c r="C3" s="1" t="s">
        <v>10</v>
      </c>
      <c r="D3" s="37">
        <f>D2+1</f>
        <v>41884</v>
      </c>
      <c r="E3" s="18">
        <f>DATE(An,3,29.56+0.979*MOD(204-11*MOD(An,19),30)-WEEKDAY(DATE(An,3,28.56+0.979*MOD(204-11*MOD(An,19),30))))</f>
        <v>41749</v>
      </c>
      <c r="F3" s="30" t="s">
        <v>9</v>
      </c>
      <c r="G3" s="2"/>
      <c r="H3" s="2"/>
      <c r="I3" s="16">
        <v>2015</v>
      </c>
      <c r="K3" s="49" t="s">
        <v>24</v>
      </c>
      <c r="L3" s="48" t="s">
        <v>96</v>
      </c>
      <c r="M3" s="43"/>
    </row>
    <row r="4" spans="1:19" x14ac:dyDescent="0.25">
      <c r="A4" s="24" t="s">
        <v>39</v>
      </c>
      <c r="B4" s="62"/>
      <c r="C4" s="15" t="s">
        <v>32</v>
      </c>
      <c r="D4" s="37">
        <f t="shared" ref="D4:D32" si="0">D3+1</f>
        <v>41885</v>
      </c>
      <c r="E4" s="18">
        <f>E3+1</f>
        <v>41750</v>
      </c>
      <c r="F4" s="30" t="s">
        <v>11</v>
      </c>
      <c r="G4" s="2"/>
      <c r="H4" s="2"/>
      <c r="I4" s="23">
        <v>2016</v>
      </c>
      <c r="K4" s="49" t="s">
        <v>103</v>
      </c>
      <c r="L4" s="48" t="s">
        <v>104</v>
      </c>
      <c r="M4" s="45"/>
    </row>
    <row r="5" spans="1:19" s="3" customFormat="1" x14ac:dyDescent="0.25">
      <c r="A5" s="24" t="s">
        <v>40</v>
      </c>
      <c r="B5" s="62"/>
      <c r="C5" s="15" t="s">
        <v>33</v>
      </c>
      <c r="D5" s="37">
        <f t="shared" si="0"/>
        <v>41886</v>
      </c>
      <c r="E5" s="22">
        <f>E3+11</f>
        <v>41760</v>
      </c>
      <c r="F5" s="30" t="s">
        <v>29</v>
      </c>
      <c r="G5" s="19"/>
      <c r="H5" s="19"/>
      <c r="I5" s="23">
        <v>2017</v>
      </c>
      <c r="K5" s="49" t="s">
        <v>109</v>
      </c>
      <c r="L5" s="48" t="s">
        <v>110</v>
      </c>
      <c r="M5" s="39"/>
    </row>
    <row r="6" spans="1:19" s="3" customFormat="1" x14ac:dyDescent="0.25">
      <c r="A6" s="24" t="s">
        <v>41</v>
      </c>
      <c r="B6" s="62"/>
      <c r="C6" s="1" t="s">
        <v>12</v>
      </c>
      <c r="D6" s="37">
        <f t="shared" si="0"/>
        <v>41887</v>
      </c>
      <c r="E6" s="22">
        <f>E3+18</f>
        <v>41767</v>
      </c>
      <c r="F6" s="31">
        <v>16565</v>
      </c>
      <c r="G6" s="19"/>
      <c r="H6" s="19"/>
      <c r="I6" s="23">
        <v>2018</v>
      </c>
      <c r="K6" s="49" t="s">
        <v>90</v>
      </c>
      <c r="L6" s="48" t="s">
        <v>91</v>
      </c>
      <c r="M6" s="40"/>
    </row>
    <row r="7" spans="1:19" x14ac:dyDescent="0.25">
      <c r="A7" s="24" t="s">
        <v>42</v>
      </c>
      <c r="B7" s="62"/>
      <c r="C7" s="1" t="s">
        <v>14</v>
      </c>
      <c r="D7" s="37">
        <f t="shared" si="0"/>
        <v>41888</v>
      </c>
      <c r="E7" s="18">
        <f>E3+39</f>
        <v>41788</v>
      </c>
      <c r="F7" s="29" t="s">
        <v>13</v>
      </c>
      <c r="G7" s="2"/>
      <c r="H7" s="2"/>
      <c r="I7" s="23">
        <v>2019</v>
      </c>
      <c r="K7" s="49" t="s">
        <v>97</v>
      </c>
      <c r="L7" s="48" t="s">
        <v>98</v>
      </c>
      <c r="M7" s="40"/>
    </row>
    <row r="8" spans="1:19" x14ac:dyDescent="0.25">
      <c r="A8" s="24" t="s">
        <v>43</v>
      </c>
      <c r="B8" s="62"/>
      <c r="C8" s="15" t="s">
        <v>35</v>
      </c>
      <c r="D8" s="37">
        <f t="shared" si="0"/>
        <v>41889</v>
      </c>
      <c r="E8" s="22">
        <f>E3+49</f>
        <v>41798</v>
      </c>
      <c r="F8" s="29" t="s">
        <v>15</v>
      </c>
      <c r="G8" s="2"/>
      <c r="H8" s="2"/>
      <c r="I8" s="23">
        <v>2020</v>
      </c>
      <c r="K8" s="49" t="s">
        <v>105</v>
      </c>
      <c r="L8" s="48"/>
      <c r="M8" s="40"/>
    </row>
    <row r="9" spans="1:19" x14ac:dyDescent="0.25">
      <c r="A9" s="24" t="s">
        <v>44</v>
      </c>
      <c r="B9" s="62"/>
      <c r="C9" s="15" t="s">
        <v>17</v>
      </c>
      <c r="D9" s="37">
        <f t="shared" si="0"/>
        <v>41890</v>
      </c>
      <c r="E9" s="22">
        <f>DATE(An,7,14)</f>
        <v>41834</v>
      </c>
      <c r="F9" s="29" t="s">
        <v>16</v>
      </c>
      <c r="G9" s="2"/>
      <c r="H9" s="2"/>
      <c r="I9" s="23">
        <v>2021</v>
      </c>
      <c r="K9" s="49" t="s">
        <v>111</v>
      </c>
      <c r="L9" s="48"/>
      <c r="M9" s="40"/>
    </row>
    <row r="10" spans="1:19" x14ac:dyDescent="0.25">
      <c r="A10" s="24" t="s">
        <v>45</v>
      </c>
      <c r="B10" s="62"/>
      <c r="C10" s="15" t="s">
        <v>19</v>
      </c>
      <c r="D10" s="37">
        <f t="shared" si="0"/>
        <v>41891</v>
      </c>
      <c r="E10" s="22">
        <f>DATE(An,8,15)</f>
        <v>41866</v>
      </c>
      <c r="F10" s="29" t="s">
        <v>18</v>
      </c>
      <c r="G10" s="2"/>
      <c r="H10" s="2"/>
      <c r="K10" s="50" t="s">
        <v>92</v>
      </c>
      <c r="L10" s="48" t="s">
        <v>93</v>
      </c>
      <c r="M10" s="41"/>
    </row>
    <row r="11" spans="1:19" x14ac:dyDescent="0.25">
      <c r="A11" s="24" t="s">
        <v>46</v>
      </c>
      <c r="B11" s="62"/>
      <c r="C11" s="15" t="s">
        <v>21</v>
      </c>
      <c r="D11" s="37">
        <f t="shared" si="0"/>
        <v>41892</v>
      </c>
      <c r="E11" s="22">
        <f>DATE(An,11,1)</f>
        <v>41944</v>
      </c>
      <c r="F11" s="29" t="s">
        <v>20</v>
      </c>
      <c r="G11" s="2"/>
      <c r="H11" s="2"/>
      <c r="K11" s="49" t="s">
        <v>99</v>
      </c>
      <c r="L11" s="48" t="s">
        <v>100</v>
      </c>
      <c r="M11" s="44"/>
    </row>
    <row r="12" spans="1:19" x14ac:dyDescent="0.25">
      <c r="A12" s="24" t="s">
        <v>47</v>
      </c>
      <c r="B12" s="62"/>
      <c r="C12" s="33" t="s">
        <v>7</v>
      </c>
      <c r="D12" s="37">
        <f t="shared" si="0"/>
        <v>41893</v>
      </c>
      <c r="E12" s="22">
        <f>DATE(An,11,11)</f>
        <v>41954</v>
      </c>
      <c r="F12" s="29" t="s">
        <v>22</v>
      </c>
      <c r="G12" s="2"/>
      <c r="H12" s="2"/>
      <c r="I12" s="2"/>
      <c r="K12" s="49" t="s">
        <v>106</v>
      </c>
      <c r="L12" s="48" t="s">
        <v>107</v>
      </c>
      <c r="M12" s="46"/>
    </row>
    <row r="13" spans="1:19" x14ac:dyDescent="0.25">
      <c r="A13" s="24" t="s">
        <v>48</v>
      </c>
      <c r="B13" s="62"/>
      <c r="D13" s="37">
        <f t="shared" si="0"/>
        <v>41894</v>
      </c>
      <c r="E13" s="25">
        <f>DATE(An+1,1,1)</f>
        <v>42005</v>
      </c>
      <c r="F13" s="26" t="s">
        <v>8</v>
      </c>
      <c r="G13" s="2"/>
      <c r="H13" s="2"/>
      <c r="I13" s="2"/>
      <c r="J13" s="3"/>
      <c r="K13" s="50" t="s">
        <v>0</v>
      </c>
      <c r="L13" s="48" t="s">
        <v>1</v>
      </c>
      <c r="M13" s="47"/>
      <c r="O13" s="3"/>
      <c r="P13" s="3"/>
      <c r="S13" s="3"/>
    </row>
    <row r="14" spans="1:19" x14ac:dyDescent="0.25">
      <c r="A14" s="24" t="s">
        <v>49</v>
      </c>
      <c r="B14" s="1"/>
      <c r="D14" s="37">
        <f t="shared" si="0"/>
        <v>41895</v>
      </c>
      <c r="E14" s="25">
        <f>DATE(An+1,3,29.56+0.979*MOD(204-11*MOD(An+1,19),30)-WEEKDAY(DATE(An+1,3,28.56+0.979*MOD(204-11*MOD(An+1,19),30))))</f>
        <v>42099</v>
      </c>
      <c r="F14" s="26" t="s">
        <v>9</v>
      </c>
      <c r="G14" s="2"/>
      <c r="H14" s="2"/>
      <c r="I14" s="2"/>
      <c r="J14" s="3"/>
      <c r="K14" s="49" t="s">
        <v>94</v>
      </c>
      <c r="L14" s="48" t="s">
        <v>95</v>
      </c>
      <c r="M14" s="42"/>
      <c r="S14" s="3"/>
    </row>
    <row r="15" spans="1:19" x14ac:dyDescent="0.25">
      <c r="A15" s="24" t="s">
        <v>50</v>
      </c>
      <c r="B15" s="1"/>
      <c r="C15" s="15"/>
      <c r="D15" s="37">
        <f t="shared" si="0"/>
        <v>41896</v>
      </c>
      <c r="E15" s="27">
        <f>E14+1</f>
        <v>42100</v>
      </c>
      <c r="F15" s="26" t="s">
        <v>11</v>
      </c>
      <c r="G15" s="2"/>
      <c r="H15" s="2"/>
      <c r="I15" s="2"/>
      <c r="J15" s="3"/>
      <c r="K15" s="49" t="s">
        <v>101</v>
      </c>
      <c r="L15" s="48" t="s">
        <v>102</v>
      </c>
      <c r="M15" s="42"/>
      <c r="O15" s="3"/>
      <c r="P15" s="3"/>
      <c r="S15" s="3"/>
    </row>
    <row r="16" spans="1:19" x14ac:dyDescent="0.25">
      <c r="A16" s="24" t="s">
        <v>51</v>
      </c>
      <c r="B16" s="1"/>
      <c r="C16" s="1"/>
      <c r="D16" s="37">
        <f t="shared" si="0"/>
        <v>41897</v>
      </c>
      <c r="E16" s="27">
        <f>E14+39</f>
        <v>42138</v>
      </c>
      <c r="F16" s="26" t="s">
        <v>13</v>
      </c>
      <c r="G16" s="2"/>
      <c r="H16" s="2"/>
      <c r="I16" s="2"/>
      <c r="J16" s="3"/>
      <c r="K16" s="49" t="s">
        <v>108</v>
      </c>
      <c r="L16" s="48" t="s">
        <v>3</v>
      </c>
      <c r="M16" s="42"/>
      <c r="S16" s="3"/>
    </row>
    <row r="17" spans="1:19" x14ac:dyDescent="0.25">
      <c r="A17" s="24" t="s">
        <v>52</v>
      </c>
      <c r="B17" s="1"/>
      <c r="C17" s="1"/>
      <c r="D17" s="37">
        <f t="shared" si="0"/>
        <v>41898</v>
      </c>
      <c r="E17" s="27">
        <f>E14+49</f>
        <v>42148</v>
      </c>
      <c r="F17" s="26" t="s">
        <v>15</v>
      </c>
      <c r="G17" s="2"/>
      <c r="H17" s="2"/>
      <c r="I17" s="2"/>
      <c r="J17" s="3"/>
      <c r="K17" s="49" t="s">
        <v>36</v>
      </c>
      <c r="L17" s="48" t="s">
        <v>112</v>
      </c>
      <c r="M17" s="42"/>
      <c r="O17" s="3"/>
      <c r="S17" s="3"/>
    </row>
    <row r="18" spans="1:19" x14ac:dyDescent="0.25">
      <c r="A18" s="24" t="s">
        <v>53</v>
      </c>
      <c r="D18" s="37">
        <f t="shared" si="0"/>
        <v>41899</v>
      </c>
      <c r="E18" s="28">
        <f>DATE(An+1,7,14)</f>
        <v>42199</v>
      </c>
      <c r="F18" s="26" t="s">
        <v>16</v>
      </c>
      <c r="J18" s="3"/>
      <c r="K18" s="3"/>
      <c r="L18" s="3"/>
      <c r="M18" s="3"/>
      <c r="S18" s="3"/>
    </row>
    <row r="19" spans="1:19" x14ac:dyDescent="0.25">
      <c r="A19" s="24" t="s">
        <v>54</v>
      </c>
      <c r="D19" s="37">
        <f t="shared" si="0"/>
        <v>41900</v>
      </c>
      <c r="E19" s="28">
        <f>DATE(An+1,8,15)</f>
        <v>42231</v>
      </c>
      <c r="F19" s="26" t="s">
        <v>18</v>
      </c>
      <c r="J19" s="3"/>
      <c r="K19" s="3"/>
      <c r="L19" s="3"/>
      <c r="M19" s="3"/>
      <c r="O19" s="3"/>
      <c r="S19" s="3"/>
    </row>
    <row r="20" spans="1:19" x14ac:dyDescent="0.25">
      <c r="A20" s="24" t="s">
        <v>55</v>
      </c>
      <c r="D20" s="37">
        <f t="shared" si="0"/>
        <v>41901</v>
      </c>
      <c r="E20" s="28">
        <f>DATE(An+1,11,1)</f>
        <v>42309</v>
      </c>
      <c r="F20" s="26" t="s">
        <v>20</v>
      </c>
      <c r="J20" s="3"/>
      <c r="K20" s="3"/>
      <c r="L20" s="3"/>
      <c r="M20" s="3"/>
    </row>
    <row r="21" spans="1:19" x14ac:dyDescent="0.25">
      <c r="A21" s="24" t="s">
        <v>56</v>
      </c>
      <c r="D21" s="37">
        <f t="shared" si="0"/>
        <v>41902</v>
      </c>
      <c r="E21" s="28">
        <f>DATE(An+1,11,11)</f>
        <v>42319</v>
      </c>
      <c r="F21" s="26" t="s">
        <v>22</v>
      </c>
      <c r="J21" s="3"/>
      <c r="K21" s="3"/>
      <c r="L21" s="3"/>
      <c r="M21" s="3"/>
    </row>
    <row r="22" spans="1:19" x14ac:dyDescent="0.25">
      <c r="A22" s="24" t="s">
        <v>57</v>
      </c>
      <c r="D22" s="37">
        <f>D21+1</f>
        <v>41903</v>
      </c>
      <c r="F22" s="3"/>
      <c r="J22" s="3"/>
      <c r="K22" s="3"/>
      <c r="L22" s="3"/>
      <c r="M22" s="3"/>
    </row>
    <row r="23" spans="1:19" x14ac:dyDescent="0.25">
      <c r="A23" s="24" t="s">
        <v>58</v>
      </c>
      <c r="D23" s="37">
        <f t="shared" si="0"/>
        <v>41904</v>
      </c>
      <c r="J23" s="3"/>
      <c r="K23" s="3"/>
      <c r="L23" s="3"/>
      <c r="M23" s="3"/>
    </row>
    <row r="24" spans="1:19" x14ac:dyDescent="0.25">
      <c r="A24" s="24" t="s">
        <v>59</v>
      </c>
      <c r="D24" s="37">
        <f t="shared" si="0"/>
        <v>41905</v>
      </c>
      <c r="J24" s="3"/>
      <c r="K24" s="3"/>
      <c r="L24" s="3"/>
      <c r="M24" s="3"/>
    </row>
    <row r="25" spans="1:19" x14ac:dyDescent="0.25">
      <c r="A25" s="24" t="s">
        <v>60</v>
      </c>
      <c r="D25" s="37">
        <f t="shared" si="0"/>
        <v>41906</v>
      </c>
      <c r="J25" s="3"/>
      <c r="K25" s="3"/>
      <c r="L25" s="3"/>
      <c r="M25" s="3"/>
    </row>
    <row r="26" spans="1:19" x14ac:dyDescent="0.25">
      <c r="A26" s="24" t="s">
        <v>61</v>
      </c>
      <c r="D26" s="37">
        <f t="shared" si="0"/>
        <v>41907</v>
      </c>
      <c r="J26" s="3"/>
      <c r="K26" s="3"/>
      <c r="L26" s="3"/>
      <c r="M26" s="3"/>
    </row>
    <row r="27" spans="1:19" x14ac:dyDescent="0.25">
      <c r="A27" s="24" t="s">
        <v>62</v>
      </c>
      <c r="D27" s="37">
        <f t="shared" si="0"/>
        <v>41908</v>
      </c>
      <c r="J27" s="3"/>
      <c r="K27" s="3"/>
      <c r="L27" s="3"/>
      <c r="M27" s="3"/>
    </row>
    <row r="28" spans="1:19" x14ac:dyDescent="0.25">
      <c r="A28" s="24" t="s">
        <v>63</v>
      </c>
      <c r="D28" s="37">
        <f t="shared" si="0"/>
        <v>41909</v>
      </c>
      <c r="J28" s="3"/>
      <c r="K28" s="3"/>
      <c r="L28" s="3"/>
      <c r="M28" s="3"/>
    </row>
    <row r="29" spans="1:19" x14ac:dyDescent="0.25">
      <c r="A29" s="24" t="s">
        <v>64</v>
      </c>
      <c r="D29" s="37">
        <f>D28+1</f>
        <v>41910</v>
      </c>
      <c r="J29" s="3"/>
      <c r="K29" s="3"/>
      <c r="L29" s="3"/>
      <c r="M29" s="3"/>
    </row>
    <row r="30" spans="1:19" x14ac:dyDescent="0.25">
      <c r="A30" s="24" t="s">
        <v>65</v>
      </c>
      <c r="D30" s="37">
        <f t="shared" si="0"/>
        <v>41911</v>
      </c>
      <c r="J30" s="3"/>
      <c r="K30" s="3"/>
      <c r="L30" s="3"/>
      <c r="M30" s="3"/>
    </row>
    <row r="31" spans="1:19" x14ac:dyDescent="0.25">
      <c r="A31" s="24" t="s">
        <v>66</v>
      </c>
      <c r="D31" s="37">
        <f t="shared" si="0"/>
        <v>41912</v>
      </c>
      <c r="J31" s="3"/>
      <c r="K31" s="3"/>
      <c r="L31" s="3"/>
      <c r="M31" s="3"/>
    </row>
    <row r="32" spans="1:19" x14ac:dyDescent="0.25">
      <c r="A32" s="24" t="s">
        <v>67</v>
      </c>
      <c r="D32" s="37">
        <f t="shared" si="0"/>
        <v>41913</v>
      </c>
      <c r="J32" s="3"/>
      <c r="K32" s="3"/>
      <c r="L32" s="3"/>
      <c r="M32" s="3"/>
    </row>
    <row r="33" spans="1:13" x14ac:dyDescent="0.25">
      <c r="A33" s="24" t="s">
        <v>68</v>
      </c>
      <c r="J33" s="3"/>
      <c r="K33" s="3"/>
      <c r="L33" s="3"/>
      <c r="M33" s="3"/>
    </row>
    <row r="34" spans="1:13" x14ac:dyDescent="0.25">
      <c r="A34" s="24" t="s">
        <v>69</v>
      </c>
      <c r="J34" s="3"/>
      <c r="K34" s="3"/>
      <c r="L34" s="3"/>
      <c r="M34" s="3"/>
    </row>
    <row r="35" spans="1:13" x14ac:dyDescent="0.25">
      <c r="A35" s="24" t="s">
        <v>70</v>
      </c>
      <c r="J35" s="3"/>
      <c r="K35" s="3"/>
      <c r="L35" s="3"/>
      <c r="M35" s="3"/>
    </row>
    <row r="36" spans="1:13" x14ac:dyDescent="0.25">
      <c r="A36" s="24" t="s">
        <v>71</v>
      </c>
      <c r="J36" s="3"/>
      <c r="K36" s="3"/>
      <c r="L36" s="3"/>
      <c r="M36" s="3"/>
    </row>
    <row r="37" spans="1:13" x14ac:dyDescent="0.25">
      <c r="A37" s="24" t="s">
        <v>72</v>
      </c>
      <c r="J37" s="3"/>
      <c r="K37" s="3"/>
      <c r="L37" s="3"/>
      <c r="M37" s="3"/>
    </row>
    <row r="38" spans="1:13" x14ac:dyDescent="0.25">
      <c r="A38" s="24" t="s">
        <v>73</v>
      </c>
      <c r="J38" s="3"/>
      <c r="K38" s="3"/>
      <c r="L38" s="3"/>
      <c r="M38" s="3"/>
    </row>
    <row r="39" spans="1:13" x14ac:dyDescent="0.25">
      <c r="A39" s="24" t="s">
        <v>74</v>
      </c>
      <c r="J39" s="3"/>
      <c r="K39" s="3"/>
      <c r="L39" s="3"/>
      <c r="M39" s="3"/>
    </row>
    <row r="40" spans="1:13" x14ac:dyDescent="0.25">
      <c r="A40" s="24" t="s">
        <v>75</v>
      </c>
      <c r="J40" s="3"/>
      <c r="K40" s="3"/>
      <c r="L40" s="3"/>
      <c r="M40" s="3"/>
    </row>
    <row r="41" spans="1:13" x14ac:dyDescent="0.25">
      <c r="A41" s="24" t="s">
        <v>76</v>
      </c>
      <c r="J41" s="3"/>
      <c r="K41" s="3"/>
      <c r="L41" s="3"/>
      <c r="M41" s="3"/>
    </row>
    <row r="42" spans="1:13" x14ac:dyDescent="0.25">
      <c r="A42" s="24" t="s">
        <v>77</v>
      </c>
      <c r="J42" s="3"/>
      <c r="K42" s="3"/>
      <c r="L42" s="3"/>
      <c r="M42" s="3"/>
    </row>
    <row r="43" spans="1:13" x14ac:dyDescent="0.25">
      <c r="A43" s="24" t="s">
        <v>78</v>
      </c>
      <c r="J43" s="3"/>
      <c r="K43" s="3"/>
      <c r="L43" s="3"/>
      <c r="M43" s="3"/>
    </row>
    <row r="44" spans="1:13" x14ac:dyDescent="0.25">
      <c r="A44" s="24" t="s">
        <v>79</v>
      </c>
    </row>
    <row r="45" spans="1:13" x14ac:dyDescent="0.25">
      <c r="A45" s="24" t="s">
        <v>80</v>
      </c>
    </row>
    <row r="46" spans="1:13" x14ac:dyDescent="0.25">
      <c r="A46" s="24" t="s">
        <v>81</v>
      </c>
    </row>
    <row r="47" spans="1:13" x14ac:dyDescent="0.25">
      <c r="A47" s="24" t="s">
        <v>82</v>
      </c>
    </row>
    <row r="48" spans="1:13" x14ac:dyDescent="0.25">
      <c r="A48" s="24" t="s">
        <v>83</v>
      </c>
    </row>
    <row r="49" spans="1:1" x14ac:dyDescent="0.25">
      <c r="A49" s="24" t="s">
        <v>84</v>
      </c>
    </row>
    <row r="50" spans="1:1" x14ac:dyDescent="0.25">
      <c r="A50" s="24" t="s">
        <v>85</v>
      </c>
    </row>
    <row r="51" spans="1:1" x14ac:dyDescent="0.25">
      <c r="A51" s="24" t="s">
        <v>86</v>
      </c>
    </row>
    <row r="52" spans="1:1" x14ac:dyDescent="0.25">
      <c r="A52" s="24" t="s">
        <v>87</v>
      </c>
    </row>
    <row r="53" spans="1:1" x14ac:dyDescent="0.25">
      <c r="A53" s="24" t="s">
        <v>88</v>
      </c>
    </row>
    <row r="54" spans="1:1" x14ac:dyDescent="0.25">
      <c r="A54" s="24" t="s">
        <v>89</v>
      </c>
    </row>
  </sheetData>
  <mergeCells count="1">
    <mergeCell ref="E1:F1"/>
  </mergeCells>
  <conditionalFormatting sqref="D2">
    <cfRule type="expression" dxfId="1" priority="1">
      <formula>COUNTIF(Férie,D$6)</formula>
    </cfRule>
    <cfRule type="expression" dxfId="0" priority="2">
      <formula>WEEKDAY(D$6,2)&gt;5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Planning</vt:lpstr>
      <vt:lpstr>Disponibilité</vt:lpstr>
      <vt:lpstr>Disponibilité2</vt:lpstr>
      <vt:lpstr>Feuil2</vt:lpstr>
      <vt:lpstr>Listes</vt:lpstr>
      <vt:lpstr>An</vt:lpstr>
      <vt:lpstr>Années</vt:lpstr>
      <vt:lpstr>Intitulé</vt:lpstr>
      <vt:lpstr>Listejour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BUCHER</cp:lastModifiedBy>
  <dcterms:created xsi:type="dcterms:W3CDTF">2014-09-18T11:15:28Z</dcterms:created>
  <dcterms:modified xsi:type="dcterms:W3CDTF">2014-10-06T06:38:53Z</dcterms:modified>
</cp:coreProperties>
</file>