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.guenee\SkyDrive\Documents\Perso\"/>
    </mc:Choice>
  </mc:AlternateContent>
  <bookViews>
    <workbookView xWindow="0" yWindow="0" windowWidth="23040" windowHeight="8268"/>
  </bookViews>
  <sheets>
    <sheet name="Classement" sheetId="2" r:id="rId1"/>
    <sheet name="J1" sheetId="1" r:id="rId2"/>
    <sheet name="J2" sheetId="3" r:id="rId3"/>
    <sheet name="J3" sheetId="5" r:id="rId4"/>
    <sheet name="J4" sheetId="6" r:id="rId5"/>
    <sheet name="J5" sheetId="10" r:id="rId6"/>
    <sheet name="J6" sheetId="11" r:id="rId7"/>
    <sheet name="J7" sheetId="9" r:id="rId8"/>
    <sheet name="J8" sheetId="8" r:id="rId9"/>
    <sheet name="J9" sheetId="7" r:id="rId10"/>
    <sheet name="J10" sheetId="12" r:id="rId11"/>
    <sheet name="J11" sheetId="13" r:id="rId12"/>
    <sheet name="J12" sheetId="14" r:id="rId13"/>
    <sheet name="J13" sheetId="15" r:id="rId14"/>
    <sheet name="J14" sheetId="16" r:id="rId15"/>
    <sheet name="J15" sheetId="41" r:id="rId16"/>
    <sheet name="J16" sheetId="40" r:id="rId17"/>
    <sheet name="J17" sheetId="39" r:id="rId18"/>
    <sheet name="J18" sheetId="38" r:id="rId19"/>
    <sheet name="J19" sheetId="37" r:id="rId20"/>
    <sheet name="J20" sheetId="36" r:id="rId21"/>
    <sheet name="J21" sheetId="35" r:id="rId22"/>
    <sheet name="J22" sheetId="34" r:id="rId23"/>
    <sheet name="J23" sheetId="33" r:id="rId24"/>
    <sheet name="J24" sheetId="32" r:id="rId25"/>
    <sheet name="J25" sheetId="31" r:id="rId26"/>
    <sheet name="J26" sheetId="30" r:id="rId27"/>
    <sheet name="J27" sheetId="29" r:id="rId28"/>
    <sheet name="J28" sheetId="28" r:id="rId29"/>
    <sheet name="J29" sheetId="27" r:id="rId30"/>
    <sheet name="J30" sheetId="26" r:id="rId31"/>
    <sheet name="J31" sheetId="25" r:id="rId32"/>
    <sheet name="J32" sheetId="24" r:id="rId33"/>
    <sheet name="J33" sheetId="23" r:id="rId34"/>
    <sheet name="J34" sheetId="22" r:id="rId35"/>
    <sheet name="J35" sheetId="21" r:id="rId36"/>
    <sheet name="J36" sheetId="20" r:id="rId37"/>
    <sheet name="J37" sheetId="19" r:id="rId38"/>
    <sheet name="J38" sheetId="18" r:id="rId39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9" l="1"/>
  <c r="E3" i="9"/>
  <c r="E4" i="9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G4" i="2" l="1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" i="2"/>
  <c r="G37" i="2" l="1"/>
  <c r="G36" i="2"/>
  <c r="E4" i="2" l="1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" i="2"/>
  <c r="E32" i="11"/>
  <c r="E31" i="11"/>
  <c r="E30" i="11"/>
  <c r="E29" i="11"/>
  <c r="E28" i="11"/>
  <c r="E27" i="11"/>
  <c r="E26" i="11"/>
  <c r="E25" i="11"/>
  <c r="E24" i="11"/>
  <c r="E23" i="11"/>
  <c r="E22" i="11"/>
  <c r="E21" i="11"/>
  <c r="E20" i="11"/>
  <c r="E19" i="11"/>
  <c r="E18" i="11"/>
  <c r="E17" i="11"/>
  <c r="E16" i="11"/>
  <c r="E15" i="11"/>
  <c r="E14" i="11"/>
  <c r="E13" i="11"/>
  <c r="E12" i="11"/>
  <c r="E11" i="11"/>
  <c r="E10" i="11"/>
  <c r="E9" i="11"/>
  <c r="E8" i="11"/>
  <c r="E7" i="11"/>
  <c r="E6" i="11"/>
  <c r="E5" i="11"/>
  <c r="E4" i="11"/>
  <c r="E3" i="11"/>
  <c r="E2" i="11"/>
  <c r="E2" i="1" l="1"/>
  <c r="E19" i="1"/>
  <c r="P16" i="2" l="1"/>
  <c r="P4" i="2"/>
  <c r="P29" i="2"/>
  <c r="P33" i="2"/>
  <c r="P27" i="2"/>
  <c r="P24" i="2"/>
  <c r="P19" i="2"/>
  <c r="P9" i="2"/>
  <c r="P25" i="2"/>
  <c r="P21" i="2"/>
  <c r="P22" i="2"/>
  <c r="P18" i="2"/>
  <c r="P32" i="2"/>
  <c r="P7" i="2"/>
  <c r="P8" i="2"/>
  <c r="P11" i="2"/>
  <c r="P3" i="2"/>
  <c r="P30" i="2"/>
  <c r="P26" i="2"/>
  <c r="P23" i="2"/>
  <c r="P17" i="2"/>
  <c r="P6" i="2"/>
  <c r="P14" i="2"/>
  <c r="P15" i="2"/>
  <c r="P10" i="2"/>
  <c r="P28" i="2"/>
  <c r="P5" i="2"/>
  <c r="P12" i="2"/>
  <c r="P13" i="2"/>
  <c r="P20" i="2"/>
  <c r="P31" i="2"/>
  <c r="J18" i="2"/>
  <c r="J4" i="2"/>
  <c r="J28" i="2"/>
  <c r="J33" i="2"/>
  <c r="J27" i="2"/>
  <c r="J24" i="2"/>
  <c r="J20" i="2"/>
  <c r="J10" i="2"/>
  <c r="J25" i="2"/>
  <c r="J21" i="2"/>
  <c r="J22" i="2"/>
  <c r="J16" i="2"/>
  <c r="J32" i="2"/>
  <c r="J7" i="2"/>
  <c r="J8" i="2"/>
  <c r="J12" i="2"/>
  <c r="J3" i="2"/>
  <c r="J30" i="2"/>
  <c r="J26" i="2"/>
  <c r="J23" i="2"/>
  <c r="J17" i="2"/>
  <c r="J6" i="2"/>
  <c r="J13" i="2"/>
  <c r="J15" i="2"/>
  <c r="J9" i="2"/>
  <c r="J29" i="2"/>
  <c r="J5" i="2"/>
  <c r="J11" i="2"/>
  <c r="J14" i="2"/>
  <c r="J19" i="2"/>
  <c r="J31" i="2"/>
  <c r="E8" i="10" l="1"/>
  <c r="E25" i="10"/>
  <c r="E13" i="10"/>
  <c r="E27" i="10"/>
  <c r="E16" i="10"/>
  <c r="E9" i="10"/>
  <c r="E32" i="10"/>
  <c r="E21" i="10"/>
  <c r="E15" i="10"/>
  <c r="E5" i="10"/>
  <c r="E31" i="10"/>
  <c r="E20" i="10"/>
  <c r="E12" i="10"/>
  <c r="E10" i="10"/>
  <c r="E19" i="10"/>
  <c r="E2" i="10"/>
  <c r="E11" i="10"/>
  <c r="E30" i="10"/>
  <c r="E4" i="10"/>
  <c r="E7" i="10"/>
  <c r="E23" i="10"/>
  <c r="E28" i="10"/>
  <c r="E3" i="10"/>
  <c r="E18" i="10"/>
  <c r="E26" i="10"/>
  <c r="E6" i="10"/>
  <c r="E17" i="10"/>
  <c r="E29" i="10"/>
  <c r="E14" i="10"/>
  <c r="E24" i="10"/>
  <c r="E22" i="10"/>
  <c r="E28" i="6"/>
  <c r="E5" i="6"/>
  <c r="E17" i="6"/>
  <c r="E14" i="6"/>
  <c r="E31" i="6"/>
  <c r="E25" i="6"/>
  <c r="E29" i="6"/>
  <c r="E21" i="6"/>
  <c r="E12" i="6"/>
  <c r="E10" i="6"/>
  <c r="E26" i="6"/>
  <c r="E8" i="6"/>
  <c r="E16" i="6"/>
  <c r="E32" i="6"/>
  <c r="E15" i="6"/>
  <c r="E23" i="6"/>
  <c r="E18" i="6"/>
  <c r="E19" i="6"/>
  <c r="E22" i="6"/>
  <c r="E11" i="6"/>
  <c r="E6" i="6"/>
  <c r="E27" i="6"/>
  <c r="E3" i="6"/>
  <c r="E20" i="6"/>
  <c r="E2" i="6"/>
  <c r="E30" i="6"/>
  <c r="E24" i="6"/>
  <c r="E13" i="6"/>
  <c r="E9" i="6"/>
  <c r="E7" i="6"/>
  <c r="E4" i="6"/>
  <c r="L28" i="2" l="1"/>
  <c r="R29" i="2"/>
  <c r="R19" i="2"/>
  <c r="L20" i="2"/>
  <c r="L22" i="2"/>
  <c r="R22" i="2"/>
  <c r="R8" i="2"/>
  <c r="L8" i="2"/>
  <c r="L26" i="2"/>
  <c r="R26" i="2"/>
  <c r="L13" i="2"/>
  <c r="R14" i="2"/>
  <c r="L31" i="2"/>
  <c r="R31" i="2"/>
  <c r="R9" i="2"/>
  <c r="L10" i="2"/>
  <c r="R11" i="2"/>
  <c r="L12" i="2"/>
  <c r="R23" i="2"/>
  <c r="L23" i="2"/>
  <c r="R15" i="2"/>
  <c r="L15" i="2"/>
  <c r="R12" i="2"/>
  <c r="L11" i="2"/>
  <c r="R16" i="2"/>
  <c r="L18" i="2"/>
  <c r="R27" i="2"/>
  <c r="L27" i="2"/>
  <c r="R25" i="2"/>
  <c r="L25" i="2"/>
  <c r="R32" i="2"/>
  <c r="L32" i="2"/>
  <c r="R3" i="2"/>
  <c r="L3" i="2"/>
  <c r="R17" i="2"/>
  <c r="L17" i="2"/>
  <c r="R10" i="2"/>
  <c r="L9" i="2"/>
  <c r="R13" i="2"/>
  <c r="L14" i="2"/>
  <c r="R5" i="2"/>
  <c r="L5" i="2"/>
  <c r="R33" i="2"/>
  <c r="L33" i="2"/>
  <c r="R18" i="2"/>
  <c r="L16" i="2"/>
  <c r="L4" i="2"/>
  <c r="R4" i="2"/>
  <c r="L24" i="2"/>
  <c r="R24" i="2"/>
  <c r="L21" i="2"/>
  <c r="R21" i="2"/>
  <c r="L7" i="2"/>
  <c r="R7" i="2"/>
  <c r="L30" i="2"/>
  <c r="R30" i="2"/>
  <c r="L6" i="2"/>
  <c r="R6" i="2"/>
  <c r="L29" i="2"/>
  <c r="R28" i="2"/>
  <c r="L19" i="2"/>
  <c r="R20" i="2"/>
  <c r="B32" i="2"/>
  <c r="B28" i="2"/>
  <c r="B24" i="2"/>
  <c r="B20" i="2"/>
  <c r="B16" i="2"/>
  <c r="B12" i="2"/>
  <c r="B8" i="2"/>
  <c r="B4" i="2"/>
  <c r="B31" i="2"/>
  <c r="B27" i="2"/>
  <c r="B23" i="2"/>
  <c r="B19" i="2"/>
  <c r="B15" i="2"/>
  <c r="B11" i="2"/>
  <c r="B7" i="2"/>
  <c r="B3" i="2"/>
  <c r="B30" i="2"/>
  <c r="B26" i="2"/>
  <c r="B22" i="2"/>
  <c r="B18" i="2"/>
  <c r="B14" i="2"/>
  <c r="B10" i="2"/>
  <c r="B6" i="2"/>
  <c r="B33" i="2"/>
  <c r="B29" i="2"/>
  <c r="B25" i="2"/>
  <c r="B21" i="2"/>
  <c r="B17" i="2"/>
  <c r="B13" i="2"/>
  <c r="B9" i="2"/>
  <c r="B5" i="2"/>
  <c r="E22" i="5"/>
  <c r="E4" i="5"/>
  <c r="E17" i="5"/>
  <c r="E26" i="5"/>
  <c r="E31" i="5"/>
  <c r="E14" i="5"/>
  <c r="E20" i="5"/>
  <c r="E3" i="5"/>
  <c r="E19" i="5"/>
  <c r="E27" i="5"/>
  <c r="E24" i="5"/>
  <c r="E16" i="5"/>
  <c r="E8" i="5"/>
  <c r="E25" i="5"/>
  <c r="E2" i="5"/>
  <c r="E10" i="5"/>
  <c r="E5" i="5"/>
  <c r="E18" i="5"/>
  <c r="E13" i="5"/>
  <c r="E9" i="5"/>
  <c r="E28" i="5"/>
  <c r="E6" i="5"/>
  <c r="E7" i="5"/>
  <c r="E15" i="5"/>
  <c r="E30" i="5"/>
  <c r="E23" i="5"/>
  <c r="E21" i="5"/>
  <c r="E32" i="5"/>
  <c r="E12" i="5"/>
  <c r="E29" i="5"/>
  <c r="E11" i="5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2" i="3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S27" i="2" l="1"/>
  <c r="M27" i="2"/>
  <c r="S32" i="2"/>
  <c r="M32" i="2"/>
  <c r="Q25" i="2"/>
  <c r="I25" i="2"/>
  <c r="I10" i="2"/>
  <c r="Q9" i="2"/>
  <c r="Q19" i="2"/>
  <c r="I20" i="2"/>
  <c r="I24" i="2"/>
  <c r="Q24" i="2"/>
  <c r="S26" i="2"/>
  <c r="M26" i="2"/>
  <c r="Q17" i="2"/>
  <c r="I17" i="2"/>
  <c r="I23" i="2"/>
  <c r="Q23" i="2"/>
  <c r="Q26" i="2"/>
  <c r="I26" i="2"/>
  <c r="Q30" i="2"/>
  <c r="I30" i="2"/>
  <c r="M28" i="2"/>
  <c r="S29" i="2"/>
  <c r="M11" i="2"/>
  <c r="S12" i="2"/>
  <c r="Q3" i="2"/>
  <c r="I3" i="2"/>
  <c r="Q16" i="2"/>
  <c r="I18" i="2"/>
  <c r="I12" i="2"/>
  <c r="Q11" i="2"/>
  <c r="Q31" i="2"/>
  <c r="I31" i="2"/>
  <c r="Q8" i="2"/>
  <c r="I8" i="2"/>
  <c r="I19" i="2"/>
  <c r="Q20" i="2"/>
  <c r="I7" i="2"/>
  <c r="Q7" i="2"/>
  <c r="S16" i="2"/>
  <c r="M18" i="2"/>
  <c r="S25" i="2"/>
  <c r="M25" i="2"/>
  <c r="Q10" i="2"/>
  <c r="I9" i="2"/>
  <c r="I15" i="2"/>
  <c r="Q15" i="2"/>
  <c r="Q14" i="2"/>
  <c r="I13" i="2"/>
  <c r="I6" i="2"/>
  <c r="Q6" i="2"/>
  <c r="S8" i="2"/>
  <c r="M8" i="2"/>
  <c r="S5" i="2"/>
  <c r="M5" i="2"/>
  <c r="Q27" i="2"/>
  <c r="I27" i="2"/>
  <c r="I33" i="2"/>
  <c r="Q33" i="2"/>
  <c r="Q29" i="2"/>
  <c r="I28" i="2"/>
  <c r="Q4" i="2"/>
  <c r="I4" i="2"/>
  <c r="M22" i="2"/>
  <c r="S22" i="2"/>
  <c r="M33" i="2"/>
  <c r="S33" i="2"/>
  <c r="S9" i="2"/>
  <c r="M10" i="2"/>
  <c r="M3" i="2"/>
  <c r="S3" i="2"/>
  <c r="S17" i="2"/>
  <c r="M17" i="2"/>
  <c r="M9" i="2"/>
  <c r="S10" i="2"/>
  <c r="S13" i="2"/>
  <c r="M14" i="2"/>
  <c r="Q13" i="2"/>
  <c r="I14" i="2"/>
  <c r="Q32" i="2"/>
  <c r="I32" i="2"/>
  <c r="I11" i="2"/>
  <c r="Q12" i="2"/>
  <c r="I16" i="2"/>
  <c r="Q18" i="2"/>
  <c r="Q5" i="2"/>
  <c r="I5" i="2"/>
  <c r="Q22" i="2"/>
  <c r="I22" i="2"/>
  <c r="Q28" i="2"/>
  <c r="I29" i="2"/>
  <c r="Q21" i="2"/>
  <c r="I21" i="2"/>
  <c r="S28" i="2" l="1"/>
  <c r="M29" i="2"/>
  <c r="S21" i="2"/>
  <c r="M21" i="2"/>
  <c r="S14" i="2"/>
  <c r="M13" i="2"/>
  <c r="S6" i="2"/>
  <c r="M6" i="2"/>
  <c r="S24" i="2"/>
  <c r="M24" i="2"/>
  <c r="M12" i="2"/>
  <c r="S11" i="2"/>
  <c r="M20" i="2"/>
  <c r="S19" i="2"/>
  <c r="S30" i="2"/>
  <c r="M30" i="2"/>
  <c r="S4" i="2"/>
  <c r="M4" i="2"/>
  <c r="M16" i="2"/>
  <c r="S18" i="2"/>
  <c r="M23" i="2"/>
  <c r="S23" i="2"/>
  <c r="S20" i="2"/>
  <c r="M19" i="2"/>
  <c r="M15" i="2"/>
  <c r="S15" i="2"/>
  <c r="M7" i="2"/>
  <c r="S7" i="2"/>
  <c r="M31" i="2"/>
  <c r="S31" i="2"/>
  <c r="C28" i="2"/>
  <c r="C25" i="2"/>
  <c r="C32" i="2"/>
  <c r="C13" i="2"/>
  <c r="C26" i="2"/>
  <c r="C30" i="2"/>
  <c r="C29" i="2"/>
  <c r="C3" i="2"/>
  <c r="C12" i="2"/>
  <c r="C11" i="2"/>
  <c r="C20" i="2"/>
  <c r="C24" i="2"/>
  <c r="C22" i="2"/>
  <c r="C5" i="2"/>
  <c r="C19" i="2"/>
  <c r="C33" i="2"/>
  <c r="C18" i="2"/>
  <c r="C14" i="2"/>
  <c r="C27" i="2"/>
  <c r="C10" i="2"/>
  <c r="C6" i="2"/>
  <c r="C9" i="2"/>
  <c r="C17" i="2"/>
  <c r="C15" i="2"/>
  <c r="C7" i="2"/>
  <c r="C23" i="2"/>
  <c r="C21" i="2"/>
  <c r="C8" i="2"/>
  <c r="C4" i="2"/>
  <c r="C16" i="2"/>
  <c r="C31" i="2"/>
  <c r="O25" i="2" l="1"/>
  <c r="K25" i="2"/>
  <c r="K30" i="2"/>
  <c r="O30" i="2"/>
  <c r="K22" i="2"/>
  <c r="O22" i="2"/>
  <c r="K23" i="2"/>
  <c r="O23" i="2"/>
  <c r="O13" i="2"/>
  <c r="K14" i="2"/>
  <c r="O14" i="2"/>
  <c r="K13" i="2"/>
  <c r="K33" i="2"/>
  <c r="O33" i="2"/>
  <c r="O20" i="2"/>
  <c r="K19" i="2"/>
  <c r="O5" i="2"/>
  <c r="K5" i="2"/>
  <c r="K11" i="2"/>
  <c r="O12" i="2"/>
  <c r="K12" i="2"/>
  <c r="O11" i="2"/>
  <c r="K16" i="2"/>
  <c r="O18" i="2"/>
  <c r="O6" i="2"/>
  <c r="K6" i="2"/>
  <c r="K10" i="2"/>
  <c r="O9" i="2"/>
  <c r="K24" i="2"/>
  <c r="O24" i="2"/>
  <c r="O17" i="2"/>
  <c r="K17" i="2"/>
  <c r="O10" i="2"/>
  <c r="K9" i="2"/>
  <c r="O28" i="2"/>
  <c r="K29" i="2"/>
  <c r="O26" i="2"/>
  <c r="K26" i="2"/>
  <c r="K15" i="2"/>
  <c r="O15" i="2"/>
  <c r="O16" i="2"/>
  <c r="K18" i="2"/>
  <c r="K21" i="2"/>
  <c r="O21" i="2"/>
  <c r="O31" i="2"/>
  <c r="K31" i="2"/>
  <c r="K28" i="2"/>
  <c r="O29" i="2"/>
  <c r="O32" i="2"/>
  <c r="K32" i="2"/>
  <c r="O3" i="2"/>
  <c r="K3" i="2"/>
  <c r="O19" i="2"/>
  <c r="K20" i="2"/>
  <c r="O8" i="2"/>
  <c r="K8" i="2"/>
  <c r="O7" i="2"/>
  <c r="K7" i="2"/>
  <c r="O27" i="2"/>
  <c r="K27" i="2"/>
  <c r="O4" i="2"/>
  <c r="K4" i="2"/>
</calcChain>
</file>

<file path=xl/sharedStrings.xml><?xml version="1.0" encoding="utf-8"?>
<sst xmlns="http://schemas.openxmlformats.org/spreadsheetml/2006/main" count="503" uniqueCount="53">
  <si>
    <t>Nom</t>
  </si>
  <si>
    <t>Division</t>
  </si>
  <si>
    <t>Points</t>
  </si>
  <si>
    <t>kykyfoot </t>
  </si>
  <si>
    <t>Amateurs</t>
  </si>
  <si>
    <t>goldeneye </t>
  </si>
  <si>
    <t>3C</t>
  </si>
  <si>
    <t>gwen0909 </t>
  </si>
  <si>
    <t>g1_team </t>
  </si>
  <si>
    <t>2A</t>
  </si>
  <si>
    <t>juda35 </t>
  </si>
  <si>
    <t>gueneral </t>
  </si>
  <si>
    <t>paris35 </t>
  </si>
  <si>
    <t>2B</t>
  </si>
  <si>
    <t>guetguet35 </t>
  </si>
  <si>
    <t>cemouiq </t>
  </si>
  <si>
    <t>asse28310 </t>
  </si>
  <si>
    <t>moustoir </t>
  </si>
  <si>
    <t>wanerbela </t>
  </si>
  <si>
    <t>Elite</t>
  </si>
  <si>
    <t>sebteam </t>
  </si>
  <si>
    <t>lecorsaire </t>
  </si>
  <si>
    <t>envoilacam </t>
  </si>
  <si>
    <t>anthoboggan </t>
  </si>
  <si>
    <t>momor </t>
  </si>
  <si>
    <t>footix </t>
  </si>
  <si>
    <t>armagedon </t>
  </si>
  <si>
    <t>javene team </t>
  </si>
  <si>
    <t>elgrego </t>
  </si>
  <si>
    <t>tennisman </t>
  </si>
  <si>
    <t>le cri du pellican </t>
  </si>
  <si>
    <t>3A</t>
  </si>
  <si>
    <t>caty </t>
  </si>
  <si>
    <t>us la mesniere </t>
  </si>
  <si>
    <t>dragon22 </t>
  </si>
  <si>
    <t>yienyien22 </t>
  </si>
  <si>
    <t>l'rennais </t>
  </si>
  <si>
    <t>titi35 </t>
  </si>
  <si>
    <t>Points déduits</t>
  </si>
  <si>
    <t>Classement journée</t>
  </si>
  <si>
    <t>guiludi </t>
  </si>
  <si>
    <t>tifour </t>
  </si>
  <si>
    <t>Classement
par ordre alphabétique</t>
  </si>
  <si>
    <t>Classement</t>
  </si>
  <si>
    <t>Classement
par points</t>
  </si>
  <si>
    <t>Classement
par points déduits</t>
  </si>
  <si>
    <t>Meilleure journée:</t>
  </si>
  <si>
    <t>Pire journée:</t>
  </si>
  <si>
    <t>Class. pts déduits</t>
  </si>
  <si>
    <t>MJ</t>
  </si>
  <si>
    <t>PJ</t>
  </si>
  <si>
    <t>3D</t>
  </si>
  <si>
    <t>3B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</si>
</sst>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6600FF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0" fillId="0" borderId="0" xfId="0" quotePrefix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3" borderId="4" xfId="0" applyFont="1" applyFill="1" applyBorder="1"/>
    <xf numFmtId="0" fontId="1" fillId="3" borderId="0" xfId="0" applyFont="1" applyFill="1" applyBorder="1"/>
    <xf numFmtId="0" fontId="1" fillId="3" borderId="5" xfId="0" applyFont="1" applyFill="1" applyBorder="1"/>
    <xf numFmtId="0" fontId="0" fillId="0" borderId="9" xfId="0" applyBorder="1"/>
    <xf numFmtId="0" fontId="3" fillId="4" borderId="0" xfId="0" applyFont="1" applyFill="1" applyBorder="1" applyAlignment="1">
      <alignment horizontal="center"/>
    </xf>
    <xf numFmtId="0" fontId="3" fillId="5" borderId="5" xfId="0" applyFont="1" applyFill="1" applyBorder="1" applyAlignment="1">
      <alignment horizontal="center"/>
    </xf>
    <xf numFmtId="0" fontId="3" fillId="0" borderId="9" xfId="0" applyFont="1" applyFill="1" applyBorder="1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5" borderId="0" xfId="0" applyFont="1" applyFill="1" applyBorder="1" applyAlignment="1">
      <alignment horizontal="center"/>
    </xf>
    <xf numFmtId="0" fontId="3" fillId="5" borderId="10" xfId="0" applyFont="1" applyFill="1" applyBorder="1" applyAlignment="1">
      <alignment horizontal="center"/>
    </xf>
  </cellXfs>
  <cellStyles count="1">
    <cellStyle name="Normal" xfId="0" builtinId="0"/>
  </cellStyles>
  <dxfs count="20">
    <dxf>
      <font>
        <b/>
        <i val="0"/>
        <color rgb="FFFF0000"/>
      </font>
      <fill>
        <patternFill>
          <bgColor rgb="FF0070C0"/>
        </patternFill>
      </fill>
    </dxf>
    <dxf>
      <font>
        <color rgb="FFFF0000"/>
      </font>
      <fill>
        <patternFill>
          <bgColor theme="1"/>
        </patternFill>
      </fill>
    </dxf>
    <dxf>
      <font>
        <b/>
        <i val="0"/>
        <color rgb="FFFF0000"/>
      </font>
      <fill>
        <patternFill>
          <bgColor rgb="FF0070C0"/>
        </patternFill>
      </fill>
    </dxf>
    <dxf>
      <font>
        <color rgb="FFFF0000"/>
      </font>
      <fill>
        <patternFill>
          <bgColor theme="1"/>
        </patternFill>
      </fill>
    </dxf>
    <dxf>
      <font>
        <b/>
        <i val="0"/>
        <color rgb="FFFF0000"/>
      </font>
      <fill>
        <patternFill>
          <bgColor rgb="FF0070C0"/>
        </patternFill>
      </fill>
    </dxf>
    <dxf>
      <font>
        <color rgb="FFFF0000"/>
      </font>
      <fill>
        <patternFill>
          <bgColor theme="1"/>
        </patternFill>
      </fill>
    </dxf>
    <dxf>
      <font>
        <b/>
        <i val="0"/>
        <color rgb="FFFF0000"/>
      </font>
      <fill>
        <patternFill>
          <bgColor rgb="FF0070C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  <fill>
        <patternFill>
          <bgColor rgb="FF0070C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  <fill>
        <patternFill>
          <bgColor rgb="FF0070C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  <fill>
        <patternFill>
          <bgColor rgb="FF0070C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  <fill>
        <patternFill>
          <bgColor rgb="FF0070C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  <fill>
        <patternFill>
          <bgColor rgb="FF0070C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  <fill>
        <patternFill>
          <bgColor rgb="FF0070C0"/>
        </patternFill>
      </fill>
    </dxf>
  </dxfs>
  <tableStyles count="0" defaultTableStyle="TableStyleMedium2" defaultPivotStyle="PivotStyleLight16"/>
  <colors>
    <mruColors>
      <color rgb="FF6600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"/>
  <sheetViews>
    <sheetView tabSelected="1" workbookViewId="0">
      <selection activeCell="P12" sqref="P12"/>
    </sheetView>
  </sheetViews>
  <sheetFormatPr baseColWidth="10" defaultRowHeight="14.4" x14ac:dyDescent="0.3"/>
  <cols>
    <col min="1" max="1" width="14.44140625" bestFit="1" customWidth="1"/>
    <col min="2" max="2" width="10.5546875" bestFit="1" customWidth="1"/>
    <col min="3" max="3" width="16.5546875" bestFit="1" customWidth="1"/>
    <col min="4" max="4" width="6.21875" bestFit="1" customWidth="1"/>
    <col min="5" max="5" width="12.88671875" bestFit="1" customWidth="1"/>
    <col min="6" max="6" width="4" bestFit="1" customWidth="1"/>
    <col min="7" max="7" width="4.6640625" bestFit="1" customWidth="1"/>
    <col min="8" max="8" width="3.44140625" customWidth="1"/>
    <col min="9" max="9" width="10.5546875" bestFit="1" customWidth="1"/>
    <col min="10" max="10" width="14.44140625" bestFit="1" customWidth="1"/>
    <col min="11" max="11" width="15.33203125" bestFit="1" customWidth="1"/>
    <col min="12" max="12" width="6.21875" bestFit="1" customWidth="1"/>
    <col min="13" max="13" width="12.88671875" bestFit="1" customWidth="1"/>
    <col min="14" max="14" width="2.44140625" customWidth="1"/>
    <col min="15" max="15" width="15.33203125" bestFit="1" customWidth="1"/>
    <col min="16" max="16" width="14.44140625" bestFit="1" customWidth="1"/>
    <col min="17" max="17" width="10.5546875" bestFit="1" customWidth="1"/>
    <col min="18" max="18" width="6.21875" bestFit="1" customWidth="1"/>
    <col min="19" max="19" width="12.88671875" bestFit="1" customWidth="1"/>
  </cols>
  <sheetData>
    <row r="1" spans="1:19" ht="54" customHeight="1" x14ac:dyDescent="0.3">
      <c r="A1" s="16" t="s">
        <v>42</v>
      </c>
      <c r="B1" s="19"/>
      <c r="C1" s="19"/>
      <c r="D1" s="19"/>
      <c r="E1" s="19"/>
      <c r="F1" s="19"/>
      <c r="G1" s="20"/>
      <c r="I1" s="16" t="s">
        <v>44</v>
      </c>
      <c r="J1" s="17"/>
      <c r="K1" s="17"/>
      <c r="L1" s="17"/>
      <c r="M1" s="18"/>
      <c r="O1" s="16" t="s">
        <v>45</v>
      </c>
      <c r="P1" s="17"/>
      <c r="Q1" s="17"/>
      <c r="R1" s="17"/>
      <c r="S1" s="18"/>
    </row>
    <row r="2" spans="1:19" ht="15" customHeight="1" x14ac:dyDescent="0.3">
      <c r="A2" s="9" t="s">
        <v>0</v>
      </c>
      <c r="B2" s="10" t="s">
        <v>43</v>
      </c>
      <c r="C2" s="10" t="s">
        <v>48</v>
      </c>
      <c r="D2" s="10" t="s">
        <v>2</v>
      </c>
      <c r="E2" s="10" t="s">
        <v>38</v>
      </c>
      <c r="F2" s="13" t="s">
        <v>49</v>
      </c>
      <c r="G2" s="14" t="s">
        <v>50</v>
      </c>
      <c r="I2" s="9" t="s">
        <v>43</v>
      </c>
      <c r="J2" s="10" t="s">
        <v>0</v>
      </c>
      <c r="K2" s="10" t="s">
        <v>48</v>
      </c>
      <c r="L2" s="10" t="s">
        <v>2</v>
      </c>
      <c r="M2" s="11" t="s">
        <v>38</v>
      </c>
      <c r="O2" s="9" t="s">
        <v>48</v>
      </c>
      <c r="P2" s="10" t="s">
        <v>0</v>
      </c>
      <c r="Q2" s="10" t="s">
        <v>43</v>
      </c>
      <c r="R2" s="10" t="s">
        <v>2</v>
      </c>
      <c r="S2" s="11" t="s">
        <v>38</v>
      </c>
    </row>
    <row r="3" spans="1:19" ht="15" customHeight="1" x14ac:dyDescent="0.3">
      <c r="A3" s="3" t="s">
        <v>23</v>
      </c>
      <c r="B3" s="4">
        <f>RANK(D3,$D$3:$D$33)</f>
        <v>29</v>
      </c>
      <c r="C3" s="4">
        <f>RANK(E3,$E$3:$E$33)</f>
        <v>29</v>
      </c>
      <c r="D3" s="4">
        <f>SUM('J1:J38'!D2)</f>
        <v>487</v>
      </c>
      <c r="E3" s="4">
        <f>SUM('J1:J38'!E2)</f>
        <v>487</v>
      </c>
      <c r="F3" s="4">
        <f>MAXA('J1:J38'!E2)</f>
        <v>138</v>
      </c>
      <c r="G3" s="5">
        <f>MINA('J1:J38'!E2)</f>
        <v>-1</v>
      </c>
      <c r="I3" s="3">
        <f>$B$17</f>
        <v>1</v>
      </c>
      <c r="J3" s="4" t="str">
        <f>$A$17</f>
        <v>gwen0909 </v>
      </c>
      <c r="K3" s="4">
        <f>$C$17</f>
        <v>1</v>
      </c>
      <c r="L3" s="4">
        <f>$D$17</f>
        <v>1166</v>
      </c>
      <c r="M3" s="5">
        <f>$E$17</f>
        <v>1160</v>
      </c>
      <c r="O3" s="3">
        <f>$C$17</f>
        <v>1</v>
      </c>
      <c r="P3" s="4" t="str">
        <f>$A$17</f>
        <v>gwen0909 </v>
      </c>
      <c r="Q3" s="4">
        <f>$B$17</f>
        <v>1</v>
      </c>
      <c r="R3" s="4">
        <f>$D$17</f>
        <v>1166</v>
      </c>
      <c r="S3" s="5">
        <f>$E$17</f>
        <v>1160</v>
      </c>
    </row>
    <row r="4" spans="1:19" ht="15" customHeight="1" x14ac:dyDescent="0.3">
      <c r="A4" s="3" t="s">
        <v>26</v>
      </c>
      <c r="B4" s="4">
        <f t="shared" ref="B4:B33" si="0">RANK(D4,$D$3:$D$33)</f>
        <v>17</v>
      </c>
      <c r="C4" s="4">
        <f t="shared" ref="C4:C33" si="1">RANK(E4,$E$3:$E$33)</f>
        <v>18</v>
      </c>
      <c r="D4" s="4">
        <f>SUM('J1:J38'!D3)</f>
        <v>747</v>
      </c>
      <c r="E4" s="4">
        <f>SUM('J1:J38'!E3)</f>
        <v>730</v>
      </c>
      <c r="F4" s="4">
        <f>MAXA('J1:J38'!E3)</f>
        <v>204</v>
      </c>
      <c r="G4" s="5">
        <f>MINA('J1:J38'!E3)</f>
        <v>60</v>
      </c>
      <c r="I4" s="3">
        <f>$B$32</f>
        <v>2</v>
      </c>
      <c r="J4" s="4" t="str">
        <f>$A$32</f>
        <v>wanerbela </v>
      </c>
      <c r="K4" s="4">
        <f>$C$32</f>
        <v>2</v>
      </c>
      <c r="L4" s="4">
        <f>$D$32</f>
        <v>1139</v>
      </c>
      <c r="M4" s="5">
        <f>$E$32</f>
        <v>1097</v>
      </c>
      <c r="O4" s="3">
        <f>$C$32</f>
        <v>2</v>
      </c>
      <c r="P4" s="4" t="str">
        <f>$A$32</f>
        <v>wanerbela </v>
      </c>
      <c r="Q4" s="4">
        <f>$B$32</f>
        <v>2</v>
      </c>
      <c r="R4" s="4">
        <f>$D$32</f>
        <v>1139</v>
      </c>
      <c r="S4" s="5">
        <f>$E$32</f>
        <v>1097</v>
      </c>
    </row>
    <row r="5" spans="1:19" ht="15" customHeight="1" x14ac:dyDescent="0.3">
      <c r="A5" s="3" t="s">
        <v>16</v>
      </c>
      <c r="B5" s="4">
        <f t="shared" si="0"/>
        <v>12</v>
      </c>
      <c r="C5" s="4">
        <f t="shared" si="1"/>
        <v>11</v>
      </c>
      <c r="D5" s="4">
        <f>SUM('J1:J38'!D4)</f>
        <v>910</v>
      </c>
      <c r="E5" s="4">
        <f>SUM('J1:J38'!E4)</f>
        <v>890</v>
      </c>
      <c r="F5" s="4">
        <f>MAXA('J1:J38'!E4)</f>
        <v>267</v>
      </c>
      <c r="G5" s="5">
        <f>MINA('J1:J38'!E4)</f>
        <v>11</v>
      </c>
      <c r="I5" s="3">
        <f>$B$7</f>
        <v>3</v>
      </c>
      <c r="J5" s="4" t="str">
        <f>$A$7</f>
        <v>cemouiq </v>
      </c>
      <c r="K5" s="4">
        <f>$C$7</f>
        <v>3</v>
      </c>
      <c r="L5" s="4">
        <f>$D$7</f>
        <v>1108</v>
      </c>
      <c r="M5" s="5">
        <f>$E$7</f>
        <v>1090</v>
      </c>
      <c r="O5" s="3">
        <f>$C$7</f>
        <v>3</v>
      </c>
      <c r="P5" s="4" t="str">
        <f>$A$7</f>
        <v>cemouiq </v>
      </c>
      <c r="Q5" s="4">
        <f>$B$7</f>
        <v>3</v>
      </c>
      <c r="R5" s="4">
        <f>$D$7</f>
        <v>1108</v>
      </c>
      <c r="S5" s="5">
        <f>$E$7</f>
        <v>1090</v>
      </c>
    </row>
    <row r="6" spans="1:19" ht="14.4" customHeight="1" x14ac:dyDescent="0.3">
      <c r="A6" s="3" t="s">
        <v>32</v>
      </c>
      <c r="B6" s="4">
        <f t="shared" si="0"/>
        <v>9</v>
      </c>
      <c r="C6" s="4">
        <f t="shared" si="1"/>
        <v>10</v>
      </c>
      <c r="D6" s="4">
        <f>SUM('J1:J38'!D5)</f>
        <v>921</v>
      </c>
      <c r="E6" s="4">
        <f>SUM('J1:J38'!E5)</f>
        <v>902</v>
      </c>
      <c r="F6" s="4">
        <f>MAXA('J1:J38'!E5)</f>
        <v>258</v>
      </c>
      <c r="G6" s="5">
        <f>MINA('J1:J38'!E5)</f>
        <v>24</v>
      </c>
      <c r="I6" s="3">
        <f>$B$12</f>
        <v>4</v>
      </c>
      <c r="J6" s="4" t="str">
        <f>$A$12</f>
        <v>g1_team </v>
      </c>
      <c r="K6" s="4">
        <f>$C$12</f>
        <v>4</v>
      </c>
      <c r="L6" s="4">
        <f>$D$12</f>
        <v>1092</v>
      </c>
      <c r="M6" s="5">
        <f>$E$12</f>
        <v>1069</v>
      </c>
      <c r="O6" s="3">
        <f>$C$12</f>
        <v>4</v>
      </c>
      <c r="P6" s="4" t="str">
        <f>$A$12</f>
        <v>g1_team </v>
      </c>
      <c r="Q6" s="4">
        <f>$B$12</f>
        <v>4</v>
      </c>
      <c r="R6" s="4">
        <f>$D$12</f>
        <v>1092</v>
      </c>
      <c r="S6" s="5">
        <f>$E$12</f>
        <v>1069</v>
      </c>
    </row>
    <row r="7" spans="1:19" ht="14.4" customHeight="1" x14ac:dyDescent="0.3">
      <c r="A7" s="3" t="s">
        <v>15</v>
      </c>
      <c r="B7" s="4">
        <f t="shared" si="0"/>
        <v>3</v>
      </c>
      <c r="C7" s="4">
        <f t="shared" si="1"/>
        <v>3</v>
      </c>
      <c r="D7" s="4">
        <f>SUM('J1:J38'!D6)</f>
        <v>1108</v>
      </c>
      <c r="E7" s="4">
        <f>SUM('J1:J38'!E6)</f>
        <v>1090</v>
      </c>
      <c r="F7" s="4">
        <f>MAXA('J1:J38'!E6)</f>
        <v>393</v>
      </c>
      <c r="G7" s="5">
        <f>MINA('J1:J38'!E6)</f>
        <v>32</v>
      </c>
      <c r="I7" s="3">
        <f>$B$20</f>
        <v>5</v>
      </c>
      <c r="J7" s="4" t="str">
        <f>$A$20</f>
        <v>kykyfoot </v>
      </c>
      <c r="K7" s="4">
        <f>$C$20</f>
        <v>5</v>
      </c>
      <c r="L7" s="4">
        <f>$D$20</f>
        <v>1048</v>
      </c>
      <c r="M7" s="5">
        <f>$E$20</f>
        <v>1046</v>
      </c>
      <c r="O7" s="3">
        <f>$C$20</f>
        <v>5</v>
      </c>
      <c r="P7" s="4" t="str">
        <f>$A$20</f>
        <v>kykyfoot </v>
      </c>
      <c r="Q7" s="4">
        <f>$B$20</f>
        <v>5</v>
      </c>
      <c r="R7" s="4">
        <f>$D$20</f>
        <v>1048</v>
      </c>
      <c r="S7" s="5">
        <f>$E$20</f>
        <v>1046</v>
      </c>
    </row>
    <row r="8" spans="1:19" ht="14.4" customHeight="1" x14ac:dyDescent="0.3">
      <c r="A8" s="3" t="s">
        <v>34</v>
      </c>
      <c r="B8" s="4">
        <f t="shared" si="0"/>
        <v>27</v>
      </c>
      <c r="C8" s="4">
        <f t="shared" si="1"/>
        <v>26</v>
      </c>
      <c r="D8" s="4">
        <f>SUM('J1:J38'!D7)</f>
        <v>520</v>
      </c>
      <c r="E8" s="4">
        <f>SUM('J1:J38'!E7)</f>
        <v>520</v>
      </c>
      <c r="F8" s="4">
        <f>MAXA('J1:J38'!E7)</f>
        <v>332</v>
      </c>
      <c r="G8" s="5">
        <f>MINA('J1:J38'!E7)</f>
        <v>-66</v>
      </c>
      <c r="I8" s="3">
        <f>$B$19</f>
        <v>6</v>
      </c>
      <c r="J8" s="4" t="str">
        <f>$A$19</f>
        <v>juda35 </v>
      </c>
      <c r="K8" s="4">
        <f>$C$19</f>
        <v>6</v>
      </c>
      <c r="L8" s="4">
        <f>$D$19</f>
        <v>992</v>
      </c>
      <c r="M8" s="5">
        <f>$E$19</f>
        <v>988</v>
      </c>
      <c r="O8" s="3">
        <f>$C$19</f>
        <v>6</v>
      </c>
      <c r="P8" s="4" t="str">
        <f>$A$19</f>
        <v>juda35 </v>
      </c>
      <c r="Q8" s="4">
        <f>$B$19</f>
        <v>6</v>
      </c>
      <c r="R8" s="4">
        <f>$D$19</f>
        <v>992</v>
      </c>
      <c r="S8" s="5">
        <f>$E$19</f>
        <v>988</v>
      </c>
    </row>
    <row r="9" spans="1:19" x14ac:dyDescent="0.3">
      <c r="A9" s="3" t="s">
        <v>28</v>
      </c>
      <c r="B9" s="4">
        <f t="shared" si="0"/>
        <v>7</v>
      </c>
      <c r="C9" s="4">
        <f t="shared" si="1"/>
        <v>8</v>
      </c>
      <c r="D9" s="4">
        <f>SUM('J1:J38'!D8)</f>
        <v>990</v>
      </c>
      <c r="E9" s="4">
        <f>SUM('J1:J38'!E8)</f>
        <v>948</v>
      </c>
      <c r="F9" s="4">
        <f>MAXA('J1:J38'!E8)</f>
        <v>264</v>
      </c>
      <c r="G9" s="5">
        <f>MINA('J1:J38'!E8)</f>
        <v>46</v>
      </c>
      <c r="I9" s="3">
        <f>$B$9</f>
        <v>7</v>
      </c>
      <c r="J9" s="4" t="str">
        <f>$A$9</f>
        <v>elgrego </v>
      </c>
      <c r="K9" s="4">
        <f>$C$9</f>
        <v>8</v>
      </c>
      <c r="L9" s="4">
        <f>$D$9</f>
        <v>990</v>
      </c>
      <c r="M9" s="5">
        <f>$E$9</f>
        <v>948</v>
      </c>
      <c r="O9" s="3">
        <f>$C$26</f>
        <v>7</v>
      </c>
      <c r="P9" s="4" t="str">
        <f>$A$26</f>
        <v>paris35 </v>
      </c>
      <c r="Q9" s="4">
        <f>$B$26</f>
        <v>8</v>
      </c>
      <c r="R9" s="4">
        <f>$D$26</f>
        <v>976</v>
      </c>
      <c r="S9" s="5">
        <f>$E$26</f>
        <v>953</v>
      </c>
    </row>
    <row r="10" spans="1:19" x14ac:dyDescent="0.3">
      <c r="A10" s="3" t="s">
        <v>22</v>
      </c>
      <c r="B10" s="4">
        <f t="shared" si="0"/>
        <v>13</v>
      </c>
      <c r="C10" s="4">
        <f t="shared" si="1"/>
        <v>13</v>
      </c>
      <c r="D10" s="4">
        <f>SUM('J1:J38'!D9)</f>
        <v>849</v>
      </c>
      <c r="E10" s="4">
        <f>SUM('J1:J38'!E9)</f>
        <v>844</v>
      </c>
      <c r="F10" s="4">
        <f>MAXA('J1:J38'!E9)</f>
        <v>257</v>
      </c>
      <c r="G10" s="5">
        <f>MINA('J1:J38'!E9)</f>
        <v>-39</v>
      </c>
      <c r="I10" s="3">
        <f>$B$26</f>
        <v>8</v>
      </c>
      <c r="J10" s="4" t="str">
        <f>$A$26</f>
        <v>paris35 </v>
      </c>
      <c r="K10" s="4">
        <f>$C$26</f>
        <v>7</v>
      </c>
      <c r="L10" s="4">
        <f>$D$26</f>
        <v>976</v>
      </c>
      <c r="M10" s="5">
        <f>$E$26</f>
        <v>953</v>
      </c>
      <c r="O10" s="3">
        <f>$C$9</f>
        <v>8</v>
      </c>
      <c r="P10" s="4" t="str">
        <f>$A$9</f>
        <v>elgrego </v>
      </c>
      <c r="Q10" s="4">
        <f>$B$9</f>
        <v>7</v>
      </c>
      <c r="R10" s="4">
        <f>$D$9</f>
        <v>990</v>
      </c>
      <c r="S10" s="5">
        <f>$E$9</f>
        <v>948</v>
      </c>
    </row>
    <row r="11" spans="1:19" x14ac:dyDescent="0.3">
      <c r="A11" s="3" t="s">
        <v>25</v>
      </c>
      <c r="B11" s="4">
        <f t="shared" si="0"/>
        <v>11</v>
      </c>
      <c r="C11" s="4">
        <f t="shared" si="1"/>
        <v>12</v>
      </c>
      <c r="D11" s="4">
        <f>SUM('J1:J38'!D10)</f>
        <v>918</v>
      </c>
      <c r="E11" s="4">
        <f>SUM('J1:J38'!E10)</f>
        <v>888</v>
      </c>
      <c r="F11" s="4">
        <f>MAXA('J1:J38'!E10)</f>
        <v>206</v>
      </c>
      <c r="G11" s="5">
        <f>MINA('J1:J38'!E10)</f>
        <v>70</v>
      </c>
      <c r="I11" s="3">
        <f>$B$6</f>
        <v>9</v>
      </c>
      <c r="J11" s="4" t="str">
        <f>$A$6</f>
        <v>caty </v>
      </c>
      <c r="K11" s="4">
        <f>$C$6</f>
        <v>10</v>
      </c>
      <c r="L11" s="4">
        <f>$D$6</f>
        <v>921</v>
      </c>
      <c r="M11" s="5">
        <f>$E$6</f>
        <v>902</v>
      </c>
      <c r="O11" s="3">
        <f>$C$18</f>
        <v>9</v>
      </c>
      <c r="P11" s="4" t="str">
        <f>$A$18</f>
        <v>javene team </v>
      </c>
      <c r="Q11" s="4">
        <f>$B$18</f>
        <v>10</v>
      </c>
      <c r="R11" s="4">
        <f>$D$18</f>
        <v>920</v>
      </c>
      <c r="S11" s="5">
        <f>$E$18</f>
        <v>919</v>
      </c>
    </row>
    <row r="12" spans="1:19" x14ac:dyDescent="0.3">
      <c r="A12" s="3" t="s">
        <v>8</v>
      </c>
      <c r="B12" s="4">
        <f t="shared" si="0"/>
        <v>4</v>
      </c>
      <c r="C12" s="4">
        <f t="shared" si="1"/>
        <v>4</v>
      </c>
      <c r="D12" s="4">
        <f>SUM('J1:J38'!D11)</f>
        <v>1092</v>
      </c>
      <c r="E12" s="4">
        <f>SUM('J1:J38'!E11)</f>
        <v>1069</v>
      </c>
      <c r="F12" s="4">
        <f>MAXA('J1:J38'!E11)</f>
        <v>282</v>
      </c>
      <c r="G12" s="5">
        <f>MINA('J1:J38'!E11)</f>
        <v>59</v>
      </c>
      <c r="I12" s="3">
        <f>$B$18</f>
        <v>10</v>
      </c>
      <c r="J12" s="4" t="str">
        <f>$A$18</f>
        <v>javene team </v>
      </c>
      <c r="K12" s="4">
        <f>$C$18</f>
        <v>9</v>
      </c>
      <c r="L12" s="4">
        <f>$D$18</f>
        <v>920</v>
      </c>
      <c r="M12" s="5">
        <f>$E$18</f>
        <v>919</v>
      </c>
      <c r="O12" s="3">
        <f>$C$6</f>
        <v>10</v>
      </c>
      <c r="P12" s="4" t="str">
        <f>$A$6</f>
        <v>caty </v>
      </c>
      <c r="Q12" s="4">
        <f>$B$6</f>
        <v>9</v>
      </c>
      <c r="R12" s="4">
        <f>$D$6</f>
        <v>921</v>
      </c>
      <c r="S12" s="5">
        <f>$E$6</f>
        <v>902</v>
      </c>
    </row>
    <row r="13" spans="1:19" x14ac:dyDescent="0.3">
      <c r="A13" s="3" t="s">
        <v>5</v>
      </c>
      <c r="B13" s="4">
        <f t="shared" si="0"/>
        <v>15</v>
      </c>
      <c r="C13" s="4">
        <f t="shared" si="1"/>
        <v>15</v>
      </c>
      <c r="D13" s="4">
        <f>SUM('J1:J38'!D12)</f>
        <v>766</v>
      </c>
      <c r="E13" s="4">
        <f>SUM('J1:J38'!E12)</f>
        <v>760</v>
      </c>
      <c r="F13" s="4">
        <f>MAXA('J1:J38'!E12)</f>
        <v>215</v>
      </c>
      <c r="G13" s="5">
        <f>MINA('J1:J38'!E12)</f>
        <v>-14</v>
      </c>
      <c r="I13" s="3">
        <f>$B$11</f>
        <v>11</v>
      </c>
      <c r="J13" s="4" t="str">
        <f>$A$11</f>
        <v>footix </v>
      </c>
      <c r="K13" s="4">
        <f>$C$11</f>
        <v>12</v>
      </c>
      <c r="L13" s="4">
        <f>$D$11</f>
        <v>918</v>
      </c>
      <c r="M13" s="5">
        <f>$E$11</f>
        <v>888</v>
      </c>
      <c r="O13" s="3">
        <f>$C$5</f>
        <v>11</v>
      </c>
      <c r="P13" s="4" t="str">
        <f>$A$5</f>
        <v>asse28310 </v>
      </c>
      <c r="Q13" s="4">
        <f>$B$5</f>
        <v>12</v>
      </c>
      <c r="R13" s="4">
        <f>$D$5</f>
        <v>910</v>
      </c>
      <c r="S13" s="5">
        <f>$E$5</f>
        <v>890</v>
      </c>
    </row>
    <row r="14" spans="1:19" x14ac:dyDescent="0.3">
      <c r="A14" s="3" t="s">
        <v>11</v>
      </c>
      <c r="B14" s="4">
        <f t="shared" si="0"/>
        <v>21</v>
      </c>
      <c r="C14" s="4">
        <f t="shared" si="1"/>
        <v>21</v>
      </c>
      <c r="D14" s="4">
        <f>SUM('J1:J38'!D13)</f>
        <v>665</v>
      </c>
      <c r="E14" s="4">
        <f>SUM('J1:J38'!E13)</f>
        <v>658</v>
      </c>
      <c r="F14" s="4">
        <f>MAXA('J1:J38'!E13)</f>
        <v>201</v>
      </c>
      <c r="G14" s="5">
        <f>MINA('J1:J38'!E13)</f>
        <v>6</v>
      </c>
      <c r="I14" s="3">
        <f>$B$5</f>
        <v>12</v>
      </c>
      <c r="J14" s="4" t="str">
        <f>$A$5</f>
        <v>asse28310 </v>
      </c>
      <c r="K14" s="4">
        <f>$C$5</f>
        <v>11</v>
      </c>
      <c r="L14" s="4">
        <f>$D$5</f>
        <v>910</v>
      </c>
      <c r="M14" s="5">
        <f>$E$5</f>
        <v>890</v>
      </c>
      <c r="O14" s="3">
        <f>$C$11</f>
        <v>12</v>
      </c>
      <c r="P14" s="4" t="str">
        <f>$A$11</f>
        <v>footix </v>
      </c>
      <c r="Q14" s="4">
        <f>$B$11</f>
        <v>11</v>
      </c>
      <c r="R14" s="4">
        <f>$D$11</f>
        <v>918</v>
      </c>
      <c r="S14" s="5">
        <f>$E$11</f>
        <v>888</v>
      </c>
    </row>
    <row r="15" spans="1:19" x14ac:dyDescent="0.3">
      <c r="A15" s="3" t="s">
        <v>14</v>
      </c>
      <c r="B15" s="4">
        <f t="shared" si="0"/>
        <v>24</v>
      </c>
      <c r="C15" s="4">
        <f t="shared" si="1"/>
        <v>24</v>
      </c>
      <c r="D15" s="4">
        <f>SUM('J1:J38'!D14)</f>
        <v>536</v>
      </c>
      <c r="E15" s="4">
        <f>SUM('J1:J38'!E14)</f>
        <v>536</v>
      </c>
      <c r="F15" s="4">
        <f>MAXA('J1:J38'!E14)</f>
        <v>243</v>
      </c>
      <c r="G15" s="5">
        <f>MINA('J1:J38'!E14)</f>
        <v>-34</v>
      </c>
      <c r="I15" s="3">
        <f>$B$10</f>
        <v>13</v>
      </c>
      <c r="J15" s="4" t="str">
        <f>$A$10</f>
        <v>envoilacam </v>
      </c>
      <c r="K15" s="4">
        <f>$C$10</f>
        <v>13</v>
      </c>
      <c r="L15" s="4">
        <f>$D$10</f>
        <v>849</v>
      </c>
      <c r="M15" s="5">
        <f>$E$10</f>
        <v>844</v>
      </c>
      <c r="O15" s="3">
        <f>$C$10</f>
        <v>13</v>
      </c>
      <c r="P15" s="4" t="str">
        <f>$A$10</f>
        <v>envoilacam </v>
      </c>
      <c r="Q15" s="4">
        <f>$B$10</f>
        <v>13</v>
      </c>
      <c r="R15" s="4">
        <f>$D$10</f>
        <v>849</v>
      </c>
      <c r="S15" s="5">
        <f>$E$10</f>
        <v>844</v>
      </c>
    </row>
    <row r="16" spans="1:19" x14ac:dyDescent="0.3">
      <c r="A16" s="3" t="s">
        <v>40</v>
      </c>
      <c r="B16" s="4">
        <f t="shared" si="0"/>
        <v>28</v>
      </c>
      <c r="C16" s="4">
        <f t="shared" si="1"/>
        <v>28</v>
      </c>
      <c r="D16" s="4">
        <f>SUM('J1:J38'!D15)</f>
        <v>488</v>
      </c>
      <c r="E16" s="4">
        <f>SUM('J1:J38'!E15)</f>
        <v>488</v>
      </c>
      <c r="F16" s="4">
        <f>MAXA('J1:J38'!E15)</f>
        <v>164</v>
      </c>
      <c r="G16" s="5">
        <f>MINA('J1:J38'!E15)</f>
        <v>0</v>
      </c>
      <c r="I16" s="3">
        <f>$B$22</f>
        <v>14</v>
      </c>
      <c r="J16" s="4" t="str">
        <f>$A$22</f>
        <v>lecorsaire </v>
      </c>
      <c r="K16" s="4">
        <f>$C$22</f>
        <v>16</v>
      </c>
      <c r="L16" s="4">
        <f>$D$22</f>
        <v>782</v>
      </c>
      <c r="M16" s="5">
        <f>$E$22</f>
        <v>754</v>
      </c>
      <c r="O16" s="3">
        <f>$C$33</f>
        <v>14</v>
      </c>
      <c r="P16" s="4" t="str">
        <f>$A$33</f>
        <v>yienyien22 </v>
      </c>
      <c r="Q16" s="4">
        <f>$B$33</f>
        <v>16</v>
      </c>
      <c r="R16" s="4">
        <f>$D$33</f>
        <v>761</v>
      </c>
      <c r="S16" s="5">
        <f>$E$33</f>
        <v>761</v>
      </c>
    </row>
    <row r="17" spans="1:19" x14ac:dyDescent="0.3">
      <c r="A17" s="3" t="s">
        <v>7</v>
      </c>
      <c r="B17" s="4">
        <f t="shared" si="0"/>
        <v>1</v>
      </c>
      <c r="C17" s="4">
        <f t="shared" si="1"/>
        <v>1</v>
      </c>
      <c r="D17" s="4">
        <f>SUM('J1:J38'!D16)</f>
        <v>1166</v>
      </c>
      <c r="E17" s="4">
        <f>SUM('J1:J38'!E16)</f>
        <v>1160</v>
      </c>
      <c r="F17" s="4">
        <f>MAXA('J1:J38'!E16)</f>
        <v>416</v>
      </c>
      <c r="G17" s="5">
        <f>MINA('J1:J38'!E16)</f>
        <v>37</v>
      </c>
      <c r="I17" s="3">
        <f>$B$13</f>
        <v>15</v>
      </c>
      <c r="J17" s="4" t="str">
        <f>$A$13</f>
        <v>goldeneye </v>
      </c>
      <c r="K17" s="4">
        <f>$C$13</f>
        <v>15</v>
      </c>
      <c r="L17" s="4">
        <f>$D$13</f>
        <v>766</v>
      </c>
      <c r="M17" s="5">
        <f>$E$13</f>
        <v>760</v>
      </c>
      <c r="O17" s="3">
        <f>$C$13</f>
        <v>15</v>
      </c>
      <c r="P17" s="4" t="str">
        <f>$A$13</f>
        <v>goldeneye </v>
      </c>
      <c r="Q17" s="4">
        <f>$B$13</f>
        <v>15</v>
      </c>
      <c r="R17" s="4">
        <f>$D$13</f>
        <v>766</v>
      </c>
      <c r="S17" s="5">
        <f>$E$13</f>
        <v>760</v>
      </c>
    </row>
    <row r="18" spans="1:19" x14ac:dyDescent="0.3">
      <c r="A18" s="3" t="s">
        <v>27</v>
      </c>
      <c r="B18" s="4">
        <f t="shared" si="0"/>
        <v>10</v>
      </c>
      <c r="C18" s="4">
        <f t="shared" si="1"/>
        <v>9</v>
      </c>
      <c r="D18" s="4">
        <f>SUM('J1:J38'!D17)</f>
        <v>920</v>
      </c>
      <c r="E18" s="4">
        <f>SUM('J1:J38'!E17)</f>
        <v>919</v>
      </c>
      <c r="F18" s="4">
        <f>MAXA('J1:J38'!E17)</f>
        <v>244</v>
      </c>
      <c r="G18" s="5">
        <f>MINA('J1:J38'!E17)</f>
        <v>25</v>
      </c>
      <c r="I18" s="3">
        <f>$B$33</f>
        <v>16</v>
      </c>
      <c r="J18" s="4" t="str">
        <f>$A$33</f>
        <v>yienyien22 </v>
      </c>
      <c r="K18" s="4">
        <f>$C$33</f>
        <v>14</v>
      </c>
      <c r="L18" s="4">
        <f>$D$33</f>
        <v>761</v>
      </c>
      <c r="M18" s="5">
        <f>$E$33</f>
        <v>761</v>
      </c>
      <c r="O18" s="3">
        <f>$C$22</f>
        <v>16</v>
      </c>
      <c r="P18" s="4" t="str">
        <f>$A$22</f>
        <v>lecorsaire </v>
      </c>
      <c r="Q18" s="4">
        <f>$B$22</f>
        <v>14</v>
      </c>
      <c r="R18" s="4">
        <f>$D$22</f>
        <v>782</v>
      </c>
      <c r="S18" s="5">
        <f>$E$22</f>
        <v>754</v>
      </c>
    </row>
    <row r="19" spans="1:19" x14ac:dyDescent="0.3">
      <c r="A19" s="3" t="s">
        <v>10</v>
      </c>
      <c r="B19" s="4">
        <f t="shared" si="0"/>
        <v>6</v>
      </c>
      <c r="C19" s="4">
        <f t="shared" si="1"/>
        <v>6</v>
      </c>
      <c r="D19" s="4">
        <f>SUM('J1:J38'!D18)</f>
        <v>992</v>
      </c>
      <c r="E19" s="4">
        <f>SUM('J1:J38'!E18)</f>
        <v>988</v>
      </c>
      <c r="F19" s="4">
        <f>MAXA('J1:J38'!E18)</f>
        <v>316</v>
      </c>
      <c r="G19" s="5">
        <f>MINA('J1:J38'!E18)</f>
        <v>39</v>
      </c>
      <c r="I19" s="3">
        <f>$B$4</f>
        <v>17</v>
      </c>
      <c r="J19" s="4" t="str">
        <f>$A$4</f>
        <v>armagedon </v>
      </c>
      <c r="K19" s="4">
        <f>$C$4</f>
        <v>18</v>
      </c>
      <c r="L19" s="4">
        <f>$D$4</f>
        <v>747</v>
      </c>
      <c r="M19" s="5">
        <f>$E$4</f>
        <v>730</v>
      </c>
      <c r="O19" s="3">
        <f>$C$27</f>
        <v>17</v>
      </c>
      <c r="P19" s="4" t="str">
        <f>$A$27</f>
        <v>sebteam </v>
      </c>
      <c r="Q19" s="4">
        <f>$B$27</f>
        <v>18</v>
      </c>
      <c r="R19" s="4">
        <f>$D$27</f>
        <v>734</v>
      </c>
      <c r="S19" s="5">
        <f>$E$27</f>
        <v>734</v>
      </c>
    </row>
    <row r="20" spans="1:19" x14ac:dyDescent="0.3">
      <c r="A20" s="3" t="s">
        <v>3</v>
      </c>
      <c r="B20" s="4">
        <f t="shared" si="0"/>
        <v>5</v>
      </c>
      <c r="C20" s="4">
        <f t="shared" si="1"/>
        <v>5</v>
      </c>
      <c r="D20" s="4">
        <f>SUM('J1:J38'!D19)</f>
        <v>1048</v>
      </c>
      <c r="E20" s="4">
        <f>SUM('J1:J38'!E19)</f>
        <v>1046</v>
      </c>
      <c r="F20" s="4">
        <f>MAXA('J1:J38'!E19)</f>
        <v>303</v>
      </c>
      <c r="G20" s="5">
        <f>MINA('J1:J38'!E19)</f>
        <v>33</v>
      </c>
      <c r="I20" s="3">
        <f>$B$27</f>
        <v>18</v>
      </c>
      <c r="J20" s="4" t="str">
        <f>$A$27</f>
        <v>sebteam </v>
      </c>
      <c r="K20" s="4">
        <f>$C$27</f>
        <v>17</v>
      </c>
      <c r="L20" s="4">
        <f>$D$27</f>
        <v>734</v>
      </c>
      <c r="M20" s="5">
        <f>$E$27</f>
        <v>734</v>
      </c>
      <c r="O20" s="3">
        <f>$C$4</f>
        <v>18</v>
      </c>
      <c r="P20" s="4" t="str">
        <f>$A$4</f>
        <v>armagedon </v>
      </c>
      <c r="Q20" s="4">
        <f>$B$4</f>
        <v>17</v>
      </c>
      <c r="R20" s="4">
        <f>$D$4</f>
        <v>747</v>
      </c>
      <c r="S20" s="5">
        <f>$E$4</f>
        <v>730</v>
      </c>
    </row>
    <row r="21" spans="1:19" x14ac:dyDescent="0.3">
      <c r="A21" s="3" t="s">
        <v>30</v>
      </c>
      <c r="B21" s="4">
        <f t="shared" si="0"/>
        <v>30</v>
      </c>
      <c r="C21" s="4">
        <f t="shared" si="1"/>
        <v>30</v>
      </c>
      <c r="D21" s="4">
        <f>SUM('J1:J38'!D20)</f>
        <v>428</v>
      </c>
      <c r="E21" s="4">
        <f>SUM('J1:J38'!E20)</f>
        <v>420</v>
      </c>
      <c r="F21" s="4">
        <f>MAXA('J1:J38'!E20)</f>
        <v>138</v>
      </c>
      <c r="G21" s="5">
        <f>MINA('J1:J38'!E20)</f>
        <v>-9</v>
      </c>
      <c r="I21" s="3">
        <f>$B$24</f>
        <v>19</v>
      </c>
      <c r="J21" s="4" t="str">
        <f>$A$24</f>
        <v>momor </v>
      </c>
      <c r="K21" s="4">
        <f>$C$24</f>
        <v>19</v>
      </c>
      <c r="L21" s="4">
        <f>$D$24</f>
        <v>696</v>
      </c>
      <c r="M21" s="5">
        <f>$E$24</f>
        <v>696</v>
      </c>
      <c r="O21" s="3">
        <f>$C$24</f>
        <v>19</v>
      </c>
      <c r="P21" s="4" t="str">
        <f>$A$24</f>
        <v>momor </v>
      </c>
      <c r="Q21" s="4">
        <f>$B$24</f>
        <v>19</v>
      </c>
      <c r="R21" s="4">
        <f>$D$24</f>
        <v>696</v>
      </c>
      <c r="S21" s="5">
        <f>$E$24</f>
        <v>696</v>
      </c>
    </row>
    <row r="22" spans="1:19" x14ac:dyDescent="0.3">
      <c r="A22" s="3" t="s">
        <v>21</v>
      </c>
      <c r="B22" s="4">
        <f t="shared" si="0"/>
        <v>14</v>
      </c>
      <c r="C22" s="4">
        <f t="shared" si="1"/>
        <v>16</v>
      </c>
      <c r="D22" s="4">
        <f>SUM('J1:J38'!D21)</f>
        <v>782</v>
      </c>
      <c r="E22" s="4">
        <f>SUM('J1:J38'!E21)</f>
        <v>754</v>
      </c>
      <c r="F22" s="4">
        <f>MAXA('J1:J38'!E21)</f>
        <v>220</v>
      </c>
      <c r="G22" s="5">
        <f>MINA('J1:J38'!E21)</f>
        <v>17</v>
      </c>
      <c r="I22" s="3">
        <f>$B$23</f>
        <v>20</v>
      </c>
      <c r="J22" s="4" t="str">
        <f>$A$23</f>
        <v>l'rennais </v>
      </c>
      <c r="K22" s="4">
        <f>$C$23</f>
        <v>20</v>
      </c>
      <c r="L22" s="4">
        <f>$D$23</f>
        <v>666</v>
      </c>
      <c r="M22" s="5">
        <f>$E$23</f>
        <v>659</v>
      </c>
      <c r="O22" s="3">
        <f>$C$23</f>
        <v>20</v>
      </c>
      <c r="P22" s="4" t="str">
        <f>$A$23</f>
        <v>l'rennais </v>
      </c>
      <c r="Q22" s="4">
        <f>$B$23</f>
        <v>20</v>
      </c>
      <c r="R22" s="4">
        <f>$D$23</f>
        <v>666</v>
      </c>
      <c r="S22" s="5">
        <f>$E$23</f>
        <v>659</v>
      </c>
    </row>
    <row r="23" spans="1:19" x14ac:dyDescent="0.3">
      <c r="A23" s="3" t="s">
        <v>36</v>
      </c>
      <c r="B23" s="4">
        <f t="shared" si="0"/>
        <v>20</v>
      </c>
      <c r="C23" s="4">
        <f t="shared" si="1"/>
        <v>20</v>
      </c>
      <c r="D23" s="4">
        <f>SUM('J1:J38'!D22)</f>
        <v>666</v>
      </c>
      <c r="E23" s="4">
        <f>SUM('J1:J38'!E22)</f>
        <v>659</v>
      </c>
      <c r="F23" s="4">
        <f>MAXA('J1:J38'!E22)</f>
        <v>267</v>
      </c>
      <c r="G23" s="5">
        <f>MINA('J1:J38'!E22)</f>
        <v>-96</v>
      </c>
      <c r="I23" s="3">
        <f>$B$14</f>
        <v>21</v>
      </c>
      <c r="J23" s="4" t="str">
        <f>$A$14</f>
        <v>gueneral </v>
      </c>
      <c r="K23" s="4">
        <f>$C$14</f>
        <v>21</v>
      </c>
      <c r="L23" s="4">
        <f>$D$14</f>
        <v>665</v>
      </c>
      <c r="M23" s="5">
        <f>$E$14</f>
        <v>658</v>
      </c>
      <c r="O23" s="3">
        <f>$C$14</f>
        <v>21</v>
      </c>
      <c r="P23" s="4" t="str">
        <f>$A$14</f>
        <v>gueneral </v>
      </c>
      <c r="Q23" s="4">
        <f>$B$14</f>
        <v>21</v>
      </c>
      <c r="R23" s="4">
        <f>$D$14</f>
        <v>665</v>
      </c>
      <c r="S23" s="5">
        <f>$E$14</f>
        <v>658</v>
      </c>
    </row>
    <row r="24" spans="1:19" x14ac:dyDescent="0.3">
      <c r="A24" s="3" t="s">
        <v>24</v>
      </c>
      <c r="B24" s="4">
        <f t="shared" si="0"/>
        <v>19</v>
      </c>
      <c r="C24" s="4">
        <f t="shared" si="1"/>
        <v>19</v>
      </c>
      <c r="D24" s="4">
        <f>SUM('J1:J38'!D23)</f>
        <v>696</v>
      </c>
      <c r="E24" s="4">
        <f>SUM('J1:J38'!E23)</f>
        <v>696</v>
      </c>
      <c r="F24" s="4">
        <f>MAXA('J1:J38'!E23)</f>
        <v>171</v>
      </c>
      <c r="G24" s="5">
        <f>MINA('J1:J38'!E23)</f>
        <v>35</v>
      </c>
      <c r="I24" s="3">
        <f>$B$28</f>
        <v>22</v>
      </c>
      <c r="J24" s="4" t="str">
        <f>$A$28</f>
        <v>tennisman </v>
      </c>
      <c r="K24" s="4">
        <f>$C$28</f>
        <v>22</v>
      </c>
      <c r="L24" s="4">
        <f>$D$28</f>
        <v>594</v>
      </c>
      <c r="M24" s="5">
        <f>$E$28</f>
        <v>594</v>
      </c>
      <c r="O24" s="3">
        <f>$C$28</f>
        <v>22</v>
      </c>
      <c r="P24" s="4" t="str">
        <f>$A$28</f>
        <v>tennisman </v>
      </c>
      <c r="Q24" s="4">
        <f>$B$28</f>
        <v>22</v>
      </c>
      <c r="R24" s="4">
        <f>$D$28</f>
        <v>594</v>
      </c>
      <c r="S24" s="5">
        <f>$E$28</f>
        <v>594</v>
      </c>
    </row>
    <row r="25" spans="1:19" x14ac:dyDescent="0.3">
      <c r="A25" s="3" t="s">
        <v>17</v>
      </c>
      <c r="B25" s="4">
        <f t="shared" si="0"/>
        <v>23</v>
      </c>
      <c r="C25" s="4">
        <f t="shared" si="1"/>
        <v>23</v>
      </c>
      <c r="D25" s="4">
        <f>SUM('J1:J38'!D24)</f>
        <v>585</v>
      </c>
      <c r="E25" s="4">
        <f>SUM('J1:J38'!E24)</f>
        <v>577</v>
      </c>
      <c r="F25" s="4">
        <f>MAXA('J1:J38'!E24)</f>
        <v>213</v>
      </c>
      <c r="G25" s="5">
        <f>MINA('J1:J38'!E24)</f>
        <v>-99</v>
      </c>
      <c r="I25" s="3">
        <f>$B$25</f>
        <v>23</v>
      </c>
      <c r="J25" s="4" t="str">
        <f>$A$25</f>
        <v>moustoir </v>
      </c>
      <c r="K25" s="4">
        <f>$C$25</f>
        <v>23</v>
      </c>
      <c r="L25" s="4">
        <f>$D$25</f>
        <v>585</v>
      </c>
      <c r="M25" s="5">
        <f>$E$25</f>
        <v>577</v>
      </c>
      <c r="O25" s="3">
        <f>$C$25</f>
        <v>23</v>
      </c>
      <c r="P25" s="4" t="str">
        <f>$A$25</f>
        <v>moustoir </v>
      </c>
      <c r="Q25" s="4">
        <f>$B$25</f>
        <v>23</v>
      </c>
      <c r="R25" s="4">
        <f>$D$25</f>
        <v>585</v>
      </c>
      <c r="S25" s="5">
        <f>$E$25</f>
        <v>577</v>
      </c>
    </row>
    <row r="26" spans="1:19" x14ac:dyDescent="0.3">
      <c r="A26" s="3" t="s">
        <v>12</v>
      </c>
      <c r="B26" s="4">
        <f t="shared" si="0"/>
        <v>8</v>
      </c>
      <c r="C26" s="4">
        <f t="shared" si="1"/>
        <v>7</v>
      </c>
      <c r="D26" s="4">
        <f>SUM('J1:J38'!D25)</f>
        <v>976</v>
      </c>
      <c r="E26" s="4">
        <f>SUM('J1:J38'!E25)</f>
        <v>953</v>
      </c>
      <c r="F26" s="4">
        <f>MAXA('J1:J38'!E25)</f>
        <v>225</v>
      </c>
      <c r="G26" s="5">
        <f>MINA('J1:J38'!E25)</f>
        <v>33</v>
      </c>
      <c r="I26" s="3">
        <f>$B$15</f>
        <v>24</v>
      </c>
      <c r="J26" s="4" t="str">
        <f>$A$15</f>
        <v>guetguet35 </v>
      </c>
      <c r="K26" s="4">
        <f>$C$15</f>
        <v>24</v>
      </c>
      <c r="L26" s="4">
        <f>$D$15</f>
        <v>536</v>
      </c>
      <c r="M26" s="5">
        <f>$E$15</f>
        <v>536</v>
      </c>
      <c r="O26" s="3">
        <f>$C$15</f>
        <v>24</v>
      </c>
      <c r="P26" s="4" t="str">
        <f>$A$15</f>
        <v>guetguet35 </v>
      </c>
      <c r="Q26" s="4">
        <f>$B$15</f>
        <v>24</v>
      </c>
      <c r="R26" s="4">
        <f>$D$15</f>
        <v>536</v>
      </c>
      <c r="S26" s="5">
        <f>$E$15</f>
        <v>536</v>
      </c>
    </row>
    <row r="27" spans="1:19" x14ac:dyDescent="0.3">
      <c r="A27" s="3" t="s">
        <v>20</v>
      </c>
      <c r="B27" s="4">
        <f t="shared" si="0"/>
        <v>18</v>
      </c>
      <c r="C27" s="4">
        <f t="shared" si="1"/>
        <v>17</v>
      </c>
      <c r="D27" s="4">
        <f>SUM('J1:J38'!D26)</f>
        <v>734</v>
      </c>
      <c r="E27" s="4">
        <f>SUM('J1:J38'!E26)</f>
        <v>734</v>
      </c>
      <c r="F27" s="4">
        <f>MAXA('J1:J38'!E26)</f>
        <v>207</v>
      </c>
      <c r="G27" s="5">
        <f>MINA('J1:J38'!E26)</f>
        <v>1</v>
      </c>
      <c r="I27" s="3">
        <f>$B$29</f>
        <v>25</v>
      </c>
      <c r="J27" s="4" t="str">
        <f>$A$29</f>
        <v>tifour </v>
      </c>
      <c r="K27" s="4">
        <f>$C$29</f>
        <v>25</v>
      </c>
      <c r="L27" s="4">
        <f>$D$29</f>
        <v>528</v>
      </c>
      <c r="M27" s="5">
        <f>$E$29</f>
        <v>528</v>
      </c>
      <c r="O27" s="3">
        <f>$C$29</f>
        <v>25</v>
      </c>
      <c r="P27" s="4" t="str">
        <f>$A$29</f>
        <v>tifour </v>
      </c>
      <c r="Q27" s="4">
        <f>$B$29</f>
        <v>25</v>
      </c>
      <c r="R27" s="4">
        <f>$D$29</f>
        <v>528</v>
      </c>
      <c r="S27" s="5">
        <f>$E$29</f>
        <v>528</v>
      </c>
    </row>
    <row r="28" spans="1:19" x14ac:dyDescent="0.3">
      <c r="A28" s="3" t="s">
        <v>29</v>
      </c>
      <c r="B28" s="4">
        <f t="shared" si="0"/>
        <v>22</v>
      </c>
      <c r="C28" s="4">
        <f t="shared" si="1"/>
        <v>22</v>
      </c>
      <c r="D28" s="4">
        <f>SUM('J1:J38'!D27)</f>
        <v>594</v>
      </c>
      <c r="E28" s="4">
        <f>SUM('J1:J38'!E27)</f>
        <v>594</v>
      </c>
      <c r="F28" s="4">
        <f>MAXA('J1:J38'!E27)</f>
        <v>179</v>
      </c>
      <c r="G28" s="5">
        <f>MINA('J1:J38'!E27)</f>
        <v>-41</v>
      </c>
      <c r="I28" s="3">
        <f>$B$31</f>
        <v>26</v>
      </c>
      <c r="J28" s="4" t="str">
        <f>$A$31</f>
        <v>us la mesniere </v>
      </c>
      <c r="K28" s="4">
        <f>$C$31</f>
        <v>27</v>
      </c>
      <c r="L28" s="4">
        <f>$D$31</f>
        <v>522</v>
      </c>
      <c r="M28" s="5">
        <f>$E$31</f>
        <v>519</v>
      </c>
      <c r="O28" s="3">
        <f>$C$8</f>
        <v>26</v>
      </c>
      <c r="P28" s="4" t="str">
        <f>$A$8</f>
        <v>dragon22 </v>
      </c>
      <c r="Q28" s="4">
        <f>$B$8</f>
        <v>27</v>
      </c>
      <c r="R28" s="4">
        <f>$D$8</f>
        <v>520</v>
      </c>
      <c r="S28" s="5">
        <f>$E$8</f>
        <v>520</v>
      </c>
    </row>
    <row r="29" spans="1:19" x14ac:dyDescent="0.3">
      <c r="A29" s="3" t="s">
        <v>41</v>
      </c>
      <c r="B29" s="4">
        <f t="shared" si="0"/>
        <v>25</v>
      </c>
      <c r="C29" s="4">
        <f t="shared" si="1"/>
        <v>25</v>
      </c>
      <c r="D29" s="4">
        <f>SUM('J1:J38'!D28)</f>
        <v>528</v>
      </c>
      <c r="E29" s="4">
        <f>SUM('J1:J38'!E28)</f>
        <v>528</v>
      </c>
      <c r="F29" s="4">
        <f>MAXA('J1:J38'!E28)</f>
        <v>261</v>
      </c>
      <c r="G29" s="5">
        <f>MINA('J1:J38'!E28)</f>
        <v>-43</v>
      </c>
      <c r="I29" s="3">
        <f>$B$8</f>
        <v>27</v>
      </c>
      <c r="J29" s="4" t="str">
        <f>$A$8</f>
        <v>dragon22 </v>
      </c>
      <c r="K29" s="4">
        <f>$C$8</f>
        <v>26</v>
      </c>
      <c r="L29" s="4">
        <f>$D$8</f>
        <v>520</v>
      </c>
      <c r="M29" s="5">
        <f>$E$8</f>
        <v>520</v>
      </c>
      <c r="O29" s="3">
        <f>$C$31</f>
        <v>27</v>
      </c>
      <c r="P29" s="4" t="str">
        <f>$A$31</f>
        <v>us la mesniere </v>
      </c>
      <c r="Q29" s="4">
        <f>$B$31</f>
        <v>26</v>
      </c>
      <c r="R29" s="4">
        <f>$D$31</f>
        <v>522</v>
      </c>
      <c r="S29" s="5">
        <f>$E$31</f>
        <v>519</v>
      </c>
    </row>
    <row r="30" spans="1:19" x14ac:dyDescent="0.3">
      <c r="A30" s="3" t="s">
        <v>37</v>
      </c>
      <c r="B30" s="4">
        <f t="shared" si="0"/>
        <v>31</v>
      </c>
      <c r="C30" s="4">
        <f t="shared" si="1"/>
        <v>31</v>
      </c>
      <c r="D30" s="4">
        <f>SUM('J1:J38'!D29)</f>
        <v>145</v>
      </c>
      <c r="E30" s="4">
        <f>SUM('J1:J38'!E29)</f>
        <v>145</v>
      </c>
      <c r="F30" s="4">
        <f>MAXA('J1:J38'!E29)</f>
        <v>220</v>
      </c>
      <c r="G30" s="5">
        <f>MINA('J1:J38'!E29)</f>
        <v>-147</v>
      </c>
      <c r="I30" s="3">
        <f>$B$16</f>
        <v>28</v>
      </c>
      <c r="J30" s="4" t="str">
        <f>$A$16</f>
        <v>guiludi </v>
      </c>
      <c r="K30" s="4">
        <f>$C$16</f>
        <v>28</v>
      </c>
      <c r="L30" s="4">
        <f>$D$16</f>
        <v>488</v>
      </c>
      <c r="M30" s="5">
        <f>$E$16</f>
        <v>488</v>
      </c>
      <c r="O30" s="3">
        <f>$C$16</f>
        <v>28</v>
      </c>
      <c r="P30" s="4" t="str">
        <f>$A$16</f>
        <v>guiludi </v>
      </c>
      <c r="Q30" s="4">
        <f>$B$16</f>
        <v>28</v>
      </c>
      <c r="R30" s="4">
        <f>$D$16</f>
        <v>488</v>
      </c>
      <c r="S30" s="5">
        <f>$E$16</f>
        <v>488</v>
      </c>
    </row>
    <row r="31" spans="1:19" x14ac:dyDescent="0.3">
      <c r="A31" s="3" t="s">
        <v>33</v>
      </c>
      <c r="B31" s="4">
        <f t="shared" si="0"/>
        <v>26</v>
      </c>
      <c r="C31" s="4">
        <f t="shared" si="1"/>
        <v>27</v>
      </c>
      <c r="D31" s="4">
        <f>SUM('J1:J38'!D30)</f>
        <v>522</v>
      </c>
      <c r="E31" s="4">
        <f>SUM('J1:J38'!E30)</f>
        <v>519</v>
      </c>
      <c r="F31" s="4">
        <f>MAXA('J1:J38'!E30)</f>
        <v>191</v>
      </c>
      <c r="G31" s="5">
        <f>MINA('J1:J38'!E30)</f>
        <v>14</v>
      </c>
      <c r="I31" s="3">
        <f>$B$3</f>
        <v>29</v>
      </c>
      <c r="J31" s="4" t="str">
        <f>$A$3</f>
        <v>anthoboggan </v>
      </c>
      <c r="K31" s="4">
        <f>$C$3</f>
        <v>29</v>
      </c>
      <c r="L31" s="4">
        <f>$D$3</f>
        <v>487</v>
      </c>
      <c r="M31" s="5">
        <f>$E$3</f>
        <v>487</v>
      </c>
      <c r="O31" s="3">
        <f>$C$3</f>
        <v>29</v>
      </c>
      <c r="P31" s="4" t="str">
        <f>$A$3</f>
        <v>anthoboggan </v>
      </c>
      <c r="Q31" s="4">
        <f>$B$3</f>
        <v>29</v>
      </c>
      <c r="R31" s="4">
        <f>$D$3</f>
        <v>487</v>
      </c>
      <c r="S31" s="5">
        <f>$E$3</f>
        <v>487</v>
      </c>
    </row>
    <row r="32" spans="1:19" x14ac:dyDescent="0.3">
      <c r="A32" s="3" t="s">
        <v>18</v>
      </c>
      <c r="B32" s="4">
        <f t="shared" si="0"/>
        <v>2</v>
      </c>
      <c r="C32" s="4">
        <f t="shared" si="1"/>
        <v>2</v>
      </c>
      <c r="D32" s="4">
        <f>SUM('J1:J38'!D31)</f>
        <v>1139</v>
      </c>
      <c r="E32" s="4">
        <f>SUM('J1:J38'!E31)</f>
        <v>1097</v>
      </c>
      <c r="F32" s="4">
        <f>MAXA('J1:J38'!E31)</f>
        <v>300</v>
      </c>
      <c r="G32" s="5">
        <f>MINA('J1:J38'!E31)</f>
        <v>51</v>
      </c>
      <c r="I32" s="3">
        <f>$B$21</f>
        <v>30</v>
      </c>
      <c r="J32" s="4" t="str">
        <f>$A$21</f>
        <v>le cri du pellican </v>
      </c>
      <c r="K32" s="4">
        <f>$C$21</f>
        <v>30</v>
      </c>
      <c r="L32" s="4">
        <f>$D$21</f>
        <v>428</v>
      </c>
      <c r="M32" s="5">
        <f>$E$21</f>
        <v>420</v>
      </c>
      <c r="O32" s="3">
        <f>$C$21</f>
        <v>30</v>
      </c>
      <c r="P32" s="4" t="str">
        <f>$A$21</f>
        <v>le cri du pellican </v>
      </c>
      <c r="Q32" s="4">
        <f>$B$21</f>
        <v>30</v>
      </c>
      <c r="R32" s="4">
        <f>$D$21</f>
        <v>428</v>
      </c>
      <c r="S32" s="5">
        <f>$E$21</f>
        <v>420</v>
      </c>
    </row>
    <row r="33" spans="1:19" ht="15" thickBot="1" x14ac:dyDescent="0.35">
      <c r="A33" s="6" t="s">
        <v>35</v>
      </c>
      <c r="B33" s="7">
        <f t="shared" si="0"/>
        <v>16</v>
      </c>
      <c r="C33" s="7">
        <f t="shared" si="1"/>
        <v>14</v>
      </c>
      <c r="D33" s="7">
        <f>SUM('J1:J38'!D32)</f>
        <v>761</v>
      </c>
      <c r="E33" s="7">
        <f>SUM('J1:J38'!E32)</f>
        <v>761</v>
      </c>
      <c r="F33" s="7">
        <f>MAXA('J1:J38'!E32)</f>
        <v>248</v>
      </c>
      <c r="G33" s="8">
        <f>MINA('J1:J38'!E32)</f>
        <v>-90</v>
      </c>
      <c r="I33" s="6">
        <f>$B$30</f>
        <v>31</v>
      </c>
      <c r="J33" s="7" t="str">
        <f>$A$30</f>
        <v>titi35 </v>
      </c>
      <c r="K33" s="7">
        <f>$C$30</f>
        <v>31</v>
      </c>
      <c r="L33" s="7">
        <f>$D$30</f>
        <v>145</v>
      </c>
      <c r="M33" s="8">
        <f>$E$30</f>
        <v>145</v>
      </c>
      <c r="O33" s="6">
        <f>$C$30</f>
        <v>31</v>
      </c>
      <c r="P33" s="7" t="str">
        <f>$A$30</f>
        <v>titi35 </v>
      </c>
      <c r="Q33" s="7">
        <f>$B$30</f>
        <v>31</v>
      </c>
      <c r="R33" s="7">
        <f>$D$30</f>
        <v>145</v>
      </c>
      <c r="S33" s="8">
        <f>$E$30</f>
        <v>145</v>
      </c>
    </row>
    <row r="35" spans="1:19" ht="15" thickBot="1" x14ac:dyDescent="0.35"/>
    <row r="36" spans="1:19" ht="15.6" thickTop="1" thickBot="1" x14ac:dyDescent="0.35">
      <c r="D36" s="21" t="s">
        <v>46</v>
      </c>
      <c r="E36" s="22"/>
      <c r="F36" s="15"/>
      <c r="G36" s="12">
        <f>MAXA('J1:J38'!E2:E32)</f>
        <v>416</v>
      </c>
    </row>
    <row r="37" spans="1:19" ht="15.6" thickTop="1" thickBot="1" x14ac:dyDescent="0.35">
      <c r="D37" s="23" t="s">
        <v>47</v>
      </c>
      <c r="E37" s="24"/>
      <c r="F37" s="15"/>
      <c r="G37" s="12">
        <f>MINA('J1:J38'!E2:E32)</f>
        <v>-147</v>
      </c>
    </row>
    <row r="38" spans="1:19" ht="15" thickTop="1" x14ac:dyDescent="0.3"/>
  </sheetData>
  <sortState ref="O3:S33">
    <sortCondition ref="O3"/>
  </sortState>
  <mergeCells count="5">
    <mergeCell ref="O1:S1"/>
    <mergeCell ref="I1:M1"/>
    <mergeCell ref="A1:G1"/>
    <mergeCell ref="D36:E36"/>
    <mergeCell ref="D37:E37"/>
  </mergeCells>
  <conditionalFormatting sqref="A3:A33">
    <cfRule type="expression" dxfId="19" priority="5">
      <formula>IF(F3=$G$36,TRUE,FALSE)</formula>
    </cfRule>
    <cfRule type="expression" dxfId="18" priority="6">
      <formula>IF(G3=$G$37,TRUE,FALSE)</formula>
    </cfRule>
  </conditionalFormatting>
  <conditionalFormatting sqref="F3:F33">
    <cfRule type="expression" dxfId="17" priority="7">
      <formula>IF(F3=$G$36,TRUE,FALSE)</formula>
    </cfRule>
  </conditionalFormatting>
  <conditionalFormatting sqref="G3:G33">
    <cfRule type="expression" dxfId="16" priority="8">
      <formula>IF(G3=$G$37,TRUE,FALSE)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workbookViewId="0">
      <selection activeCell="E19" sqref="E19"/>
    </sheetView>
  </sheetViews>
  <sheetFormatPr baseColWidth="10" defaultRowHeight="14.4" x14ac:dyDescent="0.3"/>
  <cols>
    <col min="1" max="1" width="14.44140625" bestFit="1" customWidth="1"/>
    <col min="2" max="2" width="17.6640625" bestFit="1" customWidth="1"/>
    <col min="3" max="3" width="8.77734375" bestFit="1" customWidth="1"/>
    <col min="4" max="4" width="6.21875" bestFit="1" customWidth="1"/>
    <col min="5" max="5" width="12.88671875" bestFit="1" customWidth="1"/>
    <col min="6" max="6" width="17.77734375" customWidth="1"/>
  </cols>
  <sheetData>
    <row r="1" spans="1:5" x14ac:dyDescent="0.3">
      <c r="A1" s="1" t="s">
        <v>0</v>
      </c>
      <c r="B1" s="1" t="s">
        <v>39</v>
      </c>
      <c r="C1" s="1" t="s">
        <v>1</v>
      </c>
      <c r="D1" s="1" t="s">
        <v>2</v>
      </c>
      <c r="E1" s="1" t="s">
        <v>38</v>
      </c>
    </row>
    <row r="2" spans="1:5" x14ac:dyDescent="0.3">
      <c r="A2" t="s">
        <v>23</v>
      </c>
      <c r="B2">
        <v>16</v>
      </c>
      <c r="C2" t="s">
        <v>4</v>
      </c>
      <c r="D2">
        <v>91</v>
      </c>
      <c r="E2" s="2">
        <f>(D2)-(IF((LEFT(C2,1))="2",3,IF((LEFT(C2,1))="1",5,IF((LEFT(C2,1))="A",0,IF((LEFT(C2,1))="3",1,IF((LEFT(C2,1))="E",7,0))))))</f>
        <v>91</v>
      </c>
    </row>
    <row r="3" spans="1:5" x14ac:dyDescent="0.3">
      <c r="A3" t="s">
        <v>26</v>
      </c>
      <c r="B3">
        <v>18</v>
      </c>
      <c r="C3" t="s">
        <v>9</v>
      </c>
      <c r="D3">
        <v>74</v>
      </c>
      <c r="E3" s="2">
        <f t="shared" ref="E3:E32" si="0">(D3)-(IF((LEFT(C3,1))="2",3,IF((LEFT(C3,1))="1",5,IF((LEFT(C3,1))="A",0,IF((LEFT(C3,1))="3",1,IF((LEFT(C3,1))="E",7,0))))))</f>
        <v>71</v>
      </c>
    </row>
    <row r="4" spans="1:5" x14ac:dyDescent="0.3">
      <c r="A4" t="s">
        <v>16</v>
      </c>
      <c r="B4">
        <v>10</v>
      </c>
      <c r="C4" t="s">
        <v>9</v>
      </c>
      <c r="D4">
        <v>109</v>
      </c>
      <c r="E4" s="2">
        <f t="shared" si="0"/>
        <v>106</v>
      </c>
    </row>
    <row r="5" spans="1:5" x14ac:dyDescent="0.3">
      <c r="A5" t="s">
        <v>32</v>
      </c>
      <c r="B5">
        <v>23</v>
      </c>
      <c r="C5" t="s">
        <v>9</v>
      </c>
      <c r="D5">
        <v>27</v>
      </c>
      <c r="E5" s="2">
        <f t="shared" si="0"/>
        <v>24</v>
      </c>
    </row>
    <row r="6" spans="1:5" x14ac:dyDescent="0.3">
      <c r="A6" t="s">
        <v>15</v>
      </c>
      <c r="B6">
        <v>9</v>
      </c>
      <c r="C6" t="s">
        <v>13</v>
      </c>
      <c r="D6">
        <v>119</v>
      </c>
      <c r="E6" s="2">
        <f t="shared" si="0"/>
        <v>116</v>
      </c>
    </row>
    <row r="7" spans="1:5" x14ac:dyDescent="0.3">
      <c r="A7" t="s">
        <v>34</v>
      </c>
      <c r="B7">
        <v>24</v>
      </c>
      <c r="C7" t="s">
        <v>4</v>
      </c>
      <c r="D7">
        <v>-39</v>
      </c>
      <c r="E7" s="2">
        <f t="shared" si="0"/>
        <v>-39</v>
      </c>
    </row>
    <row r="8" spans="1:5" x14ac:dyDescent="0.3">
      <c r="A8" t="s">
        <v>28</v>
      </c>
      <c r="B8">
        <v>20</v>
      </c>
      <c r="C8" t="s">
        <v>19</v>
      </c>
      <c r="D8">
        <v>53</v>
      </c>
      <c r="E8" s="2">
        <f t="shared" si="0"/>
        <v>46</v>
      </c>
    </row>
    <row r="9" spans="1:5" x14ac:dyDescent="0.3">
      <c r="A9" t="s">
        <v>22</v>
      </c>
      <c r="B9">
        <v>15</v>
      </c>
      <c r="C9" t="s">
        <v>4</v>
      </c>
      <c r="D9">
        <v>92</v>
      </c>
      <c r="E9" s="2">
        <f t="shared" si="0"/>
        <v>92</v>
      </c>
    </row>
    <row r="10" spans="1:5" x14ac:dyDescent="0.3">
      <c r="A10" t="s">
        <v>25</v>
      </c>
      <c r="B10">
        <v>17</v>
      </c>
      <c r="C10">
        <v>1</v>
      </c>
      <c r="D10">
        <v>75</v>
      </c>
      <c r="E10" s="2">
        <f t="shared" si="0"/>
        <v>70</v>
      </c>
    </row>
    <row r="11" spans="1:5" x14ac:dyDescent="0.3">
      <c r="A11" t="s">
        <v>8</v>
      </c>
      <c r="B11">
        <v>4</v>
      </c>
      <c r="C11" t="s">
        <v>9</v>
      </c>
      <c r="D11">
        <v>159</v>
      </c>
      <c r="E11" s="2">
        <f t="shared" si="0"/>
        <v>156</v>
      </c>
    </row>
    <row r="12" spans="1:5" x14ac:dyDescent="0.3">
      <c r="A12" t="s">
        <v>5</v>
      </c>
      <c r="B12">
        <v>2</v>
      </c>
      <c r="C12" t="s">
        <v>6</v>
      </c>
      <c r="D12">
        <v>172</v>
      </c>
      <c r="E12" s="2">
        <f t="shared" si="0"/>
        <v>171</v>
      </c>
    </row>
    <row r="13" spans="1:5" x14ac:dyDescent="0.3">
      <c r="A13" t="s">
        <v>11</v>
      </c>
      <c r="B13">
        <v>6</v>
      </c>
      <c r="C13" t="s">
        <v>4</v>
      </c>
      <c r="D13">
        <v>142</v>
      </c>
      <c r="E13" s="2">
        <f t="shared" si="0"/>
        <v>142</v>
      </c>
    </row>
    <row r="14" spans="1:5" x14ac:dyDescent="0.3">
      <c r="A14" t="s">
        <v>14</v>
      </c>
      <c r="B14">
        <v>8</v>
      </c>
      <c r="C14" t="s">
        <v>4</v>
      </c>
      <c r="D14">
        <v>130</v>
      </c>
      <c r="E14" s="2">
        <f t="shared" si="0"/>
        <v>130</v>
      </c>
    </row>
    <row r="15" spans="1:5" x14ac:dyDescent="0.3">
      <c r="A15" t="s">
        <v>40</v>
      </c>
      <c r="D15">
        <v>0</v>
      </c>
      <c r="E15" s="2">
        <f t="shared" si="0"/>
        <v>0</v>
      </c>
    </row>
    <row r="16" spans="1:5" x14ac:dyDescent="0.3">
      <c r="A16" t="s">
        <v>7</v>
      </c>
      <c r="B16">
        <v>3</v>
      </c>
      <c r="C16" t="s">
        <v>4</v>
      </c>
      <c r="D16">
        <v>167</v>
      </c>
      <c r="E16" s="2">
        <f t="shared" si="0"/>
        <v>167</v>
      </c>
    </row>
    <row r="17" spans="1:5" x14ac:dyDescent="0.3">
      <c r="A17" t="s">
        <v>27</v>
      </c>
      <c r="B17">
        <v>19</v>
      </c>
      <c r="C17" t="s">
        <v>4</v>
      </c>
      <c r="D17">
        <v>59</v>
      </c>
      <c r="E17" s="2">
        <f t="shared" si="0"/>
        <v>59</v>
      </c>
    </row>
    <row r="18" spans="1:5" x14ac:dyDescent="0.3">
      <c r="A18" t="s">
        <v>10</v>
      </c>
      <c r="B18">
        <v>5</v>
      </c>
      <c r="C18" t="s">
        <v>4</v>
      </c>
      <c r="D18">
        <v>150</v>
      </c>
      <c r="E18" s="2">
        <f t="shared" si="0"/>
        <v>150</v>
      </c>
    </row>
    <row r="19" spans="1:5" x14ac:dyDescent="0.3">
      <c r="A19" t="s">
        <v>3</v>
      </c>
      <c r="B19">
        <v>1</v>
      </c>
      <c r="C19" t="s">
        <v>4</v>
      </c>
      <c r="D19">
        <v>211</v>
      </c>
      <c r="E19" s="2">
        <f t="shared" si="0"/>
        <v>211</v>
      </c>
    </row>
    <row r="20" spans="1:5" x14ac:dyDescent="0.3">
      <c r="A20" t="s">
        <v>30</v>
      </c>
      <c r="B20">
        <v>22</v>
      </c>
      <c r="C20" t="s">
        <v>31</v>
      </c>
      <c r="D20">
        <v>29</v>
      </c>
      <c r="E20" s="2">
        <f t="shared" si="0"/>
        <v>28</v>
      </c>
    </row>
    <row r="21" spans="1:5" x14ac:dyDescent="0.3">
      <c r="A21" t="s">
        <v>21</v>
      </c>
      <c r="B21">
        <v>14</v>
      </c>
      <c r="C21">
        <v>1</v>
      </c>
      <c r="D21">
        <v>95</v>
      </c>
      <c r="E21" s="2">
        <f t="shared" si="0"/>
        <v>90</v>
      </c>
    </row>
    <row r="22" spans="1:5" x14ac:dyDescent="0.3">
      <c r="A22" t="s">
        <v>36</v>
      </c>
      <c r="B22">
        <v>26</v>
      </c>
      <c r="C22" t="s">
        <v>4</v>
      </c>
      <c r="D22">
        <v>-96</v>
      </c>
      <c r="E22" s="2">
        <f t="shared" si="0"/>
        <v>-96</v>
      </c>
    </row>
    <row r="23" spans="1:5" x14ac:dyDescent="0.3">
      <c r="A23" t="s">
        <v>24</v>
      </c>
      <c r="B23">
        <v>17</v>
      </c>
      <c r="C23" t="s">
        <v>4</v>
      </c>
      <c r="D23">
        <v>75</v>
      </c>
      <c r="E23" s="2">
        <f t="shared" si="0"/>
        <v>75</v>
      </c>
    </row>
    <row r="24" spans="1:5" x14ac:dyDescent="0.3">
      <c r="A24" t="s">
        <v>17</v>
      </c>
      <c r="B24">
        <v>11</v>
      </c>
      <c r="C24" t="s">
        <v>6</v>
      </c>
      <c r="D24">
        <v>108</v>
      </c>
      <c r="E24" s="2">
        <f t="shared" si="0"/>
        <v>107</v>
      </c>
    </row>
    <row r="25" spans="1:5" x14ac:dyDescent="0.3">
      <c r="A25" t="s">
        <v>12</v>
      </c>
      <c r="B25">
        <v>7</v>
      </c>
      <c r="C25" t="s">
        <v>13</v>
      </c>
      <c r="D25">
        <v>140</v>
      </c>
      <c r="E25" s="2">
        <f t="shared" si="0"/>
        <v>137</v>
      </c>
    </row>
    <row r="26" spans="1:5" x14ac:dyDescent="0.3">
      <c r="A26" t="s">
        <v>20</v>
      </c>
      <c r="B26">
        <v>13</v>
      </c>
      <c r="C26" t="s">
        <v>4</v>
      </c>
      <c r="D26">
        <v>100</v>
      </c>
      <c r="E26" s="2">
        <f t="shared" si="0"/>
        <v>100</v>
      </c>
    </row>
    <row r="27" spans="1:5" x14ac:dyDescent="0.3">
      <c r="A27" t="s">
        <v>29</v>
      </c>
      <c r="B27">
        <v>21</v>
      </c>
      <c r="C27" t="s">
        <v>4</v>
      </c>
      <c r="D27">
        <v>47</v>
      </c>
      <c r="E27" s="2">
        <f t="shared" si="0"/>
        <v>47</v>
      </c>
    </row>
    <row r="28" spans="1:5" x14ac:dyDescent="0.3">
      <c r="A28" t="s">
        <v>41</v>
      </c>
      <c r="D28">
        <v>0</v>
      </c>
      <c r="E28" s="2">
        <f t="shared" si="0"/>
        <v>0</v>
      </c>
    </row>
    <row r="29" spans="1:5" x14ac:dyDescent="0.3">
      <c r="A29" t="s">
        <v>37</v>
      </c>
      <c r="B29">
        <v>27</v>
      </c>
      <c r="C29" t="s">
        <v>4</v>
      </c>
      <c r="D29">
        <v>-147</v>
      </c>
      <c r="E29" s="2">
        <f t="shared" si="0"/>
        <v>-147</v>
      </c>
    </row>
    <row r="30" spans="1:5" x14ac:dyDescent="0.3">
      <c r="A30" t="s">
        <v>33</v>
      </c>
      <c r="B30">
        <v>23</v>
      </c>
      <c r="C30" t="s">
        <v>4</v>
      </c>
      <c r="D30">
        <v>27</v>
      </c>
      <c r="E30" s="2">
        <f t="shared" si="0"/>
        <v>27</v>
      </c>
    </row>
    <row r="31" spans="1:5" x14ac:dyDescent="0.3">
      <c r="A31" t="s">
        <v>18</v>
      </c>
      <c r="B31">
        <v>12</v>
      </c>
      <c r="C31" t="s">
        <v>19</v>
      </c>
      <c r="D31">
        <v>102</v>
      </c>
      <c r="E31" s="2">
        <f t="shared" si="0"/>
        <v>95</v>
      </c>
    </row>
    <row r="32" spans="1:5" x14ac:dyDescent="0.3">
      <c r="A32" t="s">
        <v>35</v>
      </c>
      <c r="B32">
        <v>25</v>
      </c>
      <c r="C32" t="s">
        <v>4</v>
      </c>
      <c r="D32">
        <v>-90</v>
      </c>
      <c r="E32" s="2">
        <f t="shared" si="0"/>
        <v>-90</v>
      </c>
    </row>
  </sheetData>
  <conditionalFormatting sqref="E2:E32">
    <cfRule type="top10" dxfId="15" priority="1" bottom="1" rank="1"/>
    <cfRule type="top10" dxfId="14" priority="2" rank="1"/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workbookViewId="0">
      <selection activeCell="I19" sqref="I19"/>
    </sheetView>
  </sheetViews>
  <sheetFormatPr baseColWidth="10" defaultRowHeight="14.4" x14ac:dyDescent="0.3"/>
  <cols>
    <col min="1" max="1" width="14.44140625" bestFit="1" customWidth="1"/>
    <col min="2" max="2" width="17.6640625" bestFit="1" customWidth="1"/>
    <col min="3" max="3" width="8.77734375" bestFit="1" customWidth="1"/>
    <col min="4" max="4" width="6.21875" bestFit="1" customWidth="1"/>
    <col min="5" max="5" width="12.88671875" bestFit="1" customWidth="1"/>
    <col min="6" max="6" width="17.77734375" customWidth="1"/>
  </cols>
  <sheetData>
    <row r="1" spans="1:5" x14ac:dyDescent="0.3">
      <c r="A1" s="1" t="s">
        <v>0</v>
      </c>
      <c r="B1" s="1" t="s">
        <v>39</v>
      </c>
      <c r="C1" s="1" t="s">
        <v>1</v>
      </c>
      <c r="D1" s="1" t="s">
        <v>2</v>
      </c>
      <c r="E1" s="1" t="s">
        <v>38</v>
      </c>
    </row>
    <row r="2" spans="1:5" x14ac:dyDescent="0.3">
      <c r="A2" t="s">
        <v>23</v>
      </c>
      <c r="B2">
        <v>25</v>
      </c>
      <c r="C2" t="s">
        <v>4</v>
      </c>
      <c r="D2">
        <v>-1</v>
      </c>
      <c r="E2" s="2">
        <f>(D2)-(IF((LEFT(C2,1))="2",3,IF((LEFT(C2,1))="1",5,IF((LEFT(C2,1))="A",0,IF((LEFT(C2,1))="3",1,IF((LEFT(C2,1))="E",7,0))))))</f>
        <v>-1</v>
      </c>
    </row>
    <row r="3" spans="1:5" x14ac:dyDescent="0.3">
      <c r="A3" t="s">
        <v>26</v>
      </c>
      <c r="B3">
        <v>16</v>
      </c>
      <c r="C3" t="s">
        <v>9</v>
      </c>
      <c r="D3">
        <v>71</v>
      </c>
      <c r="E3" s="2">
        <f t="shared" ref="E3:E32" si="0">(D3)-(IF((LEFT(C3,1))="2",3,IF((LEFT(C3,1))="1",5,IF((LEFT(C3,1))="A",0,IF((LEFT(C3,1))="3",1,IF((LEFT(C3,1))="E",7,0))))))</f>
        <v>68</v>
      </c>
    </row>
    <row r="4" spans="1:5" x14ac:dyDescent="0.3">
      <c r="A4" t="s">
        <v>16</v>
      </c>
      <c r="B4">
        <v>23</v>
      </c>
      <c r="C4" t="s">
        <v>9</v>
      </c>
      <c r="D4">
        <v>14</v>
      </c>
      <c r="E4" s="2">
        <f t="shared" si="0"/>
        <v>11</v>
      </c>
    </row>
    <row r="5" spans="1:5" x14ac:dyDescent="0.3">
      <c r="A5" t="s">
        <v>32</v>
      </c>
      <c r="B5">
        <v>9</v>
      </c>
      <c r="C5" t="s">
        <v>9</v>
      </c>
      <c r="D5">
        <v>103</v>
      </c>
      <c r="E5" s="2">
        <f t="shared" si="0"/>
        <v>100</v>
      </c>
    </row>
    <row r="6" spans="1:5" x14ac:dyDescent="0.3">
      <c r="A6" t="s">
        <v>15</v>
      </c>
      <c r="B6">
        <v>1</v>
      </c>
      <c r="C6" t="s">
        <v>13</v>
      </c>
      <c r="D6">
        <v>227</v>
      </c>
      <c r="E6" s="2">
        <f t="shared" si="0"/>
        <v>224</v>
      </c>
    </row>
    <row r="7" spans="1:5" x14ac:dyDescent="0.3">
      <c r="A7" t="s">
        <v>34</v>
      </c>
      <c r="B7">
        <v>6</v>
      </c>
      <c r="C7" t="s">
        <v>4</v>
      </c>
      <c r="D7">
        <v>145</v>
      </c>
      <c r="E7" s="2">
        <f t="shared" si="0"/>
        <v>145</v>
      </c>
    </row>
    <row r="8" spans="1:5" x14ac:dyDescent="0.3">
      <c r="A8" t="s">
        <v>28</v>
      </c>
      <c r="B8">
        <v>19</v>
      </c>
      <c r="C8" t="s">
        <v>19</v>
      </c>
      <c r="D8">
        <v>61</v>
      </c>
      <c r="E8" s="2">
        <f t="shared" si="0"/>
        <v>54</v>
      </c>
    </row>
    <row r="9" spans="1:5" x14ac:dyDescent="0.3">
      <c r="A9" t="s">
        <v>22</v>
      </c>
      <c r="B9">
        <v>5</v>
      </c>
      <c r="C9" t="s">
        <v>4</v>
      </c>
      <c r="D9">
        <v>152</v>
      </c>
      <c r="E9" s="2">
        <f t="shared" si="0"/>
        <v>152</v>
      </c>
    </row>
    <row r="10" spans="1:5" x14ac:dyDescent="0.3">
      <c r="A10" t="s">
        <v>25</v>
      </c>
      <c r="B10">
        <v>2</v>
      </c>
      <c r="C10">
        <v>1</v>
      </c>
      <c r="D10">
        <v>171</v>
      </c>
      <c r="E10" s="2">
        <f t="shared" si="0"/>
        <v>166</v>
      </c>
    </row>
    <row r="11" spans="1:5" x14ac:dyDescent="0.3">
      <c r="A11" t="s">
        <v>8</v>
      </c>
      <c r="B11">
        <v>18</v>
      </c>
      <c r="C11" t="s">
        <v>9</v>
      </c>
      <c r="D11">
        <v>62</v>
      </c>
      <c r="E11" s="2">
        <f t="shared" si="0"/>
        <v>59</v>
      </c>
    </row>
    <row r="12" spans="1:5" x14ac:dyDescent="0.3">
      <c r="A12" t="s">
        <v>5</v>
      </c>
      <c r="B12">
        <v>8</v>
      </c>
      <c r="C12" t="s">
        <v>6</v>
      </c>
      <c r="D12">
        <v>110</v>
      </c>
      <c r="E12" s="2">
        <f t="shared" si="0"/>
        <v>109</v>
      </c>
    </row>
    <row r="13" spans="1:5" x14ac:dyDescent="0.3">
      <c r="A13" t="s">
        <v>11</v>
      </c>
      <c r="B13">
        <v>22</v>
      </c>
      <c r="C13" t="s">
        <v>4</v>
      </c>
      <c r="D13">
        <v>23</v>
      </c>
      <c r="E13" s="2">
        <f t="shared" si="0"/>
        <v>23</v>
      </c>
    </row>
    <row r="14" spans="1:5" x14ac:dyDescent="0.3">
      <c r="A14" t="s">
        <v>14</v>
      </c>
      <c r="B14">
        <v>24</v>
      </c>
      <c r="C14" t="s">
        <v>4</v>
      </c>
      <c r="D14">
        <v>4</v>
      </c>
      <c r="E14" s="2">
        <f t="shared" si="0"/>
        <v>4</v>
      </c>
    </row>
    <row r="15" spans="1:5" x14ac:dyDescent="0.3">
      <c r="A15" t="s">
        <v>40</v>
      </c>
      <c r="D15">
        <v>0</v>
      </c>
      <c r="E15" s="2">
        <f t="shared" si="0"/>
        <v>0</v>
      </c>
    </row>
    <row r="16" spans="1:5" x14ac:dyDescent="0.3">
      <c r="A16" t="s">
        <v>7</v>
      </c>
      <c r="B16">
        <v>15</v>
      </c>
      <c r="C16" t="s">
        <v>4</v>
      </c>
      <c r="D16">
        <v>72</v>
      </c>
      <c r="E16" s="2">
        <f t="shared" si="0"/>
        <v>72</v>
      </c>
    </row>
    <row r="17" spans="1:5" x14ac:dyDescent="0.3">
      <c r="A17" t="s">
        <v>27</v>
      </c>
      <c r="B17">
        <v>13</v>
      </c>
      <c r="C17" t="s">
        <v>4</v>
      </c>
      <c r="D17">
        <v>85</v>
      </c>
      <c r="E17" s="2">
        <f t="shared" si="0"/>
        <v>85</v>
      </c>
    </row>
    <row r="18" spans="1:5" x14ac:dyDescent="0.3">
      <c r="A18" t="s">
        <v>10</v>
      </c>
      <c r="B18">
        <v>7</v>
      </c>
      <c r="C18" t="s">
        <v>4</v>
      </c>
      <c r="D18">
        <v>111</v>
      </c>
      <c r="E18" s="2">
        <f t="shared" si="0"/>
        <v>111</v>
      </c>
    </row>
    <row r="19" spans="1:5" x14ac:dyDescent="0.3">
      <c r="A19" t="s">
        <v>3</v>
      </c>
      <c r="B19">
        <v>10</v>
      </c>
      <c r="C19" t="s">
        <v>4</v>
      </c>
      <c r="D19">
        <v>96</v>
      </c>
      <c r="E19" s="2">
        <f t="shared" si="0"/>
        <v>96</v>
      </c>
    </row>
    <row r="20" spans="1:5" x14ac:dyDescent="0.3">
      <c r="A20" t="s">
        <v>30</v>
      </c>
      <c r="B20">
        <v>26</v>
      </c>
      <c r="C20" t="s">
        <v>31</v>
      </c>
      <c r="D20">
        <v>-8</v>
      </c>
      <c r="E20" s="2">
        <f t="shared" si="0"/>
        <v>-9</v>
      </c>
    </row>
    <row r="21" spans="1:5" x14ac:dyDescent="0.3">
      <c r="A21" t="s">
        <v>21</v>
      </c>
      <c r="B21">
        <v>21</v>
      </c>
      <c r="C21">
        <v>1</v>
      </c>
      <c r="D21">
        <v>43</v>
      </c>
      <c r="E21" s="2">
        <f t="shared" si="0"/>
        <v>38</v>
      </c>
    </row>
    <row r="22" spans="1:5" x14ac:dyDescent="0.3">
      <c r="A22" t="s">
        <v>36</v>
      </c>
      <c r="B22">
        <v>17</v>
      </c>
      <c r="C22" t="s">
        <v>4</v>
      </c>
      <c r="D22">
        <v>66</v>
      </c>
      <c r="E22" s="2">
        <f t="shared" si="0"/>
        <v>66</v>
      </c>
    </row>
    <row r="23" spans="1:5" x14ac:dyDescent="0.3">
      <c r="A23" t="s">
        <v>24</v>
      </c>
      <c r="B23">
        <v>2</v>
      </c>
      <c r="C23" t="s">
        <v>4</v>
      </c>
      <c r="D23">
        <v>171</v>
      </c>
      <c r="E23" s="2">
        <f t="shared" si="0"/>
        <v>171</v>
      </c>
    </row>
    <row r="24" spans="1:5" x14ac:dyDescent="0.3">
      <c r="A24" t="s">
        <v>17</v>
      </c>
      <c r="B24">
        <v>15</v>
      </c>
      <c r="C24" t="s">
        <v>6</v>
      </c>
      <c r="D24">
        <v>72</v>
      </c>
      <c r="E24" s="2">
        <f t="shared" si="0"/>
        <v>71</v>
      </c>
    </row>
    <row r="25" spans="1:5" x14ac:dyDescent="0.3">
      <c r="A25" t="s">
        <v>12</v>
      </c>
      <c r="B25">
        <v>12</v>
      </c>
      <c r="C25" t="s">
        <v>13</v>
      </c>
      <c r="D25">
        <v>87</v>
      </c>
      <c r="E25" s="2">
        <f t="shared" si="0"/>
        <v>84</v>
      </c>
    </row>
    <row r="26" spans="1:5" x14ac:dyDescent="0.3">
      <c r="A26" t="s">
        <v>20</v>
      </c>
      <c r="B26">
        <v>14</v>
      </c>
      <c r="C26" t="s">
        <v>4</v>
      </c>
      <c r="D26">
        <v>81</v>
      </c>
      <c r="E26" s="2">
        <f t="shared" si="0"/>
        <v>81</v>
      </c>
    </row>
    <row r="27" spans="1:5" x14ac:dyDescent="0.3">
      <c r="A27" t="s">
        <v>29</v>
      </c>
      <c r="B27">
        <v>27</v>
      </c>
      <c r="C27" t="s">
        <v>4</v>
      </c>
      <c r="D27">
        <v>-41</v>
      </c>
      <c r="E27" s="2">
        <f t="shared" si="0"/>
        <v>-41</v>
      </c>
    </row>
    <row r="28" spans="1:5" x14ac:dyDescent="0.3">
      <c r="A28" t="s">
        <v>41</v>
      </c>
      <c r="B28">
        <v>20</v>
      </c>
      <c r="C28" t="s">
        <v>4</v>
      </c>
      <c r="D28">
        <v>45</v>
      </c>
      <c r="E28" s="2">
        <f t="shared" si="0"/>
        <v>45</v>
      </c>
    </row>
    <row r="29" spans="1:5" x14ac:dyDescent="0.3">
      <c r="A29" t="s">
        <v>37</v>
      </c>
      <c r="B29">
        <v>4</v>
      </c>
      <c r="C29" t="s">
        <v>4</v>
      </c>
      <c r="D29">
        <v>158</v>
      </c>
      <c r="E29" s="2">
        <f t="shared" si="0"/>
        <v>158</v>
      </c>
    </row>
    <row r="30" spans="1:5" x14ac:dyDescent="0.3">
      <c r="A30" t="s">
        <v>33</v>
      </c>
      <c r="B30">
        <v>14</v>
      </c>
      <c r="C30" t="s">
        <v>4</v>
      </c>
      <c r="D30">
        <v>81</v>
      </c>
      <c r="E30" s="2">
        <f t="shared" si="0"/>
        <v>81</v>
      </c>
    </row>
    <row r="31" spans="1:5" x14ac:dyDescent="0.3">
      <c r="A31" t="s">
        <v>18</v>
      </c>
      <c r="B31">
        <v>3</v>
      </c>
      <c r="C31" t="s">
        <v>19</v>
      </c>
      <c r="D31">
        <v>165</v>
      </c>
      <c r="E31" s="2">
        <f t="shared" si="0"/>
        <v>158</v>
      </c>
    </row>
    <row r="32" spans="1:5" x14ac:dyDescent="0.3">
      <c r="A32" t="s">
        <v>35</v>
      </c>
      <c r="B32">
        <v>11</v>
      </c>
      <c r="C32" t="s">
        <v>4</v>
      </c>
      <c r="D32">
        <v>92</v>
      </c>
      <c r="E32" s="2">
        <f t="shared" si="0"/>
        <v>92</v>
      </c>
    </row>
  </sheetData>
  <conditionalFormatting sqref="E2:E32">
    <cfRule type="top10" dxfId="13" priority="1" bottom="1" rank="1"/>
    <cfRule type="top10" dxfId="12" priority="2" rank="1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workbookViewId="0">
      <selection activeCell="H24" sqref="H24"/>
    </sheetView>
  </sheetViews>
  <sheetFormatPr baseColWidth="10" defaultRowHeight="14.4" x14ac:dyDescent="0.3"/>
  <cols>
    <col min="1" max="1" width="14.44140625" bestFit="1" customWidth="1"/>
    <col min="2" max="2" width="17.6640625" bestFit="1" customWidth="1"/>
    <col min="3" max="3" width="8.77734375" bestFit="1" customWidth="1"/>
    <col min="4" max="4" width="6.21875" bestFit="1" customWidth="1"/>
    <col min="5" max="5" width="12.88671875" bestFit="1" customWidth="1"/>
  </cols>
  <sheetData>
    <row r="1" spans="1:5" x14ac:dyDescent="0.3">
      <c r="A1" s="1" t="s">
        <v>0</v>
      </c>
      <c r="B1" s="1" t="s">
        <v>39</v>
      </c>
      <c r="C1" s="1" t="s">
        <v>1</v>
      </c>
      <c r="D1" s="1" t="s">
        <v>2</v>
      </c>
      <c r="E1" s="1" t="s">
        <v>38</v>
      </c>
    </row>
    <row r="2" spans="1:5" x14ac:dyDescent="0.3">
      <c r="A2" t="s">
        <v>23</v>
      </c>
      <c r="B2">
        <v>15</v>
      </c>
      <c r="C2" t="s">
        <v>4</v>
      </c>
      <c r="D2">
        <v>95</v>
      </c>
      <c r="E2">
        <f t="shared" ref="E2:E32" si="0">(D2)-(IF((LEFT(C2,1))="2",3,IF((LEFT(C2,1))="1",5,IF((LEFT(C2,1))="A",0,IF((LEFT(C2,1))="3",1,IF((LEFT(C2,1))="E",7,0))))))</f>
        <v>95</v>
      </c>
    </row>
    <row r="3" spans="1:5" x14ac:dyDescent="0.3">
      <c r="A3" t="s">
        <v>26</v>
      </c>
      <c r="B3">
        <v>8</v>
      </c>
      <c r="C3" t="s">
        <v>9</v>
      </c>
      <c r="D3">
        <v>130</v>
      </c>
      <c r="E3">
        <f t="shared" si="0"/>
        <v>127</v>
      </c>
    </row>
    <row r="4" spans="1:5" x14ac:dyDescent="0.3">
      <c r="A4" t="s">
        <v>16</v>
      </c>
      <c r="B4">
        <v>3</v>
      </c>
      <c r="C4" t="s">
        <v>9</v>
      </c>
      <c r="D4">
        <v>224</v>
      </c>
      <c r="E4">
        <f t="shared" si="0"/>
        <v>221</v>
      </c>
    </row>
    <row r="5" spans="1:5" x14ac:dyDescent="0.3">
      <c r="A5" t="s">
        <v>32</v>
      </c>
      <c r="B5">
        <v>17</v>
      </c>
      <c r="C5" t="s">
        <v>9</v>
      </c>
      <c r="D5">
        <v>93</v>
      </c>
      <c r="E5">
        <f t="shared" si="0"/>
        <v>90</v>
      </c>
    </row>
    <row r="6" spans="1:5" x14ac:dyDescent="0.3">
      <c r="A6" t="s">
        <v>15</v>
      </c>
      <c r="B6">
        <v>22</v>
      </c>
      <c r="C6" t="s">
        <v>13</v>
      </c>
      <c r="D6">
        <v>58</v>
      </c>
      <c r="E6">
        <f t="shared" si="0"/>
        <v>55</v>
      </c>
    </row>
    <row r="7" spans="1:5" x14ac:dyDescent="0.3">
      <c r="A7" t="s">
        <v>34</v>
      </c>
      <c r="B7">
        <v>23</v>
      </c>
      <c r="C7" t="s">
        <v>4</v>
      </c>
      <c r="D7">
        <v>48</v>
      </c>
      <c r="E7">
        <f t="shared" si="0"/>
        <v>48</v>
      </c>
    </row>
    <row r="8" spans="1:5" x14ac:dyDescent="0.3">
      <c r="A8" t="s">
        <v>28</v>
      </c>
      <c r="B8">
        <v>13</v>
      </c>
      <c r="C8" t="s">
        <v>19</v>
      </c>
      <c r="D8">
        <v>102</v>
      </c>
      <c r="E8">
        <f t="shared" si="0"/>
        <v>95</v>
      </c>
    </row>
    <row r="9" spans="1:5" x14ac:dyDescent="0.3">
      <c r="A9" t="s">
        <v>22</v>
      </c>
      <c r="B9">
        <v>20</v>
      </c>
      <c r="C9" t="s">
        <v>4</v>
      </c>
      <c r="D9">
        <v>80</v>
      </c>
      <c r="E9">
        <f t="shared" si="0"/>
        <v>80</v>
      </c>
    </row>
    <row r="10" spans="1:5" x14ac:dyDescent="0.3">
      <c r="A10" t="s">
        <v>25</v>
      </c>
      <c r="B10">
        <v>16</v>
      </c>
      <c r="C10">
        <v>1</v>
      </c>
      <c r="D10">
        <v>94</v>
      </c>
      <c r="E10">
        <f t="shared" si="0"/>
        <v>89</v>
      </c>
    </row>
    <row r="11" spans="1:5" x14ac:dyDescent="0.3">
      <c r="A11" t="s">
        <v>8</v>
      </c>
      <c r="B11">
        <v>1</v>
      </c>
      <c r="C11" t="s">
        <v>9</v>
      </c>
      <c r="D11">
        <v>285</v>
      </c>
      <c r="E11">
        <f t="shared" si="0"/>
        <v>282</v>
      </c>
    </row>
    <row r="12" spans="1:5" x14ac:dyDescent="0.3">
      <c r="A12" t="s">
        <v>5</v>
      </c>
      <c r="B12">
        <v>29</v>
      </c>
      <c r="C12" t="s">
        <v>6</v>
      </c>
      <c r="D12">
        <v>-13</v>
      </c>
      <c r="E12">
        <f t="shared" si="0"/>
        <v>-14</v>
      </c>
    </row>
    <row r="13" spans="1:5" x14ac:dyDescent="0.3">
      <c r="A13" t="s">
        <v>11</v>
      </c>
      <c r="B13">
        <v>19</v>
      </c>
      <c r="C13" t="s">
        <v>4</v>
      </c>
      <c r="D13">
        <v>86</v>
      </c>
      <c r="E13">
        <f t="shared" si="0"/>
        <v>86</v>
      </c>
    </row>
    <row r="14" spans="1:5" x14ac:dyDescent="0.3">
      <c r="A14" t="s">
        <v>14</v>
      </c>
      <c r="B14">
        <v>7</v>
      </c>
      <c r="C14" t="s">
        <v>4</v>
      </c>
      <c r="D14">
        <v>134</v>
      </c>
      <c r="E14">
        <f t="shared" si="0"/>
        <v>134</v>
      </c>
    </row>
    <row r="15" spans="1:5" x14ac:dyDescent="0.3">
      <c r="A15" t="s">
        <v>40</v>
      </c>
      <c r="B15">
        <v>24</v>
      </c>
      <c r="C15" t="s">
        <v>4</v>
      </c>
      <c r="D15">
        <v>47</v>
      </c>
      <c r="E15">
        <f t="shared" si="0"/>
        <v>47</v>
      </c>
    </row>
    <row r="16" spans="1:5" x14ac:dyDescent="0.3">
      <c r="A16" t="s">
        <v>7</v>
      </c>
      <c r="B16">
        <v>12</v>
      </c>
      <c r="C16" t="s">
        <v>4</v>
      </c>
      <c r="D16">
        <v>104</v>
      </c>
      <c r="E16">
        <f t="shared" si="0"/>
        <v>104</v>
      </c>
    </row>
    <row r="17" spans="1:5" x14ac:dyDescent="0.3">
      <c r="A17" t="s">
        <v>27</v>
      </c>
      <c r="B17">
        <v>4</v>
      </c>
      <c r="C17" t="s">
        <v>4</v>
      </c>
      <c r="D17">
        <v>176</v>
      </c>
      <c r="E17">
        <f t="shared" si="0"/>
        <v>176</v>
      </c>
    </row>
    <row r="18" spans="1:5" x14ac:dyDescent="0.3">
      <c r="A18" t="s">
        <v>10</v>
      </c>
      <c r="B18">
        <v>18</v>
      </c>
      <c r="C18" t="s">
        <v>4</v>
      </c>
      <c r="D18">
        <v>88</v>
      </c>
      <c r="E18">
        <f t="shared" si="0"/>
        <v>88</v>
      </c>
    </row>
    <row r="19" spans="1:5" x14ac:dyDescent="0.3">
      <c r="A19" t="s">
        <v>3</v>
      </c>
      <c r="B19">
        <v>9</v>
      </c>
      <c r="C19" t="s">
        <v>4</v>
      </c>
      <c r="D19">
        <v>121</v>
      </c>
      <c r="E19">
        <f t="shared" si="0"/>
        <v>121</v>
      </c>
    </row>
    <row r="20" spans="1:5" x14ac:dyDescent="0.3">
      <c r="A20" t="s">
        <v>30</v>
      </c>
      <c r="B20">
        <v>7</v>
      </c>
      <c r="C20" t="s">
        <v>31</v>
      </c>
      <c r="D20">
        <v>134</v>
      </c>
      <c r="E20">
        <f t="shared" si="0"/>
        <v>133</v>
      </c>
    </row>
    <row r="21" spans="1:5" x14ac:dyDescent="0.3">
      <c r="A21" t="s">
        <v>21</v>
      </c>
      <c r="B21">
        <v>27</v>
      </c>
      <c r="C21">
        <v>1</v>
      </c>
      <c r="D21">
        <v>22</v>
      </c>
      <c r="E21">
        <f t="shared" si="0"/>
        <v>17</v>
      </c>
    </row>
    <row r="22" spans="1:5" x14ac:dyDescent="0.3">
      <c r="A22" t="s">
        <v>36</v>
      </c>
      <c r="B22">
        <v>2</v>
      </c>
      <c r="C22" t="s">
        <v>4</v>
      </c>
      <c r="D22">
        <v>267</v>
      </c>
      <c r="E22">
        <f t="shared" si="0"/>
        <v>267</v>
      </c>
    </row>
    <row r="23" spans="1:5" x14ac:dyDescent="0.3">
      <c r="A23" t="s">
        <v>24</v>
      </c>
      <c r="B23">
        <v>26</v>
      </c>
      <c r="C23" t="s">
        <v>4</v>
      </c>
      <c r="D23">
        <v>35</v>
      </c>
      <c r="E23">
        <f t="shared" si="0"/>
        <v>35</v>
      </c>
    </row>
    <row r="24" spans="1:5" x14ac:dyDescent="0.3">
      <c r="A24" t="s">
        <v>17</v>
      </c>
      <c r="B24">
        <v>11</v>
      </c>
      <c r="C24" t="s">
        <v>6</v>
      </c>
      <c r="D24">
        <v>108</v>
      </c>
      <c r="E24">
        <f t="shared" si="0"/>
        <v>107</v>
      </c>
    </row>
    <row r="25" spans="1:5" x14ac:dyDescent="0.3">
      <c r="A25" t="s">
        <v>12</v>
      </c>
      <c r="B25">
        <v>14</v>
      </c>
      <c r="C25" t="s">
        <v>13</v>
      </c>
      <c r="D25">
        <v>101</v>
      </c>
      <c r="E25">
        <f t="shared" si="0"/>
        <v>98</v>
      </c>
    </row>
    <row r="26" spans="1:5" x14ac:dyDescent="0.3">
      <c r="A26" t="s">
        <v>20</v>
      </c>
      <c r="B26">
        <v>5</v>
      </c>
      <c r="C26" t="s">
        <v>4</v>
      </c>
      <c r="D26">
        <v>148</v>
      </c>
      <c r="E26">
        <f t="shared" si="0"/>
        <v>148</v>
      </c>
    </row>
    <row r="27" spans="1:5" x14ac:dyDescent="0.3">
      <c r="A27" t="s">
        <v>29</v>
      </c>
      <c r="B27">
        <v>10</v>
      </c>
      <c r="C27" t="s">
        <v>4</v>
      </c>
      <c r="D27">
        <v>114</v>
      </c>
      <c r="E27">
        <f t="shared" si="0"/>
        <v>114</v>
      </c>
    </row>
    <row r="28" spans="1:5" x14ac:dyDescent="0.3">
      <c r="A28" t="s">
        <v>41</v>
      </c>
      <c r="B28">
        <v>21</v>
      </c>
      <c r="C28" t="s">
        <v>4</v>
      </c>
      <c r="D28">
        <v>73</v>
      </c>
      <c r="E28">
        <f t="shared" si="0"/>
        <v>73</v>
      </c>
    </row>
    <row r="29" spans="1:5" x14ac:dyDescent="0.3">
      <c r="A29" t="s">
        <v>37</v>
      </c>
      <c r="B29">
        <v>30</v>
      </c>
      <c r="C29" t="s">
        <v>4</v>
      </c>
      <c r="D29">
        <v>-44</v>
      </c>
      <c r="E29">
        <f t="shared" si="0"/>
        <v>-44</v>
      </c>
    </row>
    <row r="30" spans="1:5" x14ac:dyDescent="0.3">
      <c r="A30" t="s">
        <v>33</v>
      </c>
      <c r="B30">
        <v>25</v>
      </c>
      <c r="C30" t="s">
        <v>4</v>
      </c>
      <c r="D30">
        <v>41</v>
      </c>
      <c r="E30">
        <f t="shared" si="0"/>
        <v>41</v>
      </c>
    </row>
    <row r="31" spans="1:5" x14ac:dyDescent="0.3">
      <c r="A31" t="s">
        <v>18</v>
      </c>
      <c r="B31">
        <v>6</v>
      </c>
      <c r="C31" t="s">
        <v>19</v>
      </c>
      <c r="D31">
        <v>144</v>
      </c>
      <c r="E31">
        <f t="shared" si="0"/>
        <v>137</v>
      </c>
    </row>
    <row r="32" spans="1:5" x14ac:dyDescent="0.3">
      <c r="A32" t="s">
        <v>35</v>
      </c>
      <c r="B32">
        <v>28</v>
      </c>
      <c r="C32" t="s">
        <v>4</v>
      </c>
      <c r="D32">
        <v>9</v>
      </c>
      <c r="E32">
        <f t="shared" si="0"/>
        <v>9</v>
      </c>
    </row>
  </sheetData>
  <conditionalFormatting sqref="E2:E32">
    <cfRule type="top10" dxfId="11" priority="1" bottom="1" rank="1"/>
    <cfRule type="top10" dxfId="10" priority="2" rank="1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workbookViewId="0">
      <selection activeCell="I14" sqref="I14"/>
    </sheetView>
  </sheetViews>
  <sheetFormatPr baseColWidth="10" defaultRowHeight="14.4" x14ac:dyDescent="0.3"/>
  <cols>
    <col min="1" max="1" width="14.44140625" bestFit="1" customWidth="1"/>
    <col min="2" max="2" width="17.6640625" bestFit="1" customWidth="1"/>
    <col min="3" max="3" width="8.77734375" bestFit="1" customWidth="1"/>
    <col min="4" max="4" width="6.21875" bestFit="1" customWidth="1"/>
    <col min="5" max="5" width="12.88671875" bestFit="1" customWidth="1"/>
  </cols>
  <sheetData>
    <row r="1" spans="1:5" x14ac:dyDescent="0.3">
      <c r="A1" s="1" t="s">
        <v>0</v>
      </c>
      <c r="B1" s="1" t="s">
        <v>39</v>
      </c>
      <c r="C1" s="1" t="s">
        <v>1</v>
      </c>
      <c r="D1" s="1" t="s">
        <v>2</v>
      </c>
      <c r="E1" s="1" t="s">
        <v>38</v>
      </c>
    </row>
    <row r="2" spans="1:5" x14ac:dyDescent="0.3">
      <c r="A2" t="s">
        <v>23</v>
      </c>
      <c r="B2">
        <v>25</v>
      </c>
      <c r="C2" t="s">
        <v>4</v>
      </c>
      <c r="D2">
        <v>24</v>
      </c>
      <c r="E2">
        <f t="shared" ref="E2:E32" si="0">(D2)-(IF((LEFT(C2,1))="2",3,IF((LEFT(C2,1))="1",5,IF((LEFT(C2,1))="A",0,IF((LEFT(C2,1))="3",1,IF((LEFT(C2,1))="E",7,0))))))</f>
        <v>24</v>
      </c>
    </row>
    <row r="3" spans="1:5" x14ac:dyDescent="0.3">
      <c r="A3" t="s">
        <v>26</v>
      </c>
      <c r="B3">
        <v>23</v>
      </c>
      <c r="C3" t="s">
        <v>9</v>
      </c>
      <c r="D3">
        <v>63</v>
      </c>
      <c r="E3">
        <f t="shared" si="0"/>
        <v>60</v>
      </c>
    </row>
    <row r="4" spans="1:5" x14ac:dyDescent="0.3">
      <c r="A4" t="s">
        <v>16</v>
      </c>
      <c r="B4">
        <v>1</v>
      </c>
      <c r="C4" t="s">
        <v>9</v>
      </c>
      <c r="D4">
        <v>270</v>
      </c>
      <c r="E4">
        <f t="shared" si="0"/>
        <v>267</v>
      </c>
    </row>
    <row r="5" spans="1:5" x14ac:dyDescent="0.3">
      <c r="A5" t="s">
        <v>32</v>
      </c>
      <c r="B5">
        <v>3</v>
      </c>
      <c r="C5" t="s">
        <v>9</v>
      </c>
      <c r="D5">
        <v>249</v>
      </c>
      <c r="E5">
        <f t="shared" si="0"/>
        <v>246</v>
      </c>
    </row>
    <row r="6" spans="1:5" x14ac:dyDescent="0.3">
      <c r="A6" t="s">
        <v>15</v>
      </c>
      <c r="B6">
        <v>21</v>
      </c>
      <c r="C6" t="s">
        <v>13</v>
      </c>
      <c r="D6">
        <v>76</v>
      </c>
      <c r="E6">
        <f t="shared" si="0"/>
        <v>73</v>
      </c>
    </row>
    <row r="7" spans="1:5" x14ac:dyDescent="0.3">
      <c r="A7" t="s">
        <v>34</v>
      </c>
      <c r="B7">
        <v>30</v>
      </c>
      <c r="C7" t="s">
        <v>4</v>
      </c>
      <c r="D7">
        <v>-66</v>
      </c>
      <c r="E7">
        <f t="shared" si="0"/>
        <v>-66</v>
      </c>
    </row>
    <row r="8" spans="1:5" x14ac:dyDescent="0.3">
      <c r="A8" t="s">
        <v>28</v>
      </c>
      <c r="B8">
        <v>12</v>
      </c>
      <c r="C8" t="s">
        <v>19</v>
      </c>
      <c r="D8">
        <v>206</v>
      </c>
      <c r="E8">
        <f t="shared" si="0"/>
        <v>199</v>
      </c>
    </row>
    <row r="9" spans="1:5" x14ac:dyDescent="0.3">
      <c r="A9" t="s">
        <v>22</v>
      </c>
      <c r="B9">
        <v>29</v>
      </c>
      <c r="C9" t="s">
        <v>4</v>
      </c>
      <c r="D9">
        <v>-39</v>
      </c>
      <c r="E9">
        <f t="shared" si="0"/>
        <v>-39</v>
      </c>
    </row>
    <row r="10" spans="1:5" x14ac:dyDescent="0.3">
      <c r="A10" t="s">
        <v>25</v>
      </c>
      <c r="B10">
        <v>10</v>
      </c>
      <c r="C10">
        <v>1</v>
      </c>
      <c r="D10">
        <v>211</v>
      </c>
      <c r="E10">
        <f t="shared" si="0"/>
        <v>206</v>
      </c>
    </row>
    <row r="11" spans="1:5" x14ac:dyDescent="0.3">
      <c r="A11" t="s">
        <v>8</v>
      </c>
      <c r="B11">
        <v>20</v>
      </c>
      <c r="C11" t="s">
        <v>9</v>
      </c>
      <c r="D11">
        <v>92</v>
      </c>
      <c r="E11">
        <f t="shared" si="0"/>
        <v>89</v>
      </c>
    </row>
    <row r="12" spans="1:5" x14ac:dyDescent="0.3">
      <c r="A12" t="s">
        <v>5</v>
      </c>
      <c r="B12">
        <v>9</v>
      </c>
      <c r="C12" t="s">
        <v>6</v>
      </c>
      <c r="D12">
        <v>216</v>
      </c>
      <c r="E12">
        <f t="shared" si="0"/>
        <v>215</v>
      </c>
    </row>
    <row r="13" spans="1:5" x14ac:dyDescent="0.3">
      <c r="A13" t="s">
        <v>11</v>
      </c>
      <c r="B13">
        <v>28</v>
      </c>
      <c r="C13" t="s">
        <v>4</v>
      </c>
      <c r="D13">
        <v>6</v>
      </c>
      <c r="E13">
        <f t="shared" si="0"/>
        <v>6</v>
      </c>
    </row>
    <row r="14" spans="1:5" x14ac:dyDescent="0.3">
      <c r="A14" t="s">
        <v>14</v>
      </c>
      <c r="B14">
        <v>5</v>
      </c>
      <c r="C14" t="s">
        <v>4</v>
      </c>
      <c r="D14">
        <v>243</v>
      </c>
      <c r="E14">
        <f t="shared" si="0"/>
        <v>243</v>
      </c>
    </row>
    <row r="15" spans="1:5" x14ac:dyDescent="0.3">
      <c r="A15" t="s">
        <v>40</v>
      </c>
      <c r="B15">
        <v>15</v>
      </c>
      <c r="C15" t="s">
        <v>4</v>
      </c>
      <c r="D15">
        <v>164</v>
      </c>
      <c r="E15">
        <f t="shared" si="0"/>
        <v>164</v>
      </c>
    </row>
    <row r="16" spans="1:5" x14ac:dyDescent="0.3">
      <c r="A16" t="s">
        <v>7</v>
      </c>
      <c r="B16">
        <v>13</v>
      </c>
      <c r="C16" t="s">
        <v>4</v>
      </c>
      <c r="D16">
        <v>196</v>
      </c>
      <c r="E16">
        <f t="shared" si="0"/>
        <v>196</v>
      </c>
    </row>
    <row r="17" spans="1:5" x14ac:dyDescent="0.3">
      <c r="A17" t="s">
        <v>27</v>
      </c>
      <c r="B17">
        <v>4</v>
      </c>
      <c r="C17" t="s">
        <v>4</v>
      </c>
      <c r="D17">
        <v>244</v>
      </c>
      <c r="E17">
        <f t="shared" si="0"/>
        <v>244</v>
      </c>
    </row>
    <row r="18" spans="1:5" x14ac:dyDescent="0.3">
      <c r="A18" t="s">
        <v>10</v>
      </c>
      <c r="B18">
        <v>17</v>
      </c>
      <c r="C18" t="s">
        <v>4</v>
      </c>
      <c r="D18">
        <v>156</v>
      </c>
      <c r="E18">
        <f t="shared" si="0"/>
        <v>156</v>
      </c>
    </row>
    <row r="19" spans="1:5" x14ac:dyDescent="0.3">
      <c r="A19" t="s">
        <v>3</v>
      </c>
      <c r="B19">
        <v>18</v>
      </c>
      <c r="C19" t="s">
        <v>4</v>
      </c>
      <c r="D19">
        <v>155</v>
      </c>
      <c r="E19">
        <f t="shared" si="0"/>
        <v>155</v>
      </c>
    </row>
    <row r="20" spans="1:5" x14ac:dyDescent="0.3">
      <c r="A20" t="s">
        <v>30</v>
      </c>
      <c r="B20">
        <v>24</v>
      </c>
      <c r="C20" t="s">
        <v>31</v>
      </c>
      <c r="D20">
        <v>55</v>
      </c>
      <c r="E20">
        <f t="shared" si="0"/>
        <v>54</v>
      </c>
    </row>
    <row r="21" spans="1:5" x14ac:dyDescent="0.3">
      <c r="A21" t="s">
        <v>21</v>
      </c>
      <c r="B21">
        <v>9</v>
      </c>
      <c r="C21">
        <v>1</v>
      </c>
      <c r="D21">
        <v>216</v>
      </c>
      <c r="E21">
        <f t="shared" si="0"/>
        <v>211</v>
      </c>
    </row>
    <row r="22" spans="1:5" x14ac:dyDescent="0.3">
      <c r="A22" t="s">
        <v>36</v>
      </c>
      <c r="B22">
        <v>19</v>
      </c>
      <c r="C22" t="s">
        <v>4</v>
      </c>
      <c r="D22">
        <v>138</v>
      </c>
      <c r="E22">
        <f t="shared" si="0"/>
        <v>138</v>
      </c>
    </row>
    <row r="23" spans="1:5" x14ac:dyDescent="0.3">
      <c r="A23" t="s">
        <v>24</v>
      </c>
      <c r="B23">
        <v>16</v>
      </c>
      <c r="C23" t="s">
        <v>4</v>
      </c>
      <c r="D23">
        <v>160</v>
      </c>
      <c r="E23">
        <f t="shared" si="0"/>
        <v>160</v>
      </c>
    </row>
    <row r="24" spans="1:5" x14ac:dyDescent="0.3">
      <c r="A24" t="s">
        <v>17</v>
      </c>
      <c r="B24">
        <v>27</v>
      </c>
      <c r="C24" t="s">
        <v>6</v>
      </c>
      <c r="D24">
        <v>10</v>
      </c>
      <c r="E24">
        <f t="shared" si="0"/>
        <v>9</v>
      </c>
    </row>
    <row r="25" spans="1:5" x14ac:dyDescent="0.3">
      <c r="A25" t="s">
        <v>12</v>
      </c>
      <c r="B25">
        <v>7</v>
      </c>
      <c r="C25" t="s">
        <v>13</v>
      </c>
      <c r="D25">
        <v>228</v>
      </c>
      <c r="E25">
        <f t="shared" si="0"/>
        <v>225</v>
      </c>
    </row>
    <row r="26" spans="1:5" x14ac:dyDescent="0.3">
      <c r="A26" t="s">
        <v>20</v>
      </c>
      <c r="B26">
        <v>11</v>
      </c>
      <c r="C26" t="s">
        <v>4</v>
      </c>
      <c r="D26">
        <v>207</v>
      </c>
      <c r="E26">
        <f t="shared" si="0"/>
        <v>207</v>
      </c>
    </row>
    <row r="27" spans="1:5" x14ac:dyDescent="0.3">
      <c r="A27" t="s">
        <v>29</v>
      </c>
      <c r="B27">
        <v>22</v>
      </c>
      <c r="C27" t="s">
        <v>4</v>
      </c>
      <c r="D27">
        <v>65</v>
      </c>
      <c r="E27">
        <f t="shared" si="0"/>
        <v>65</v>
      </c>
    </row>
    <row r="28" spans="1:5" x14ac:dyDescent="0.3">
      <c r="A28" t="s">
        <v>41</v>
      </c>
      <c r="B28">
        <v>2</v>
      </c>
      <c r="C28" t="s">
        <v>4</v>
      </c>
      <c r="D28">
        <v>261</v>
      </c>
      <c r="E28">
        <f t="shared" si="0"/>
        <v>261</v>
      </c>
    </row>
    <row r="29" spans="1:5" x14ac:dyDescent="0.3">
      <c r="A29" t="s">
        <v>37</v>
      </c>
      <c r="B29">
        <v>8</v>
      </c>
      <c r="C29" t="s">
        <v>4</v>
      </c>
      <c r="D29">
        <v>220</v>
      </c>
      <c r="E29">
        <f t="shared" si="0"/>
        <v>220</v>
      </c>
    </row>
    <row r="30" spans="1:5" x14ac:dyDescent="0.3">
      <c r="A30" t="s">
        <v>33</v>
      </c>
      <c r="B30">
        <v>26</v>
      </c>
      <c r="C30" t="s">
        <v>4</v>
      </c>
      <c r="D30">
        <v>14</v>
      </c>
      <c r="E30">
        <f t="shared" si="0"/>
        <v>14</v>
      </c>
    </row>
    <row r="31" spans="1:5" x14ac:dyDescent="0.3">
      <c r="A31" t="s">
        <v>18</v>
      </c>
      <c r="B31">
        <v>6</v>
      </c>
      <c r="C31" t="s">
        <v>19</v>
      </c>
      <c r="D31">
        <v>230</v>
      </c>
      <c r="E31">
        <f t="shared" si="0"/>
        <v>223</v>
      </c>
    </row>
    <row r="32" spans="1:5" x14ac:dyDescent="0.3">
      <c r="A32" t="s">
        <v>35</v>
      </c>
      <c r="B32">
        <v>14</v>
      </c>
      <c r="C32" t="s">
        <v>4</v>
      </c>
      <c r="D32">
        <v>190</v>
      </c>
      <c r="E32">
        <f t="shared" si="0"/>
        <v>190</v>
      </c>
    </row>
  </sheetData>
  <conditionalFormatting sqref="E2:E32">
    <cfRule type="top10" dxfId="9" priority="1" bottom="1" rank="1"/>
    <cfRule type="top10" dxfId="8" priority="2" rank="1"/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workbookViewId="0">
      <selection activeCell="J20" sqref="J20"/>
    </sheetView>
  </sheetViews>
  <sheetFormatPr baseColWidth="10" defaultRowHeight="14.4" x14ac:dyDescent="0.3"/>
  <cols>
    <col min="1" max="1" width="14.44140625" bestFit="1" customWidth="1"/>
    <col min="2" max="2" width="17.6640625" bestFit="1" customWidth="1"/>
    <col min="3" max="3" width="8.77734375" bestFit="1" customWidth="1"/>
    <col min="4" max="4" width="6.21875" bestFit="1" customWidth="1"/>
    <col min="5" max="5" width="12.88671875" bestFit="1" customWidth="1"/>
  </cols>
  <sheetData>
    <row r="1" spans="1:5" x14ac:dyDescent="0.3">
      <c r="A1" s="1" t="s">
        <v>0</v>
      </c>
      <c r="B1" s="1" t="s">
        <v>39</v>
      </c>
      <c r="C1" s="1" t="s">
        <v>1</v>
      </c>
      <c r="D1" s="1" t="s">
        <v>2</v>
      </c>
      <c r="E1" s="1" t="s">
        <v>38</v>
      </c>
    </row>
    <row r="2" spans="1:5" x14ac:dyDescent="0.3">
      <c r="A2" t="s">
        <v>23</v>
      </c>
      <c r="B2">
        <v>17</v>
      </c>
      <c r="C2" t="s">
        <v>4</v>
      </c>
      <c r="D2">
        <v>119</v>
      </c>
      <c r="E2">
        <f t="shared" ref="E2:E32" si="0">(D2)-(IF((LEFT(C2,1))="2",3,IF((LEFT(C2,1))="1",5,IF((LEFT(C2,1))="A",0,IF((LEFT(C2,1))="3",1,IF((LEFT(C2,1))="E",7,0))))))</f>
        <v>119</v>
      </c>
    </row>
    <row r="3" spans="1:5" x14ac:dyDescent="0.3">
      <c r="A3" t="s">
        <v>26</v>
      </c>
      <c r="B3">
        <v>24</v>
      </c>
      <c r="C3" t="s">
        <v>9</v>
      </c>
      <c r="D3">
        <v>86</v>
      </c>
      <c r="E3">
        <f t="shared" si="0"/>
        <v>83</v>
      </c>
    </row>
    <row r="4" spans="1:5" x14ac:dyDescent="0.3">
      <c r="A4" t="s">
        <v>16</v>
      </c>
      <c r="B4">
        <v>20</v>
      </c>
      <c r="C4" t="s">
        <v>9</v>
      </c>
      <c r="D4">
        <v>110</v>
      </c>
      <c r="E4">
        <f t="shared" si="0"/>
        <v>107</v>
      </c>
    </row>
    <row r="5" spans="1:5" x14ac:dyDescent="0.3">
      <c r="A5" t="s">
        <v>32</v>
      </c>
      <c r="B5">
        <v>11</v>
      </c>
      <c r="C5" t="s">
        <v>9</v>
      </c>
      <c r="D5">
        <v>143</v>
      </c>
      <c r="E5">
        <f t="shared" si="0"/>
        <v>140</v>
      </c>
    </row>
    <row r="6" spans="1:5" x14ac:dyDescent="0.3">
      <c r="A6" t="s">
        <v>15</v>
      </c>
      <c r="B6">
        <v>26</v>
      </c>
      <c r="C6" t="s">
        <v>13</v>
      </c>
      <c r="D6">
        <v>35</v>
      </c>
      <c r="E6">
        <f t="shared" si="0"/>
        <v>32</v>
      </c>
    </row>
    <row r="7" spans="1:5" x14ac:dyDescent="0.3">
      <c r="A7" t="s">
        <v>34</v>
      </c>
      <c r="B7">
        <v>21</v>
      </c>
      <c r="C7" t="s">
        <v>4</v>
      </c>
      <c r="D7">
        <v>104</v>
      </c>
      <c r="E7">
        <f t="shared" si="0"/>
        <v>104</v>
      </c>
    </row>
    <row r="8" spans="1:5" x14ac:dyDescent="0.3">
      <c r="A8" t="s">
        <v>28</v>
      </c>
      <c r="B8">
        <v>2</v>
      </c>
      <c r="C8" t="s">
        <v>19</v>
      </c>
      <c r="D8">
        <v>224</v>
      </c>
      <c r="E8">
        <f t="shared" si="0"/>
        <v>217</v>
      </c>
    </row>
    <row r="9" spans="1:5" x14ac:dyDescent="0.3">
      <c r="A9" t="s">
        <v>22</v>
      </c>
      <c r="B9">
        <v>7</v>
      </c>
      <c r="C9" t="s">
        <v>4</v>
      </c>
      <c r="D9">
        <v>166</v>
      </c>
      <c r="E9">
        <f t="shared" si="0"/>
        <v>166</v>
      </c>
    </row>
    <row r="10" spans="1:5" x14ac:dyDescent="0.3">
      <c r="A10" t="s">
        <v>25</v>
      </c>
      <c r="B10">
        <v>15</v>
      </c>
      <c r="C10">
        <v>1</v>
      </c>
      <c r="D10">
        <v>133</v>
      </c>
      <c r="E10">
        <f t="shared" si="0"/>
        <v>128</v>
      </c>
    </row>
    <row r="11" spans="1:5" x14ac:dyDescent="0.3">
      <c r="A11" t="s">
        <v>8</v>
      </c>
      <c r="B11">
        <v>18</v>
      </c>
      <c r="C11" t="s">
        <v>9</v>
      </c>
      <c r="D11">
        <v>116</v>
      </c>
      <c r="E11">
        <f t="shared" si="0"/>
        <v>113</v>
      </c>
    </row>
    <row r="12" spans="1:5" x14ac:dyDescent="0.3">
      <c r="A12" t="s">
        <v>5</v>
      </c>
      <c r="B12">
        <v>14</v>
      </c>
      <c r="C12" t="s">
        <v>6</v>
      </c>
      <c r="D12">
        <v>135</v>
      </c>
      <c r="E12">
        <f t="shared" si="0"/>
        <v>134</v>
      </c>
    </row>
    <row r="13" spans="1:5" x14ac:dyDescent="0.3">
      <c r="A13" t="s">
        <v>11</v>
      </c>
      <c r="B13">
        <v>4</v>
      </c>
      <c r="C13" t="s">
        <v>4</v>
      </c>
      <c r="D13">
        <v>201</v>
      </c>
      <c r="E13">
        <f t="shared" si="0"/>
        <v>201</v>
      </c>
    </row>
    <row r="14" spans="1:5" x14ac:dyDescent="0.3">
      <c r="A14" t="s">
        <v>14</v>
      </c>
      <c r="B14">
        <v>29</v>
      </c>
      <c r="C14" t="s">
        <v>4</v>
      </c>
      <c r="D14">
        <v>-34</v>
      </c>
      <c r="E14">
        <f t="shared" si="0"/>
        <v>-34</v>
      </c>
    </row>
    <row r="15" spans="1:5" x14ac:dyDescent="0.3">
      <c r="A15" t="s">
        <v>40</v>
      </c>
      <c r="B15">
        <v>10</v>
      </c>
      <c r="C15" t="s">
        <v>4</v>
      </c>
      <c r="D15">
        <v>152</v>
      </c>
      <c r="E15">
        <f t="shared" si="0"/>
        <v>152</v>
      </c>
    </row>
    <row r="16" spans="1:5" x14ac:dyDescent="0.3">
      <c r="A16" t="s">
        <v>7</v>
      </c>
      <c r="B16">
        <v>6</v>
      </c>
      <c r="C16" t="s">
        <v>4</v>
      </c>
      <c r="D16">
        <v>168</v>
      </c>
      <c r="E16">
        <f t="shared" si="0"/>
        <v>168</v>
      </c>
    </row>
    <row r="17" spans="1:5" x14ac:dyDescent="0.3">
      <c r="A17" t="s">
        <v>27</v>
      </c>
      <c r="B17">
        <v>27</v>
      </c>
      <c r="C17" t="s">
        <v>4</v>
      </c>
      <c r="D17">
        <v>25</v>
      </c>
      <c r="E17">
        <f t="shared" si="0"/>
        <v>25</v>
      </c>
    </row>
    <row r="18" spans="1:5" x14ac:dyDescent="0.3">
      <c r="A18" t="s">
        <v>10</v>
      </c>
      <c r="B18">
        <v>25</v>
      </c>
      <c r="C18" t="s">
        <v>4</v>
      </c>
      <c r="D18">
        <v>39</v>
      </c>
      <c r="E18">
        <f t="shared" si="0"/>
        <v>39</v>
      </c>
    </row>
    <row r="19" spans="1:5" x14ac:dyDescent="0.3">
      <c r="A19" t="s">
        <v>3</v>
      </c>
      <c r="B19">
        <v>16</v>
      </c>
      <c r="C19" t="s">
        <v>4</v>
      </c>
      <c r="D19">
        <v>127</v>
      </c>
      <c r="E19">
        <f t="shared" si="0"/>
        <v>127</v>
      </c>
    </row>
    <row r="20" spans="1:5" x14ac:dyDescent="0.3">
      <c r="A20" t="s">
        <v>30</v>
      </c>
      <c r="B20">
        <v>13</v>
      </c>
      <c r="C20" t="s">
        <v>31</v>
      </c>
      <c r="D20">
        <v>139</v>
      </c>
      <c r="E20">
        <f t="shared" si="0"/>
        <v>138</v>
      </c>
    </row>
    <row r="21" spans="1:5" x14ac:dyDescent="0.3">
      <c r="A21" t="s">
        <v>21</v>
      </c>
      <c r="B21">
        <v>9</v>
      </c>
      <c r="C21">
        <v>1</v>
      </c>
      <c r="D21">
        <v>156</v>
      </c>
      <c r="E21">
        <f t="shared" si="0"/>
        <v>151</v>
      </c>
    </row>
    <row r="22" spans="1:5" x14ac:dyDescent="0.3">
      <c r="A22" t="s">
        <v>36</v>
      </c>
      <c r="B22">
        <v>1</v>
      </c>
      <c r="C22" t="s">
        <v>4</v>
      </c>
      <c r="D22">
        <v>228</v>
      </c>
      <c r="E22">
        <f t="shared" si="0"/>
        <v>228</v>
      </c>
    </row>
    <row r="23" spans="1:5" x14ac:dyDescent="0.3">
      <c r="A23" t="s">
        <v>24</v>
      </c>
      <c r="B23">
        <v>22</v>
      </c>
      <c r="C23" t="s">
        <v>4</v>
      </c>
      <c r="D23">
        <v>100</v>
      </c>
      <c r="E23">
        <f t="shared" si="0"/>
        <v>100</v>
      </c>
    </row>
    <row r="24" spans="1:5" x14ac:dyDescent="0.3">
      <c r="A24" t="s">
        <v>17</v>
      </c>
      <c r="B24">
        <v>30</v>
      </c>
      <c r="C24" t="s">
        <v>6</v>
      </c>
      <c r="D24">
        <v>-98</v>
      </c>
      <c r="E24">
        <f t="shared" si="0"/>
        <v>-99</v>
      </c>
    </row>
    <row r="25" spans="1:5" x14ac:dyDescent="0.3">
      <c r="A25" t="s">
        <v>12</v>
      </c>
      <c r="B25">
        <v>3</v>
      </c>
      <c r="C25" t="s">
        <v>13</v>
      </c>
      <c r="D25">
        <v>223</v>
      </c>
      <c r="E25">
        <f t="shared" si="0"/>
        <v>220</v>
      </c>
    </row>
    <row r="26" spans="1:5" x14ac:dyDescent="0.3">
      <c r="A26" t="s">
        <v>20</v>
      </c>
      <c r="B26">
        <v>25</v>
      </c>
      <c r="C26" t="s">
        <v>4</v>
      </c>
      <c r="D26">
        <v>39</v>
      </c>
      <c r="E26">
        <f t="shared" si="0"/>
        <v>39</v>
      </c>
    </row>
    <row r="27" spans="1:5" x14ac:dyDescent="0.3">
      <c r="A27" t="s">
        <v>29</v>
      </c>
      <c r="B27">
        <v>5</v>
      </c>
      <c r="C27" t="s">
        <v>4</v>
      </c>
      <c r="D27">
        <v>179</v>
      </c>
      <c r="E27">
        <f t="shared" si="0"/>
        <v>179</v>
      </c>
    </row>
    <row r="28" spans="1:5" x14ac:dyDescent="0.3">
      <c r="A28" t="s">
        <v>41</v>
      </c>
      <c r="B28">
        <v>23</v>
      </c>
      <c r="C28" t="s">
        <v>4</v>
      </c>
      <c r="D28">
        <v>99</v>
      </c>
      <c r="E28">
        <f t="shared" si="0"/>
        <v>99</v>
      </c>
    </row>
    <row r="29" spans="1:5" x14ac:dyDescent="0.3">
      <c r="A29" t="s">
        <v>37</v>
      </c>
      <c r="B29">
        <v>28</v>
      </c>
      <c r="C29" t="s">
        <v>4</v>
      </c>
      <c r="D29">
        <v>-17</v>
      </c>
      <c r="E29">
        <f t="shared" si="0"/>
        <v>-17</v>
      </c>
    </row>
    <row r="30" spans="1:5" x14ac:dyDescent="0.3">
      <c r="A30" t="s">
        <v>33</v>
      </c>
      <c r="B30">
        <v>19</v>
      </c>
      <c r="C30" t="s">
        <v>4</v>
      </c>
      <c r="D30">
        <v>112</v>
      </c>
      <c r="E30">
        <f t="shared" si="0"/>
        <v>112</v>
      </c>
    </row>
    <row r="31" spans="1:5" x14ac:dyDescent="0.3">
      <c r="A31" t="s">
        <v>18</v>
      </c>
      <c r="B31">
        <v>12</v>
      </c>
      <c r="C31" t="s">
        <v>19</v>
      </c>
      <c r="D31">
        <v>140</v>
      </c>
      <c r="E31">
        <f t="shared" si="0"/>
        <v>133</v>
      </c>
    </row>
    <row r="32" spans="1:5" x14ac:dyDescent="0.3">
      <c r="A32" t="s">
        <v>35</v>
      </c>
      <c r="B32">
        <v>8</v>
      </c>
      <c r="C32" t="s">
        <v>4</v>
      </c>
      <c r="D32">
        <v>159</v>
      </c>
      <c r="E32">
        <f t="shared" si="0"/>
        <v>159</v>
      </c>
    </row>
  </sheetData>
  <conditionalFormatting sqref="E2:E32">
    <cfRule type="top10" dxfId="7" priority="1" bottom="1" rank="1"/>
    <cfRule type="top10" dxfId="6" priority="2" rank="1"/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workbookViewId="0">
      <selection sqref="A1:XFD1048576"/>
    </sheetView>
  </sheetViews>
  <sheetFormatPr baseColWidth="10" defaultRowHeight="14.4" x14ac:dyDescent="0.3"/>
  <cols>
    <col min="1" max="1" width="14.44140625" bestFit="1" customWidth="1"/>
    <col min="2" max="2" width="17.6640625" bestFit="1" customWidth="1"/>
    <col min="3" max="3" width="8.77734375" bestFit="1" customWidth="1"/>
    <col min="4" max="4" width="6.21875" bestFit="1" customWidth="1"/>
    <col min="5" max="5" width="12.88671875" bestFit="1" customWidth="1"/>
  </cols>
  <sheetData>
    <row r="1" spans="1:5" x14ac:dyDescent="0.3">
      <c r="A1" s="1" t="s">
        <v>0</v>
      </c>
      <c r="B1" s="1" t="s">
        <v>39</v>
      </c>
      <c r="C1" s="1" t="s">
        <v>1</v>
      </c>
      <c r="D1" s="1" t="s">
        <v>2</v>
      </c>
      <c r="E1" s="1" t="s">
        <v>38</v>
      </c>
    </row>
    <row r="2" spans="1:5" x14ac:dyDescent="0.3">
      <c r="A2" t="s">
        <v>23</v>
      </c>
      <c r="B2">
        <v>26</v>
      </c>
      <c r="C2" t="s">
        <v>4</v>
      </c>
      <c r="D2">
        <v>21</v>
      </c>
      <c r="E2">
        <f>(D2)-(IF((LEFT(C2,1))="2",3,IF((LEFT(C2,1))="1",5,IF((LEFT(C2,1))="A",0,IF((LEFT(C2,1))="3",1,IF((LEFT(C2,1))="E",7,0))))))</f>
        <v>21</v>
      </c>
    </row>
    <row r="3" spans="1:5" x14ac:dyDescent="0.3">
      <c r="A3" t="s">
        <v>26</v>
      </c>
      <c r="B3">
        <v>11</v>
      </c>
      <c r="C3" t="s">
        <v>6</v>
      </c>
      <c r="D3">
        <v>118</v>
      </c>
      <c r="E3">
        <f t="shared" ref="E3:E32" si="0">(D3)-(IF((LEFT(C3,1))="2",3,IF((LEFT(C3,1))="1",5,IF((LEFT(C3,1))="A",0,IF((LEFT(C3,1))="3",1,IF((LEFT(C3,1))="E",7,0))))))</f>
        <v>117</v>
      </c>
    </row>
    <row r="4" spans="1:5" x14ac:dyDescent="0.3">
      <c r="A4" t="s">
        <v>16</v>
      </c>
      <c r="B4">
        <v>17</v>
      </c>
      <c r="C4" t="s">
        <v>4</v>
      </c>
      <c r="D4">
        <v>51</v>
      </c>
      <c r="E4">
        <f>(D4)-(IF((LEFT(C4,1))="2",3,IF((LEFT(C4,1))="1",5,IF((LEFT(C4,1))="A",0,IF((LEFT(C4,1))="3",1,IF((LEFT(C4,1))="E",7,0))))))</f>
        <v>51</v>
      </c>
    </row>
    <row r="5" spans="1:5" x14ac:dyDescent="0.3">
      <c r="A5" t="s">
        <v>32</v>
      </c>
      <c r="B5">
        <v>18</v>
      </c>
      <c r="C5" t="s">
        <v>31</v>
      </c>
      <c r="D5">
        <v>45</v>
      </c>
      <c r="E5">
        <f t="shared" si="0"/>
        <v>44</v>
      </c>
    </row>
    <row r="6" spans="1:5" x14ac:dyDescent="0.3">
      <c r="A6" t="s">
        <v>15</v>
      </c>
      <c r="B6">
        <v>1</v>
      </c>
      <c r="C6" t="s">
        <v>4</v>
      </c>
      <c r="D6">
        <v>197</v>
      </c>
      <c r="E6">
        <f t="shared" si="0"/>
        <v>197</v>
      </c>
    </row>
    <row r="7" spans="1:5" x14ac:dyDescent="0.3">
      <c r="A7" t="s">
        <v>34</v>
      </c>
      <c r="B7">
        <v>28</v>
      </c>
      <c r="C7" t="s">
        <v>4</v>
      </c>
      <c r="D7">
        <v>-4</v>
      </c>
      <c r="E7">
        <f t="shared" si="0"/>
        <v>-4</v>
      </c>
    </row>
    <row r="8" spans="1:5" x14ac:dyDescent="0.3">
      <c r="A8" t="s">
        <v>28</v>
      </c>
      <c r="B8">
        <v>14</v>
      </c>
      <c r="C8" t="s">
        <v>4</v>
      </c>
      <c r="D8">
        <v>73</v>
      </c>
      <c r="E8">
        <f t="shared" si="0"/>
        <v>73</v>
      </c>
    </row>
    <row r="9" spans="1:5" x14ac:dyDescent="0.3">
      <c r="A9" t="s">
        <v>22</v>
      </c>
      <c r="B9">
        <v>9</v>
      </c>
      <c r="C9">
        <v>1</v>
      </c>
      <c r="D9">
        <v>141</v>
      </c>
      <c r="E9">
        <f t="shared" si="0"/>
        <v>136</v>
      </c>
    </row>
    <row r="10" spans="1:5" x14ac:dyDescent="0.3">
      <c r="A10" t="s">
        <v>25</v>
      </c>
      <c r="B10">
        <v>13</v>
      </c>
      <c r="C10" t="s">
        <v>4</v>
      </c>
      <c r="D10">
        <v>101</v>
      </c>
      <c r="E10">
        <f t="shared" si="0"/>
        <v>101</v>
      </c>
    </row>
    <row r="11" spans="1:5" x14ac:dyDescent="0.3">
      <c r="A11" t="s">
        <v>8</v>
      </c>
      <c r="B11">
        <v>5</v>
      </c>
      <c r="C11" t="s">
        <v>13</v>
      </c>
      <c r="D11">
        <v>158</v>
      </c>
      <c r="E11">
        <f t="shared" si="0"/>
        <v>155</v>
      </c>
    </row>
    <row r="12" spans="1:5" x14ac:dyDescent="0.3">
      <c r="A12" t="s">
        <v>5</v>
      </c>
      <c r="B12">
        <v>21</v>
      </c>
      <c r="C12" t="s">
        <v>4</v>
      </c>
      <c r="D12">
        <v>36</v>
      </c>
      <c r="E12">
        <f t="shared" si="0"/>
        <v>36</v>
      </c>
    </row>
    <row r="13" spans="1:5" x14ac:dyDescent="0.3">
      <c r="A13" t="s">
        <v>11</v>
      </c>
      <c r="B13">
        <v>7</v>
      </c>
      <c r="C13" t="s">
        <v>19</v>
      </c>
      <c r="D13">
        <v>150</v>
      </c>
      <c r="E13">
        <f t="shared" si="0"/>
        <v>143</v>
      </c>
    </row>
    <row r="14" spans="1:5" x14ac:dyDescent="0.3">
      <c r="A14" t="s">
        <v>14</v>
      </c>
      <c r="B14">
        <v>24</v>
      </c>
      <c r="C14" t="s">
        <v>4</v>
      </c>
      <c r="D14">
        <v>30</v>
      </c>
      <c r="E14">
        <f t="shared" si="0"/>
        <v>30</v>
      </c>
    </row>
    <row r="15" spans="1:5" x14ac:dyDescent="0.3">
      <c r="A15" t="s">
        <v>40</v>
      </c>
      <c r="B15">
        <v>16</v>
      </c>
      <c r="C15" t="s">
        <v>4</v>
      </c>
      <c r="D15">
        <v>62</v>
      </c>
      <c r="E15">
        <f t="shared" si="0"/>
        <v>62</v>
      </c>
    </row>
    <row r="16" spans="1:5" x14ac:dyDescent="0.3">
      <c r="A16" t="s">
        <v>7</v>
      </c>
      <c r="B16">
        <v>19</v>
      </c>
      <c r="C16">
        <v>1</v>
      </c>
      <c r="D16">
        <v>42</v>
      </c>
      <c r="E16">
        <f t="shared" si="0"/>
        <v>37</v>
      </c>
    </row>
    <row r="17" spans="1:5" x14ac:dyDescent="0.3">
      <c r="A17" t="s">
        <v>27</v>
      </c>
      <c r="B17">
        <v>12</v>
      </c>
      <c r="C17" t="s">
        <v>4</v>
      </c>
      <c r="D17">
        <v>105</v>
      </c>
      <c r="E17">
        <f t="shared" si="0"/>
        <v>105</v>
      </c>
    </row>
    <row r="18" spans="1:5" x14ac:dyDescent="0.3">
      <c r="A18" t="s">
        <v>10</v>
      </c>
      <c r="B18">
        <v>10</v>
      </c>
      <c r="C18" t="s">
        <v>9</v>
      </c>
      <c r="D18">
        <v>131</v>
      </c>
      <c r="E18">
        <f t="shared" si="0"/>
        <v>128</v>
      </c>
    </row>
    <row r="19" spans="1:5" x14ac:dyDescent="0.3">
      <c r="A19" t="s">
        <v>3</v>
      </c>
      <c r="B19">
        <v>22</v>
      </c>
      <c r="C19" t="s">
        <v>6</v>
      </c>
      <c r="D19">
        <v>34</v>
      </c>
      <c r="E19">
        <f t="shared" si="0"/>
        <v>33</v>
      </c>
    </row>
    <row r="20" spans="1:5" x14ac:dyDescent="0.3">
      <c r="A20" t="s">
        <v>30</v>
      </c>
      <c r="B20">
        <v>23</v>
      </c>
      <c r="C20" t="s">
        <v>13</v>
      </c>
      <c r="D20">
        <v>33</v>
      </c>
      <c r="E20">
        <f t="shared" si="0"/>
        <v>30</v>
      </c>
    </row>
    <row r="21" spans="1:5" x14ac:dyDescent="0.3">
      <c r="A21" t="s">
        <v>21</v>
      </c>
      <c r="B21">
        <v>25</v>
      </c>
      <c r="C21" t="s">
        <v>4</v>
      </c>
      <c r="D21">
        <v>27</v>
      </c>
      <c r="E21">
        <f t="shared" si="0"/>
        <v>27</v>
      </c>
    </row>
    <row r="22" spans="1:5" x14ac:dyDescent="0.3">
      <c r="A22" t="s">
        <v>36</v>
      </c>
      <c r="B22">
        <v>29</v>
      </c>
      <c r="C22" t="s">
        <v>19</v>
      </c>
      <c r="D22">
        <v>-7</v>
      </c>
      <c r="E22">
        <f t="shared" si="0"/>
        <v>-14</v>
      </c>
    </row>
    <row r="23" spans="1:5" x14ac:dyDescent="0.3">
      <c r="A23" t="s">
        <v>24</v>
      </c>
      <c r="B23">
        <v>15</v>
      </c>
      <c r="C23" t="s">
        <v>4</v>
      </c>
      <c r="D23">
        <v>72</v>
      </c>
      <c r="E23">
        <f t="shared" si="0"/>
        <v>72</v>
      </c>
    </row>
    <row r="24" spans="1:5" x14ac:dyDescent="0.3">
      <c r="A24" t="s">
        <v>17</v>
      </c>
      <c r="B24">
        <v>3</v>
      </c>
      <c r="C24" t="s">
        <v>9</v>
      </c>
      <c r="D24">
        <v>172</v>
      </c>
      <c r="E24">
        <f t="shared" si="0"/>
        <v>169</v>
      </c>
    </row>
    <row r="25" spans="1:5" x14ac:dyDescent="0.3">
      <c r="A25" t="s">
        <v>12</v>
      </c>
      <c r="B25">
        <v>4</v>
      </c>
      <c r="C25" t="s">
        <v>9</v>
      </c>
      <c r="D25">
        <v>159</v>
      </c>
      <c r="E25">
        <f t="shared" si="0"/>
        <v>156</v>
      </c>
    </row>
    <row r="26" spans="1:5" x14ac:dyDescent="0.3">
      <c r="A26" t="s">
        <v>20</v>
      </c>
      <c r="B26">
        <v>27</v>
      </c>
      <c r="C26" t="s">
        <v>4</v>
      </c>
      <c r="D26">
        <v>1</v>
      </c>
      <c r="E26">
        <f t="shared" si="0"/>
        <v>1</v>
      </c>
    </row>
    <row r="27" spans="1:5" x14ac:dyDescent="0.3">
      <c r="A27" t="s">
        <v>29</v>
      </c>
      <c r="B27">
        <v>8</v>
      </c>
      <c r="C27" t="s">
        <v>4</v>
      </c>
      <c r="D27">
        <v>148</v>
      </c>
      <c r="E27">
        <f t="shared" si="0"/>
        <v>148</v>
      </c>
    </row>
    <row r="28" spans="1:5" x14ac:dyDescent="0.3">
      <c r="A28" t="s">
        <v>41</v>
      </c>
      <c r="B28">
        <v>30</v>
      </c>
      <c r="C28" t="s">
        <v>4</v>
      </c>
      <c r="D28">
        <v>-43</v>
      </c>
      <c r="E28">
        <f t="shared" si="0"/>
        <v>-43</v>
      </c>
    </row>
    <row r="29" spans="1:5" x14ac:dyDescent="0.3">
      <c r="A29" t="s">
        <v>37</v>
      </c>
      <c r="B29">
        <v>20</v>
      </c>
      <c r="C29" t="s">
        <v>4</v>
      </c>
      <c r="D29">
        <v>37</v>
      </c>
      <c r="E29">
        <f t="shared" si="0"/>
        <v>37</v>
      </c>
    </row>
    <row r="30" spans="1:5" x14ac:dyDescent="0.3">
      <c r="A30" t="s">
        <v>33</v>
      </c>
      <c r="B30">
        <v>2</v>
      </c>
      <c r="C30" t="s">
        <v>9</v>
      </c>
      <c r="D30">
        <v>194</v>
      </c>
      <c r="E30">
        <f t="shared" si="0"/>
        <v>191</v>
      </c>
    </row>
    <row r="31" spans="1:5" x14ac:dyDescent="0.3">
      <c r="A31" t="s">
        <v>18</v>
      </c>
      <c r="B31">
        <v>17</v>
      </c>
      <c r="C31" t="s">
        <v>4</v>
      </c>
      <c r="D31">
        <v>51</v>
      </c>
      <c r="E31">
        <f t="shared" si="0"/>
        <v>51</v>
      </c>
    </row>
    <row r="32" spans="1:5" x14ac:dyDescent="0.3">
      <c r="A32" t="s">
        <v>35</v>
      </c>
      <c r="B32">
        <v>6</v>
      </c>
      <c r="C32" t="s">
        <v>4</v>
      </c>
      <c r="D32">
        <v>153</v>
      </c>
      <c r="E32">
        <f t="shared" si="0"/>
        <v>153</v>
      </c>
    </row>
  </sheetData>
  <conditionalFormatting sqref="E2:E32">
    <cfRule type="top10" dxfId="5" priority="1" bottom="1" rank="1"/>
    <cfRule type="top10" dxfId="4" priority="2" rank="1"/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workbookViewId="0">
      <selection activeCell="H12" sqref="H12"/>
    </sheetView>
  </sheetViews>
  <sheetFormatPr baseColWidth="10" defaultRowHeight="14.4" x14ac:dyDescent="0.3"/>
  <cols>
    <col min="1" max="1" width="14.44140625" bestFit="1" customWidth="1"/>
    <col min="2" max="2" width="17.6640625" bestFit="1" customWidth="1"/>
    <col min="3" max="3" width="8.77734375" bestFit="1" customWidth="1"/>
    <col min="4" max="4" width="6.21875" bestFit="1" customWidth="1"/>
    <col min="5" max="5" width="12.88671875" bestFit="1" customWidth="1"/>
  </cols>
  <sheetData>
    <row r="1" spans="1:5" x14ac:dyDescent="0.3">
      <c r="A1" s="1" t="s">
        <v>0</v>
      </c>
      <c r="B1" s="1" t="s">
        <v>39</v>
      </c>
      <c r="C1" s="1" t="s">
        <v>1</v>
      </c>
      <c r="D1" s="1" t="s">
        <v>2</v>
      </c>
      <c r="E1" s="1" t="s">
        <v>38</v>
      </c>
    </row>
    <row r="2" spans="1:5" x14ac:dyDescent="0.3">
      <c r="A2">
        <v>17</v>
      </c>
      <c r="B2" t="s">
        <v>23</v>
      </c>
      <c r="C2" t="s">
        <v>4</v>
      </c>
      <c r="D2">
        <v>138</v>
      </c>
      <c r="E2">
        <f>(D2)-(IF((LEFT(C2,1))="2",3,IF((LEFT(C2,1))="1",5,IF((LEFT(C2,1))="A",0,IF((LEFT(C2,1))="3",1,IF((LEFT(C2,1))="E",7,0))))))</f>
        <v>138</v>
      </c>
    </row>
    <row r="3" spans="1:5" x14ac:dyDescent="0.3">
      <c r="A3">
        <v>15</v>
      </c>
      <c r="B3" t="s">
        <v>26</v>
      </c>
      <c r="C3" t="s">
        <v>6</v>
      </c>
      <c r="D3">
        <v>205</v>
      </c>
      <c r="E3">
        <f t="shared" ref="E3:E32" si="0">(D3)-(IF((LEFT(C3,1))="2",3,IF((LEFT(C3,1))="1",5,IF((LEFT(C3,1))="A",0,IF((LEFT(C3,1))="3",1,IF((LEFT(C3,1))="E",7,0))))))</f>
        <v>204</v>
      </c>
    </row>
    <row r="4" spans="1:5" x14ac:dyDescent="0.3">
      <c r="A4">
        <v>19</v>
      </c>
      <c r="B4" t="s">
        <v>16</v>
      </c>
      <c r="C4">
        <v>1</v>
      </c>
      <c r="D4">
        <v>132</v>
      </c>
      <c r="E4">
        <f>(D4)-(IF((LEFT(C4,1))="2",3,IF((LEFT(C4,1))="1",5,IF((LEFT(C4,1))="A",0,IF((LEFT(C4,1))="3",1,IF((LEFT(C4,1))="E",7,0))))))</f>
        <v>127</v>
      </c>
    </row>
    <row r="5" spans="1:5" x14ac:dyDescent="0.3">
      <c r="A5">
        <v>8</v>
      </c>
      <c r="B5" t="s">
        <v>32</v>
      </c>
      <c r="C5" t="s">
        <v>9</v>
      </c>
      <c r="D5">
        <v>261</v>
      </c>
      <c r="E5">
        <f t="shared" si="0"/>
        <v>258</v>
      </c>
    </row>
    <row r="6" spans="1:5" x14ac:dyDescent="0.3">
      <c r="A6">
        <v>2</v>
      </c>
      <c r="B6" t="s">
        <v>15</v>
      </c>
      <c r="C6" t="s">
        <v>13</v>
      </c>
      <c r="D6">
        <v>396</v>
      </c>
      <c r="E6">
        <f t="shared" si="0"/>
        <v>393</v>
      </c>
    </row>
    <row r="7" spans="1:5" x14ac:dyDescent="0.3">
      <c r="A7">
        <v>3</v>
      </c>
      <c r="B7" t="s">
        <v>34</v>
      </c>
      <c r="C7" t="s">
        <v>4</v>
      </c>
      <c r="D7">
        <v>332</v>
      </c>
      <c r="E7">
        <f t="shared" si="0"/>
        <v>332</v>
      </c>
    </row>
    <row r="8" spans="1:5" x14ac:dyDescent="0.3">
      <c r="A8">
        <v>7</v>
      </c>
      <c r="B8" t="s">
        <v>28</v>
      </c>
      <c r="C8" t="s">
        <v>19</v>
      </c>
      <c r="D8">
        <v>271</v>
      </c>
      <c r="E8">
        <f t="shared" si="0"/>
        <v>264</v>
      </c>
    </row>
    <row r="9" spans="1:5" x14ac:dyDescent="0.3">
      <c r="A9">
        <v>9</v>
      </c>
      <c r="B9" t="s">
        <v>22</v>
      </c>
      <c r="C9" t="s">
        <v>4</v>
      </c>
      <c r="D9">
        <v>257</v>
      </c>
      <c r="E9">
        <f t="shared" si="0"/>
        <v>257</v>
      </c>
    </row>
    <row r="10" spans="1:5" x14ac:dyDescent="0.3">
      <c r="A10">
        <v>18</v>
      </c>
      <c r="B10" t="s">
        <v>25</v>
      </c>
      <c r="C10">
        <v>1</v>
      </c>
      <c r="D10">
        <v>133</v>
      </c>
      <c r="E10">
        <f t="shared" si="0"/>
        <v>128</v>
      </c>
    </row>
    <row r="11" spans="1:5" x14ac:dyDescent="0.3">
      <c r="A11">
        <v>13</v>
      </c>
      <c r="B11" t="s">
        <v>8</v>
      </c>
      <c r="C11">
        <v>1</v>
      </c>
      <c r="D11">
        <v>220</v>
      </c>
      <c r="E11">
        <f t="shared" si="0"/>
        <v>215</v>
      </c>
    </row>
    <row r="12" spans="1:5" x14ac:dyDescent="0.3">
      <c r="A12">
        <v>20</v>
      </c>
      <c r="B12" t="s">
        <v>5</v>
      </c>
      <c r="C12" t="s">
        <v>6</v>
      </c>
      <c r="D12">
        <v>110</v>
      </c>
      <c r="E12">
        <f t="shared" si="0"/>
        <v>109</v>
      </c>
    </row>
    <row r="13" spans="1:5" x14ac:dyDescent="0.3">
      <c r="A13">
        <v>26</v>
      </c>
      <c r="B13" t="s">
        <v>11</v>
      </c>
      <c r="C13" t="s">
        <v>4</v>
      </c>
      <c r="D13">
        <v>57</v>
      </c>
      <c r="E13">
        <f t="shared" si="0"/>
        <v>57</v>
      </c>
    </row>
    <row r="14" spans="1:5" x14ac:dyDescent="0.3">
      <c r="A14">
        <v>30</v>
      </c>
      <c r="B14" t="s">
        <v>14</v>
      </c>
      <c r="C14" t="s">
        <v>4</v>
      </c>
      <c r="D14">
        <v>29</v>
      </c>
      <c r="E14">
        <f t="shared" si="0"/>
        <v>29</v>
      </c>
    </row>
    <row r="15" spans="1:5" x14ac:dyDescent="0.3">
      <c r="A15">
        <v>25</v>
      </c>
      <c r="B15" t="s">
        <v>40</v>
      </c>
      <c r="C15" t="s">
        <v>4</v>
      </c>
      <c r="D15">
        <v>63</v>
      </c>
      <c r="E15">
        <f t="shared" si="0"/>
        <v>63</v>
      </c>
    </row>
    <row r="16" spans="1:5" x14ac:dyDescent="0.3">
      <c r="A16">
        <v>1</v>
      </c>
      <c r="B16" t="s">
        <v>7</v>
      </c>
      <c r="C16" t="s">
        <v>31</v>
      </c>
      <c r="D16">
        <v>417</v>
      </c>
      <c r="E16">
        <f t="shared" si="0"/>
        <v>416</v>
      </c>
    </row>
    <row r="17" spans="1:5" x14ac:dyDescent="0.3">
      <c r="A17">
        <v>11</v>
      </c>
      <c r="B17" t="s">
        <v>27</v>
      </c>
      <c r="C17" t="s">
        <v>52</v>
      </c>
      <c r="D17">
        <v>226</v>
      </c>
      <c r="E17">
        <f t="shared" si="0"/>
        <v>225</v>
      </c>
    </row>
    <row r="18" spans="1:5" x14ac:dyDescent="0.3">
      <c r="A18">
        <v>4</v>
      </c>
      <c r="B18" t="s">
        <v>10</v>
      </c>
      <c r="C18" t="s">
        <v>51</v>
      </c>
      <c r="D18">
        <v>317</v>
      </c>
      <c r="E18">
        <f t="shared" si="0"/>
        <v>316</v>
      </c>
    </row>
    <row r="19" spans="1:5" x14ac:dyDescent="0.3">
      <c r="A19">
        <v>6</v>
      </c>
      <c r="B19" t="s">
        <v>3</v>
      </c>
      <c r="C19" t="s">
        <v>52</v>
      </c>
      <c r="D19">
        <v>304</v>
      </c>
      <c r="E19">
        <f t="shared" si="0"/>
        <v>303</v>
      </c>
    </row>
    <row r="20" spans="1:5" x14ac:dyDescent="0.3">
      <c r="A20">
        <v>28</v>
      </c>
      <c r="B20" t="s">
        <v>30</v>
      </c>
      <c r="C20" t="s">
        <v>4</v>
      </c>
      <c r="D20">
        <v>46</v>
      </c>
      <c r="E20">
        <f t="shared" si="0"/>
        <v>46</v>
      </c>
    </row>
    <row r="21" spans="1:5" x14ac:dyDescent="0.3">
      <c r="A21">
        <v>12</v>
      </c>
      <c r="B21" t="s">
        <v>21</v>
      </c>
      <c r="C21" t="s">
        <v>9</v>
      </c>
      <c r="D21">
        <v>223</v>
      </c>
      <c r="E21">
        <f t="shared" si="0"/>
        <v>220</v>
      </c>
    </row>
    <row r="22" spans="1:5" x14ac:dyDescent="0.3">
      <c r="A22">
        <v>24</v>
      </c>
      <c r="B22" t="s">
        <v>36</v>
      </c>
      <c r="C22" t="s">
        <v>4</v>
      </c>
      <c r="D22">
        <v>70</v>
      </c>
      <c r="E22">
        <f t="shared" si="0"/>
        <v>70</v>
      </c>
    </row>
    <row r="23" spans="1:5" x14ac:dyDescent="0.3">
      <c r="A23">
        <v>22</v>
      </c>
      <c r="B23" t="s">
        <v>24</v>
      </c>
      <c r="C23" t="s">
        <v>4</v>
      </c>
      <c r="D23">
        <v>83</v>
      </c>
      <c r="E23">
        <f t="shared" si="0"/>
        <v>83</v>
      </c>
    </row>
    <row r="24" spans="1:5" x14ac:dyDescent="0.3">
      <c r="A24">
        <v>14</v>
      </c>
      <c r="B24" t="s">
        <v>17</v>
      </c>
      <c r="C24" t="s">
        <v>4</v>
      </c>
      <c r="D24">
        <v>213</v>
      </c>
      <c r="E24">
        <f t="shared" si="0"/>
        <v>213</v>
      </c>
    </row>
    <row r="25" spans="1:5" x14ac:dyDescent="0.3">
      <c r="A25">
        <v>29</v>
      </c>
      <c r="B25" t="s">
        <v>12</v>
      </c>
      <c r="C25">
        <v>1</v>
      </c>
      <c r="D25">
        <v>38</v>
      </c>
      <c r="E25">
        <f t="shared" si="0"/>
        <v>33</v>
      </c>
    </row>
    <row r="26" spans="1:5" x14ac:dyDescent="0.3">
      <c r="A26">
        <v>16</v>
      </c>
      <c r="B26" t="s">
        <v>20</v>
      </c>
      <c r="C26" t="s">
        <v>4</v>
      </c>
      <c r="D26">
        <v>158</v>
      </c>
      <c r="E26">
        <f t="shared" si="0"/>
        <v>158</v>
      </c>
    </row>
    <row r="27" spans="1:5" x14ac:dyDescent="0.3">
      <c r="A27">
        <v>23</v>
      </c>
      <c r="B27" t="s">
        <v>29</v>
      </c>
      <c r="C27" t="s">
        <v>4</v>
      </c>
      <c r="D27">
        <v>82</v>
      </c>
      <c r="E27">
        <f t="shared" si="0"/>
        <v>82</v>
      </c>
    </row>
    <row r="28" spans="1:5" x14ac:dyDescent="0.3">
      <c r="A28">
        <v>21</v>
      </c>
      <c r="B28" t="s">
        <v>41</v>
      </c>
      <c r="C28" t="s">
        <v>4</v>
      </c>
      <c r="D28">
        <v>93</v>
      </c>
      <c r="E28">
        <f t="shared" si="0"/>
        <v>93</v>
      </c>
    </row>
    <row r="29" spans="1:5" x14ac:dyDescent="0.3">
      <c r="A29">
        <v>31</v>
      </c>
      <c r="B29" t="s">
        <v>37</v>
      </c>
      <c r="C29" t="s">
        <v>4</v>
      </c>
      <c r="D29">
        <v>-62</v>
      </c>
      <c r="E29">
        <f t="shared" si="0"/>
        <v>-62</v>
      </c>
    </row>
    <row r="30" spans="1:5" x14ac:dyDescent="0.3">
      <c r="A30">
        <v>27</v>
      </c>
      <c r="B30" t="s">
        <v>33</v>
      </c>
      <c r="C30" t="s">
        <v>4</v>
      </c>
      <c r="D30">
        <v>53</v>
      </c>
      <c r="E30">
        <f t="shared" si="0"/>
        <v>53</v>
      </c>
    </row>
    <row r="31" spans="1:5" x14ac:dyDescent="0.3">
      <c r="A31">
        <v>5</v>
      </c>
      <c r="B31" t="s">
        <v>18</v>
      </c>
      <c r="C31" t="s">
        <v>19</v>
      </c>
      <c r="D31">
        <v>307</v>
      </c>
      <c r="E31">
        <f t="shared" si="0"/>
        <v>300</v>
      </c>
    </row>
    <row r="32" spans="1:5" x14ac:dyDescent="0.3">
      <c r="A32">
        <v>10</v>
      </c>
      <c r="B32" t="s">
        <v>35</v>
      </c>
      <c r="C32" t="s">
        <v>4</v>
      </c>
      <c r="D32">
        <v>248</v>
      </c>
      <c r="E32">
        <f t="shared" si="0"/>
        <v>248</v>
      </c>
    </row>
  </sheetData>
  <conditionalFormatting sqref="E2:E32">
    <cfRule type="top10" dxfId="3" priority="1" bottom="1" rank="1"/>
    <cfRule type="top10" dxfId="2" priority="2" rank="1"/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39</vt:i4>
      </vt:variant>
    </vt:vector>
  </HeadingPairs>
  <TitlesOfParts>
    <vt:vector size="39" baseType="lpstr">
      <vt:lpstr>Classement</vt:lpstr>
      <vt:lpstr>J1</vt:lpstr>
      <vt:lpstr>J2</vt:lpstr>
      <vt:lpstr>J3</vt:lpstr>
      <vt:lpstr>J4</vt:lpstr>
      <vt:lpstr>J5</vt:lpstr>
      <vt:lpstr>J6</vt:lpstr>
      <vt:lpstr>J7</vt:lpstr>
      <vt:lpstr>J8</vt:lpstr>
      <vt:lpstr>J9</vt:lpstr>
      <vt:lpstr>J10</vt:lpstr>
      <vt:lpstr>J11</vt:lpstr>
      <vt:lpstr>J12</vt:lpstr>
      <vt:lpstr>J13</vt:lpstr>
      <vt:lpstr>J14</vt:lpstr>
      <vt:lpstr>J15</vt:lpstr>
      <vt:lpstr>J16</vt:lpstr>
      <vt:lpstr>J17</vt:lpstr>
      <vt:lpstr>J18</vt:lpstr>
      <vt:lpstr>J19</vt:lpstr>
      <vt:lpstr>J20</vt:lpstr>
      <vt:lpstr>J21</vt:lpstr>
      <vt:lpstr>J22</vt:lpstr>
      <vt:lpstr>J23</vt:lpstr>
      <vt:lpstr>J24</vt:lpstr>
      <vt:lpstr>J25</vt:lpstr>
      <vt:lpstr>J26</vt:lpstr>
      <vt:lpstr>J27</vt:lpstr>
      <vt:lpstr>J28</vt:lpstr>
      <vt:lpstr>J29</vt:lpstr>
      <vt:lpstr>J30</vt:lpstr>
      <vt:lpstr>J31</vt:lpstr>
      <vt:lpstr>J32</vt:lpstr>
      <vt:lpstr>J33</vt:lpstr>
      <vt:lpstr>J34</vt:lpstr>
      <vt:lpstr>J35</vt:lpstr>
      <vt:lpstr>J36</vt:lpstr>
      <vt:lpstr>J37</vt:lpstr>
      <vt:lpstr>J38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GUENEE</dc:creator>
  <cp:lastModifiedBy>Arnaud GUENEE</cp:lastModifiedBy>
  <dcterms:created xsi:type="dcterms:W3CDTF">2014-09-15T17:52:52Z</dcterms:created>
  <dcterms:modified xsi:type="dcterms:W3CDTF">2014-09-26T10:13:49Z</dcterms:modified>
</cp:coreProperties>
</file>