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840" windowWidth="24240" windowHeight="11865" tabRatio="651"/>
  </bookViews>
  <sheets>
    <sheet name="020" sheetId="80" r:id="rId1"/>
  </sheets>
  <functionGroups builtInGroupCount="17"/>
  <externalReferences>
    <externalReference r:id="rId2"/>
  </externalReferences>
  <definedNames>
    <definedName name="deb">#REF!</definedName>
    <definedName name="début" localSheetId="0">#REF!</definedName>
    <definedName name="début">#REF!</definedName>
    <definedName name="Export">#REF!</definedName>
    <definedName name="macro1" localSheetId="0">#REF!</definedName>
    <definedName name="macro1">#REF!</definedName>
    <definedName name="rbat" localSheetId="0">#REF!</definedName>
    <definedName name="rbat">#REF!</definedName>
    <definedName name="rcons" localSheetId="0">#REF!</definedName>
    <definedName name="rcons">#REF!</definedName>
    <definedName name="rcop" localSheetId="0">#REF!</definedName>
    <definedName name="rcop">#REF!</definedName>
    <definedName name="rdit" localSheetId="0">#REF!</definedName>
    <definedName name="rdit">#REF!</definedName>
    <definedName name="reco" localSheetId="0">#REF!</definedName>
    <definedName name="reco">#REF!</definedName>
    <definedName name="redir" localSheetId="0">#REF!</definedName>
    <definedName name="redir">#REF!</definedName>
    <definedName name="requi" localSheetId="0">#REF!</definedName>
    <definedName name="requi">#REF!</definedName>
    <definedName name="rform" localSheetId="0">#REF!</definedName>
    <definedName name="rform">#REF!</definedName>
    <definedName name="rfou" localSheetId="0">#REF!</definedName>
    <definedName name="rfou">#REF!</definedName>
    <definedName name="rgeo" localSheetId="0">#REF!</definedName>
    <definedName name="rgeo">#REF!</definedName>
    <definedName name="rhyd" localSheetId="0">#REF!</definedName>
    <definedName name="rhyd">#REF!</definedName>
    <definedName name="rinfo" localSheetId="0">#REF!</definedName>
    <definedName name="rinfo">#REF!</definedName>
    <definedName name="rint" localSheetId="0">#REF!</definedName>
    <definedName name="rint">#REF!</definedName>
    <definedName name="rintert" localSheetId="0">#REF!</definedName>
    <definedName name="rintert">#REF!</definedName>
    <definedName name="rjap" localSheetId="0">#REF!</definedName>
    <definedName name="rjap">#REF!</definedName>
    <definedName name="rjset" localSheetId="0">#REF!</definedName>
    <definedName name="rjset">#REF!</definedName>
    <definedName name="rjtp" localSheetId="0">#REF!</definedName>
    <definedName name="rjtp">#REF!</definedName>
    <definedName name="rmm" localSheetId="0">#REF!</definedName>
    <definedName name="rmm">#REF!</definedName>
    <definedName name="rorg" localSheetId="0">#REF!</definedName>
    <definedName name="rorg">#REF!</definedName>
    <definedName name="rpla" localSheetId="0">#REF!</definedName>
    <definedName name="rpla">#REF!</definedName>
    <definedName name="rsa" localSheetId="0">#REF!</definedName>
    <definedName name="rsa">#REF!</definedName>
    <definedName name="rsant" localSheetId="0">#REF!</definedName>
    <definedName name="rsant">#REF!</definedName>
    <definedName name="rset" localSheetId="0">#REF!</definedName>
    <definedName name="rset">#REF!</definedName>
    <definedName name="rsod" localSheetId="0">#REF!</definedName>
    <definedName name="rsod">#REF!</definedName>
    <definedName name="rtgs" localSheetId="0">#REF!</definedName>
    <definedName name="rtgs">#REF!</definedName>
    <definedName name="rtp" localSheetId="0">#REF!</definedName>
    <definedName name="rtp">#REF!</definedName>
    <definedName name="rtpi" localSheetId="0">#REF!</definedName>
    <definedName name="rtpi">#REF!</definedName>
    <definedName name="_xlnm.Print_Area" localSheetId="0">'020'!$A$1:$J$95</definedName>
  </definedNames>
  <calcPr calcId="145621"/>
</workbook>
</file>

<file path=xl/calcChain.xml><?xml version="1.0" encoding="utf-8"?>
<calcChain xmlns="http://schemas.openxmlformats.org/spreadsheetml/2006/main">
  <c r="G64" i="80" l="1"/>
  <c r="D62" i="80" l="1"/>
  <c r="C64" i="80" l="1"/>
  <c r="C13" i="80" s="1"/>
  <c r="C6" i="80"/>
  <c r="C107" i="80" l="1"/>
  <c r="C111" i="80"/>
  <c r="C115" i="80"/>
  <c r="C119" i="80"/>
  <c r="C123" i="80"/>
  <c r="C131" i="80"/>
  <c r="C143" i="80"/>
  <c r="C106" i="80"/>
  <c r="C121" i="80"/>
  <c r="C137" i="80"/>
  <c r="C153" i="80"/>
  <c r="C108" i="80"/>
  <c r="C112" i="80"/>
  <c r="C116" i="80"/>
  <c r="C120" i="80"/>
  <c r="C124" i="80"/>
  <c r="C128" i="80"/>
  <c r="C132" i="80"/>
  <c r="C136" i="80"/>
  <c r="C140" i="80"/>
  <c r="C144" i="80"/>
  <c r="C148" i="80"/>
  <c r="C152" i="80"/>
  <c r="C113" i="80"/>
  <c r="C129" i="80"/>
  <c r="C141" i="80"/>
  <c r="C149" i="80"/>
  <c r="C110" i="80"/>
  <c r="C114" i="80"/>
  <c r="C118" i="80"/>
  <c r="C122" i="80"/>
  <c r="C126" i="80"/>
  <c r="C130" i="80"/>
  <c r="C134" i="80"/>
  <c r="C138" i="80"/>
  <c r="C142" i="80"/>
  <c r="C146" i="80"/>
  <c r="C150" i="80"/>
  <c r="C154" i="80"/>
  <c r="C127" i="80"/>
  <c r="C135" i="80"/>
  <c r="C139" i="80"/>
  <c r="C147" i="80"/>
  <c r="C151" i="80"/>
  <c r="C109" i="80"/>
  <c r="C117" i="80"/>
  <c r="C125" i="80"/>
  <c r="C133" i="80"/>
  <c r="C145" i="80"/>
</calcChain>
</file>

<file path=xl/sharedStrings.xml><?xml version="1.0" encoding="utf-8"?>
<sst xmlns="http://schemas.openxmlformats.org/spreadsheetml/2006/main" count="86" uniqueCount="80">
  <si>
    <t>A00</t>
  </si>
  <si>
    <t>A01</t>
  </si>
  <si>
    <t>A02</t>
  </si>
  <si>
    <t>A03</t>
  </si>
  <si>
    <t>B00</t>
  </si>
  <si>
    <t>B01</t>
  </si>
  <si>
    <t>B02</t>
  </si>
  <si>
    <t>B03</t>
  </si>
  <si>
    <t>C00</t>
  </si>
  <si>
    <t>C01</t>
  </si>
  <si>
    <t>C02</t>
  </si>
  <si>
    <t>D00</t>
  </si>
  <si>
    <t>E00</t>
  </si>
  <si>
    <t>F00</t>
  </si>
  <si>
    <t>X00</t>
  </si>
  <si>
    <t>X03</t>
  </si>
  <si>
    <t>G00</t>
  </si>
  <si>
    <t>Position hebdomadaire de trésorerie</t>
  </si>
  <si>
    <t>Base année</t>
  </si>
  <si>
    <t>Semaines</t>
  </si>
  <si>
    <t>52 n-1</t>
  </si>
  <si>
    <t>1.</t>
  </si>
  <si>
    <t>2.</t>
  </si>
  <si>
    <t>Flux de la semaine</t>
  </si>
  <si>
    <t>Clients extérieurs</t>
  </si>
  <si>
    <t>Fis recettes</t>
  </si>
  <si>
    <t>Total recettes</t>
  </si>
  <si>
    <t>Salaires</t>
  </si>
  <si>
    <t>Charges sociales</t>
  </si>
  <si>
    <t>Participation Intéressements</t>
  </si>
  <si>
    <t>Plan épargne entreprise</t>
  </si>
  <si>
    <t>Total Personnel</t>
  </si>
  <si>
    <t>Fournisseurs</t>
  </si>
  <si>
    <t>Loyers</t>
  </si>
  <si>
    <t>Assurances</t>
  </si>
  <si>
    <t>Fis dépenses</t>
  </si>
  <si>
    <t>Total Fournisseurs</t>
  </si>
  <si>
    <t>TVA</t>
  </si>
  <si>
    <t>IS</t>
  </si>
  <si>
    <t>Autres taxes</t>
  </si>
  <si>
    <t>Total impots et taxes</t>
  </si>
  <si>
    <t>Dividendes</t>
  </si>
  <si>
    <t>Associés</t>
  </si>
  <si>
    <t>Frais bancaires</t>
  </si>
  <si>
    <t>Total dépenses</t>
  </si>
  <si>
    <t>c° Equilibrage groupe</t>
  </si>
  <si>
    <t>3.</t>
  </si>
  <si>
    <t>Autres éléments bancaires</t>
  </si>
  <si>
    <t>Chèques en circulation</t>
  </si>
  <si>
    <t>4.</t>
  </si>
  <si>
    <t>Total position bancaire au</t>
  </si>
  <si>
    <t>5.</t>
  </si>
  <si>
    <t>6.</t>
  </si>
  <si>
    <t>Faits marquants de la semaine</t>
  </si>
  <si>
    <t>Variation nette (recettes-dépenses)</t>
  </si>
  <si>
    <t>Cumul
 Sn</t>
  </si>
  <si>
    <t>1a</t>
  </si>
  <si>
    <t>1b</t>
  </si>
  <si>
    <t>S</t>
  </si>
  <si>
    <t>Blocages</t>
  </si>
  <si>
    <t>7.</t>
  </si>
  <si>
    <t>8.</t>
  </si>
  <si>
    <t>Emprunts</t>
  </si>
  <si>
    <t>2b</t>
  </si>
  <si>
    <t>3b</t>
  </si>
  <si>
    <t>Position de trésorerie S-1</t>
  </si>
  <si>
    <t>1c</t>
  </si>
  <si>
    <t>1e</t>
  </si>
  <si>
    <t>Avances et prêts entre filiales</t>
  </si>
  <si>
    <t>Semaine</t>
  </si>
  <si>
    <t>S-1</t>
  </si>
  <si>
    <t>9.</t>
  </si>
  <si>
    <t>1d</t>
  </si>
  <si>
    <t>Position bancaire (yc chèques non débités et autres banques)</t>
  </si>
  <si>
    <t>4b</t>
  </si>
  <si>
    <t>Total Trésorerie (1+2b+3b+4b)</t>
  </si>
  <si>
    <t>Variation des éléments bancaires</t>
  </si>
  <si>
    <t>Variation des autres éléments</t>
  </si>
  <si>
    <t>Pool de trésorerie</t>
  </si>
  <si>
    <t>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</si>
</sst>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,###,###,###,##0.00"/>
    <numFmt numFmtId="165" formatCode="_-* #,##0.00\ _F_-;\-* #,##0.00\ _F_-;_-* &quot;-&quot;??\ _F_-;_-@_-"/>
    <numFmt numFmtId="166" formatCode="#,##0.00\ &quot;€&quot;"/>
    <numFmt numFmtId="167" formatCode="#,##0\ &quot;€&quot;"/>
    <numFmt numFmtId="168" formatCode="_-* #,##0\ _F_-;\-* #,##0\ _F_-;_-* &quot;-&quot;??\ _F_-;_-@_-"/>
    <numFmt numFmtId="169" formatCode="_-* #,##0.00\ &quot;F&quot;_-;\-* #,##0.00\ &quot;F&quot;_-;_-* &quot;-&quot;??\ &quot;F&quot;_-;_-@_-"/>
    <numFmt numFmtId="170" formatCode="d\ mmmm\ yyyy"/>
    <numFmt numFmtId="171" formatCode="_-* #,##0\ _€_-;\-* #,##0\ _€_-;_-* &quot;-&quot;??\ _€_-;_-@_-"/>
    <numFmt numFmtId="172" formatCode="_-* #,##0.00\ [$€]_-;\-* #,##0.00\ [$€]_-;_-* &quot;-&quot;??\ [$€]_-;_-@_-"/>
    <numFmt numFmtId="173" formatCode="_(* #,##0.00_);_(* \(#,##0.00\);_(* &quot;-&quot;??_);_(@_)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u/>
      <sz val="9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b/>
      <sz val="14"/>
      <color theme="0"/>
      <name val="Arial"/>
      <family val="2"/>
    </font>
    <font>
      <sz val="12"/>
      <color theme="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3"/>
      <name val="Arial"/>
      <family val="2"/>
    </font>
    <font>
      <b/>
      <i/>
      <sz val="13"/>
      <name val="Arial"/>
      <family val="2"/>
    </font>
    <font>
      <u/>
      <sz val="13"/>
      <name val="Arial"/>
      <family val="2"/>
    </font>
    <font>
      <b/>
      <i/>
      <u/>
      <sz val="13"/>
      <name val="Arial"/>
      <family val="2"/>
    </font>
    <font>
      <b/>
      <sz val="13"/>
      <color theme="0"/>
      <name val="Arial"/>
      <family val="2"/>
    </font>
    <font>
      <sz val="13"/>
      <color theme="0"/>
      <name val="Arial"/>
      <family val="2"/>
    </font>
    <font>
      <i/>
      <sz val="13"/>
      <color theme="0"/>
      <name val="Arial"/>
      <family val="2"/>
    </font>
    <font>
      <u/>
      <sz val="13"/>
      <color theme="0"/>
      <name val="Arial"/>
      <family val="2"/>
    </font>
    <font>
      <b/>
      <sz val="13"/>
      <color rgb="FF339966"/>
      <name val="Arial"/>
      <family val="2"/>
    </font>
    <font>
      <b/>
      <i/>
      <sz val="12"/>
      <color theme="0"/>
      <name val="Arial"/>
      <family val="2"/>
    </font>
    <font>
      <b/>
      <sz val="14"/>
      <color rgb="FF339966"/>
      <name val="Arial"/>
      <family val="2"/>
    </font>
    <font>
      <i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9966"/>
        <bgColor indexed="64"/>
      </patternFill>
    </fill>
    <fill>
      <gradientFill degree="90">
        <stop position="0">
          <color rgb="FF339966"/>
        </stop>
        <stop position="0.5">
          <color theme="0"/>
        </stop>
        <stop position="1">
          <color rgb="FF339966"/>
        </stop>
      </gradient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0">
    <xf numFmtId="0" fontId="0" fillId="0" borderId="0"/>
    <xf numFmtId="43" fontId="4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204">
    <xf numFmtId="0" fontId="0" fillId="0" borderId="0" xfId="0"/>
    <xf numFmtId="0" fontId="5" fillId="0" borderId="0" xfId="2" applyAlignment="1">
      <alignment vertical="center"/>
    </xf>
    <xf numFmtId="0" fontId="8" fillId="0" borderId="0" xfId="2" applyFont="1" applyAlignment="1">
      <alignment vertic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2"/>
    <xf numFmtId="0" fontId="2" fillId="0" borderId="0" xfId="2" applyFont="1" applyAlignment="1">
      <alignment horizontal="right"/>
    </xf>
    <xf numFmtId="3" fontId="5" fillId="0" borderId="0" xfId="2" applyNumberFormat="1"/>
    <xf numFmtId="14" fontId="5" fillId="0" borderId="0" xfId="2" applyNumberFormat="1"/>
    <xf numFmtId="0" fontId="10" fillId="0" borderId="7" xfId="2" applyFont="1" applyBorder="1"/>
    <xf numFmtId="0" fontId="10" fillId="0" borderId="0" xfId="2" applyFont="1" applyBorder="1"/>
    <xf numFmtId="0" fontId="10" fillId="0" borderId="0" xfId="2" applyFont="1" applyBorder="1" applyAlignment="1">
      <alignment horizontal="left"/>
    </xf>
    <xf numFmtId="0" fontId="5" fillId="0" borderId="0" xfId="2" applyBorder="1"/>
    <xf numFmtId="168" fontId="10" fillId="0" borderId="0" xfId="3" applyNumberFormat="1" applyFont="1" applyFill="1" applyBorder="1"/>
    <xf numFmtId="0" fontId="13" fillId="0" borderId="7" xfId="2" applyFont="1" applyBorder="1"/>
    <xf numFmtId="0" fontId="13" fillId="0" borderId="0" xfId="2" applyFont="1" applyBorder="1"/>
    <xf numFmtId="168" fontId="14" fillId="0" borderId="0" xfId="3" applyNumberFormat="1" applyFont="1" applyFill="1" applyBorder="1"/>
    <xf numFmtId="0" fontId="10" fillId="0" borderId="7" xfId="2" applyFont="1" applyBorder="1" applyAlignment="1">
      <alignment horizontal="right"/>
    </xf>
    <xf numFmtId="168" fontId="10" fillId="0" borderId="0" xfId="3" applyNumberFormat="1" applyFont="1" applyFill="1" applyBorder="1" applyAlignment="1">
      <alignment horizontal="left"/>
    </xf>
    <xf numFmtId="0" fontId="18" fillId="0" borderId="0" xfId="2" applyFont="1" applyBorder="1" applyAlignment="1">
      <alignment horizontal="left"/>
    </xf>
    <xf numFmtId="0" fontId="15" fillId="0" borderId="0" xfId="2" applyFont="1" applyFill="1"/>
    <xf numFmtId="0" fontId="10" fillId="0" borderId="0" xfId="2" applyFont="1" applyBorder="1" applyAlignment="1">
      <alignment horizontal="right"/>
    </xf>
    <xf numFmtId="0" fontId="5" fillId="0" borderId="0" xfId="2" applyFill="1"/>
    <xf numFmtId="168" fontId="10" fillId="0" borderId="0" xfId="6" applyNumberFormat="1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left"/>
    </xf>
    <xf numFmtId="0" fontId="1" fillId="0" borderId="0" xfId="7" applyNumberFormat="1"/>
    <xf numFmtId="164" fontId="1" fillId="0" borderId="0" xfId="7" applyNumberFormat="1"/>
    <xf numFmtId="168" fontId="18" fillId="0" borderId="0" xfId="6" applyNumberFormat="1" applyFont="1" applyFill="1" applyBorder="1" applyAlignment="1">
      <alignment horizontal="right"/>
    </xf>
    <xf numFmtId="3" fontId="18" fillId="0" borderId="0" xfId="2" applyNumberFormat="1" applyFont="1" applyFill="1" applyBorder="1" applyAlignment="1">
      <alignment horizontal="left"/>
    </xf>
    <xf numFmtId="0" fontId="19" fillId="0" borderId="0" xfId="2" applyFont="1" applyFill="1"/>
    <xf numFmtId="0" fontId="19" fillId="0" borderId="0" xfId="7" applyNumberFormat="1" applyFont="1"/>
    <xf numFmtId="164" fontId="19" fillId="0" borderId="0" xfId="7" applyNumberFormat="1" applyFont="1"/>
    <xf numFmtId="0" fontId="19" fillId="0" borderId="0" xfId="2" applyFont="1"/>
    <xf numFmtId="0" fontId="7" fillId="0" borderId="0" xfId="2" applyFont="1" applyBorder="1" applyAlignment="1">
      <alignment horizontal="left"/>
    </xf>
    <xf numFmtId="3" fontId="10" fillId="0" borderId="0" xfId="2" applyNumberFormat="1" applyFont="1" applyFill="1" applyBorder="1"/>
    <xf numFmtId="0" fontId="1" fillId="0" borderId="0" xfId="7"/>
    <xf numFmtId="0" fontId="12" fillId="0" borderId="0" xfId="2" applyFont="1" applyFill="1"/>
    <xf numFmtId="49" fontId="12" fillId="0" borderId="0" xfId="7" applyNumberFormat="1" applyFont="1"/>
    <xf numFmtId="0" fontId="12" fillId="0" borderId="0" xfId="2" applyFont="1"/>
    <xf numFmtId="0" fontId="10" fillId="0" borderId="0" xfId="2" applyFont="1"/>
    <xf numFmtId="0" fontId="10" fillId="0" borderId="0" xfId="7" applyNumberFormat="1" applyFont="1"/>
    <xf numFmtId="164" fontId="10" fillId="0" borderId="0" xfId="7" applyNumberFormat="1" applyFont="1"/>
    <xf numFmtId="0" fontId="13" fillId="0" borderId="0" xfId="2" applyFont="1"/>
    <xf numFmtId="0" fontId="13" fillId="0" borderId="0" xfId="7" applyNumberFormat="1" applyFont="1"/>
    <xf numFmtId="164" fontId="13" fillId="0" borderId="0" xfId="7" applyNumberFormat="1" applyFont="1"/>
    <xf numFmtId="0" fontId="12" fillId="0" borderId="0" xfId="7" applyFont="1"/>
    <xf numFmtId="3" fontId="10" fillId="0" borderId="0" xfId="2" applyNumberFormat="1" applyFont="1" applyBorder="1"/>
    <xf numFmtId="16" fontId="2" fillId="0" borderId="0" xfId="2" applyNumberFormat="1" applyFont="1"/>
    <xf numFmtId="170" fontId="21" fillId="0" borderId="0" xfId="2" applyNumberFormat="1" applyFont="1" applyFill="1" applyBorder="1" applyAlignment="1"/>
    <xf numFmtId="170" fontId="21" fillId="0" borderId="0" xfId="2" applyNumberFormat="1" applyFont="1" applyFill="1" applyBorder="1" applyAlignment="1">
      <alignment horizontal="left"/>
    </xf>
    <xf numFmtId="3" fontId="21" fillId="0" borderId="0" xfId="2" applyNumberFormat="1" applyFont="1" applyFill="1" applyBorder="1"/>
    <xf numFmtId="170" fontId="9" fillId="0" borderId="7" xfId="2" applyNumberFormat="1" applyFont="1" applyFill="1" applyBorder="1" applyAlignment="1"/>
    <xf numFmtId="166" fontId="20" fillId="0" borderId="0" xfId="2" applyNumberFormat="1" applyFont="1" applyFill="1" applyBorder="1" applyAlignment="1">
      <alignment horizontal="center"/>
    </xf>
    <xf numFmtId="0" fontId="22" fillId="0" borderId="0" xfId="2" applyFont="1" applyBorder="1"/>
    <xf numFmtId="0" fontId="22" fillId="0" borderId="0" xfId="2" applyFont="1" applyBorder="1" applyAlignment="1">
      <alignment horizontal="left"/>
    </xf>
    <xf numFmtId="0" fontId="7" fillId="0" borderId="0" xfId="2" applyFont="1" applyBorder="1"/>
    <xf numFmtId="0" fontId="7" fillId="0" borderId="0" xfId="2" applyFont="1" applyFill="1" applyBorder="1"/>
    <xf numFmtId="0" fontId="5" fillId="0" borderId="0" xfId="2" applyBorder="1" applyAlignment="1">
      <alignment horizontal="left"/>
    </xf>
    <xf numFmtId="0" fontId="5" fillId="0" borderId="0" xfId="2" applyAlignment="1">
      <alignment horizontal="left"/>
    </xf>
    <xf numFmtId="0" fontId="12" fillId="0" borderId="0" xfId="2" applyFont="1" applyBorder="1" applyAlignment="1">
      <alignment horizontal="left" indent="5"/>
    </xf>
    <xf numFmtId="43" fontId="10" fillId="0" borderId="0" xfId="1" applyFont="1" applyBorder="1" applyAlignment="1">
      <alignment horizontal="left"/>
    </xf>
    <xf numFmtId="0" fontId="1" fillId="0" borderId="0" xfId="2" applyFont="1" applyAlignment="1">
      <alignment vertical="center"/>
    </xf>
    <xf numFmtId="14" fontId="7" fillId="0" borderId="0" xfId="2" applyNumberFormat="1" applyFont="1" applyFill="1" applyBorder="1" applyAlignment="1">
      <alignment horizontal="center"/>
    </xf>
    <xf numFmtId="171" fontId="1" fillId="0" borderId="0" xfId="1" applyNumberFormat="1" applyFont="1"/>
    <xf numFmtId="0" fontId="1" fillId="0" borderId="0" xfId="2" applyFont="1"/>
    <xf numFmtId="0" fontId="26" fillId="0" borderId="0" xfId="2" applyFont="1"/>
    <xf numFmtId="0" fontId="26" fillId="0" borderId="0" xfId="7" applyNumberFormat="1" applyFont="1"/>
    <xf numFmtId="164" fontId="26" fillId="0" borderId="0" xfId="7" applyNumberFormat="1" applyFont="1"/>
    <xf numFmtId="9" fontId="11" fillId="0" borderId="0" xfId="4" applyFont="1" applyFill="1" applyBorder="1" applyAlignment="1">
      <alignment horizontal="center"/>
    </xf>
    <xf numFmtId="9" fontId="16" fillId="0" borderId="0" xfId="4" applyFont="1" applyFill="1" applyBorder="1" applyAlignment="1">
      <alignment horizontal="center"/>
    </xf>
    <xf numFmtId="167" fontId="11" fillId="0" borderId="0" xfId="2" applyNumberFormat="1" applyFont="1" applyFill="1" applyBorder="1" applyAlignment="1">
      <alignment horizontal="center"/>
    </xf>
    <xf numFmtId="166" fontId="11" fillId="0" borderId="0" xfId="2" applyNumberFormat="1" applyFont="1" applyFill="1" applyBorder="1" applyAlignment="1">
      <alignment horizontal="center"/>
    </xf>
    <xf numFmtId="0" fontId="28" fillId="0" borderId="7" xfId="2" applyFont="1" applyFill="1" applyBorder="1"/>
    <xf numFmtId="0" fontId="27" fillId="0" borderId="0" xfId="2" applyFont="1" applyFill="1" applyBorder="1" applyAlignment="1">
      <alignment horizontal="left" indent="12"/>
    </xf>
    <xf numFmtId="0" fontId="27" fillId="0" borderId="0" xfId="2" applyFont="1" applyFill="1" applyBorder="1" applyAlignment="1">
      <alignment horizontal="right"/>
    </xf>
    <xf numFmtId="168" fontId="28" fillId="0" borderId="0" xfId="6" applyNumberFormat="1" applyFont="1" applyFill="1" applyBorder="1" applyAlignment="1">
      <alignment horizontal="right"/>
    </xf>
    <xf numFmtId="3" fontId="28" fillId="0" borderId="0" xfId="2" applyNumberFormat="1" applyFont="1" applyFill="1" applyBorder="1" applyAlignment="1">
      <alignment horizontal="left"/>
    </xf>
    <xf numFmtId="167" fontId="24" fillId="0" borderId="0" xfId="2" applyNumberFormat="1" applyFont="1" applyFill="1" applyBorder="1" applyAlignment="1">
      <alignment horizontal="center"/>
    </xf>
    <xf numFmtId="0" fontId="13" fillId="0" borderId="0" xfId="2" applyFont="1" applyFill="1"/>
    <xf numFmtId="49" fontId="13" fillId="0" borderId="0" xfId="7" applyNumberFormat="1" applyFont="1"/>
    <xf numFmtId="0" fontId="13" fillId="0" borderId="0" xfId="7" applyFont="1"/>
    <xf numFmtId="0" fontId="13" fillId="0" borderId="0" xfId="2" quotePrefix="1" applyFont="1"/>
    <xf numFmtId="0" fontId="7" fillId="0" borderId="7" xfId="2" applyFont="1" applyBorder="1"/>
    <xf numFmtId="9" fontId="10" fillId="0" borderId="0" xfId="4" applyFont="1" applyFill="1" applyBorder="1" applyAlignment="1">
      <alignment horizontal="center"/>
    </xf>
    <xf numFmtId="0" fontId="10" fillId="0" borderId="0" xfId="2" applyFont="1" applyFill="1"/>
    <xf numFmtId="0" fontId="7" fillId="0" borderId="0" xfId="2" applyFont="1"/>
    <xf numFmtId="0" fontId="17" fillId="0" borderId="0" xfId="2" applyFont="1"/>
    <xf numFmtId="3" fontId="22" fillId="0" borderId="0" xfId="2" applyNumberFormat="1" applyFont="1" applyFill="1" applyBorder="1" applyAlignment="1">
      <alignment horizontal="center"/>
    </xf>
    <xf numFmtId="3" fontId="7" fillId="0" borderId="0" xfId="2" applyNumberFormat="1" applyFont="1" applyFill="1" applyBorder="1"/>
    <xf numFmtId="167" fontId="28" fillId="0" borderId="0" xfId="16" applyNumberFormat="1" applyFont="1" applyFill="1" applyBorder="1"/>
    <xf numFmtId="167" fontId="10" fillId="0" borderId="0" xfId="2" applyNumberFormat="1" applyFont="1" applyFill="1" applyBorder="1" applyAlignment="1">
      <alignment horizontal="center"/>
    </xf>
    <xf numFmtId="0" fontId="12" fillId="0" borderId="0" xfId="3" applyNumberFormat="1" applyFont="1" applyFill="1" applyBorder="1" applyAlignment="1">
      <alignment horizontal="center" vertical="center" wrapText="1"/>
    </xf>
    <xf numFmtId="0" fontId="29" fillId="0" borderId="7" xfId="2" applyFont="1" applyBorder="1"/>
    <xf numFmtId="0" fontId="29" fillId="0" borderId="0" xfId="2" applyFont="1" applyBorder="1"/>
    <xf numFmtId="167" fontId="30" fillId="0" borderId="0" xfId="2" applyNumberFormat="1" applyFont="1" applyFill="1" applyBorder="1" applyAlignment="1">
      <alignment horizontal="center"/>
    </xf>
    <xf numFmtId="170" fontId="32" fillId="0" borderId="7" xfId="2" applyNumberFormat="1" applyFont="1" applyFill="1" applyBorder="1" applyAlignment="1"/>
    <xf numFmtId="170" fontId="32" fillId="0" borderId="0" xfId="2" applyNumberFormat="1" applyFont="1" applyFill="1" applyBorder="1" applyAlignment="1"/>
    <xf numFmtId="14" fontId="32" fillId="0" borderId="0" xfId="2" applyNumberFormat="1" applyFont="1" applyFill="1" applyBorder="1" applyAlignment="1">
      <alignment horizontal="center"/>
    </xf>
    <xf numFmtId="3" fontId="32" fillId="0" borderId="0" xfId="2" applyNumberFormat="1" applyFont="1" applyFill="1" applyBorder="1"/>
    <xf numFmtId="167" fontId="31" fillId="0" borderId="0" xfId="2" applyNumberFormat="1" applyFont="1" applyFill="1" applyBorder="1" applyAlignment="1">
      <alignment horizontal="center"/>
    </xf>
    <xf numFmtId="0" fontId="29" fillId="0" borderId="7" xfId="2" applyFont="1" applyFill="1" applyBorder="1"/>
    <xf numFmtId="0" fontId="34" fillId="0" borderId="0" xfId="2" applyFont="1" applyBorder="1" applyAlignment="1">
      <alignment horizontal="left"/>
    </xf>
    <xf numFmtId="3" fontId="34" fillId="0" borderId="0" xfId="2" applyNumberFormat="1" applyFont="1" applyFill="1" applyBorder="1"/>
    <xf numFmtId="167" fontId="33" fillId="0" borderId="0" xfId="2" applyNumberFormat="1" applyFont="1" applyFill="1" applyBorder="1" applyAlignment="1">
      <alignment horizontal="center"/>
    </xf>
    <xf numFmtId="0" fontId="29" fillId="0" borderId="0" xfId="2" applyFont="1" applyFill="1" applyBorder="1"/>
    <xf numFmtId="0" fontId="30" fillId="0" borderId="0" xfId="2" applyFont="1" applyFill="1" applyBorder="1" applyAlignment="1">
      <alignment horizontal="left"/>
    </xf>
    <xf numFmtId="3" fontId="30" fillId="0" borderId="0" xfId="2" applyNumberFormat="1" applyFont="1" applyFill="1" applyBorder="1"/>
    <xf numFmtId="0" fontId="29" fillId="0" borderId="0" xfId="2" applyFont="1" applyFill="1" applyBorder="1" applyAlignment="1">
      <alignment horizontal="left"/>
    </xf>
    <xf numFmtId="3" fontId="29" fillId="0" borderId="0" xfId="2" applyNumberFormat="1" applyFont="1" applyFill="1" applyBorder="1"/>
    <xf numFmtId="167" fontId="1" fillId="0" borderId="0" xfId="2" applyNumberFormat="1" applyFont="1"/>
    <xf numFmtId="167" fontId="2" fillId="0" borderId="0" xfId="2" applyNumberFormat="1" applyFont="1"/>
    <xf numFmtId="3" fontId="2" fillId="0" borderId="0" xfId="2" applyNumberFormat="1" applyFont="1"/>
    <xf numFmtId="166" fontId="1" fillId="0" borderId="0" xfId="2" applyNumberFormat="1" applyFont="1" applyAlignment="1">
      <alignment horizontal="center"/>
    </xf>
    <xf numFmtId="167" fontId="1" fillId="0" borderId="8" xfId="2" applyNumberFormat="1" applyFont="1" applyBorder="1" applyAlignment="1">
      <alignment horizontal="center"/>
    </xf>
    <xf numFmtId="9" fontId="1" fillId="0" borderId="8" xfId="4" applyFont="1" applyFill="1" applyBorder="1" applyAlignment="1">
      <alignment horizontal="center"/>
    </xf>
    <xf numFmtId="9" fontId="2" fillId="0" borderId="8" xfId="4" applyFont="1" applyFill="1" applyBorder="1" applyAlignment="1">
      <alignment horizontal="center"/>
    </xf>
    <xf numFmtId="167" fontId="1" fillId="0" borderId="8" xfId="2" applyNumberFormat="1" applyFont="1" applyFill="1" applyBorder="1" applyAlignment="1">
      <alignment horizontal="center"/>
    </xf>
    <xf numFmtId="167" fontId="3" fillId="0" borderId="8" xfId="16" applyNumberFormat="1" applyFont="1" applyFill="1" applyBorder="1"/>
    <xf numFmtId="167" fontId="25" fillId="0" borderId="8" xfId="2" applyNumberFormat="1" applyFont="1" applyFill="1" applyBorder="1" applyAlignment="1">
      <alignment horizontal="center"/>
    </xf>
    <xf numFmtId="166" fontId="25" fillId="0" borderId="0" xfId="2" applyNumberFormat="1" applyFont="1" applyFill="1" applyBorder="1" applyAlignment="1">
      <alignment horizontal="center"/>
    </xf>
    <xf numFmtId="166" fontId="1" fillId="0" borderId="0" xfId="2" applyNumberFormat="1" applyFont="1" applyBorder="1" applyAlignment="1">
      <alignment horizontal="center"/>
    </xf>
    <xf numFmtId="0" fontId="6" fillId="0" borderId="0" xfId="2" applyFont="1" applyBorder="1" applyAlignment="1">
      <alignment vertical="center"/>
    </xf>
    <xf numFmtId="0" fontId="22" fillId="0" borderId="7" xfId="2" applyFont="1" applyBorder="1"/>
    <xf numFmtId="167" fontId="3" fillId="0" borderId="8" xfId="2" applyNumberFormat="1" applyFont="1" applyFill="1" applyBorder="1" applyAlignment="1">
      <alignment horizontal="center"/>
    </xf>
    <xf numFmtId="0" fontId="35" fillId="3" borderId="7" xfId="2" applyFont="1" applyFill="1" applyBorder="1"/>
    <xf numFmtId="0" fontId="35" fillId="3" borderId="0" xfId="2" applyFont="1" applyFill="1" applyBorder="1"/>
    <xf numFmtId="168" fontId="36" fillId="3" borderId="0" xfId="3" applyNumberFormat="1" applyFont="1" applyFill="1" applyBorder="1"/>
    <xf numFmtId="9" fontId="3" fillId="3" borderId="8" xfId="4" applyFont="1" applyFill="1" applyBorder="1" applyAlignment="1">
      <alignment horizontal="center"/>
    </xf>
    <xf numFmtId="0" fontId="36" fillId="3" borderId="7" xfId="2" applyFont="1" applyFill="1" applyBorder="1"/>
    <xf numFmtId="0" fontId="36" fillId="3" borderId="0" xfId="2" applyFont="1" applyFill="1" applyBorder="1" applyAlignment="1">
      <alignment horizontal="center"/>
    </xf>
    <xf numFmtId="0" fontId="36" fillId="3" borderId="0" xfId="2" applyFont="1" applyFill="1" applyBorder="1" applyAlignment="1">
      <alignment horizontal="left"/>
    </xf>
    <xf numFmtId="0" fontId="37" fillId="3" borderId="7" xfId="2" applyFont="1" applyFill="1" applyBorder="1" applyAlignment="1">
      <alignment horizontal="right"/>
    </xf>
    <xf numFmtId="0" fontId="37" fillId="3" borderId="0" xfId="2" applyFont="1" applyFill="1" applyBorder="1" applyAlignment="1">
      <alignment horizontal="center"/>
    </xf>
    <xf numFmtId="0" fontId="37" fillId="3" borderId="0" xfId="2" applyFont="1" applyFill="1" applyBorder="1" applyAlignment="1">
      <alignment horizontal="left"/>
    </xf>
    <xf numFmtId="168" fontId="37" fillId="3" borderId="0" xfId="6" applyNumberFormat="1" applyFont="1" applyFill="1" applyBorder="1" applyAlignment="1">
      <alignment horizontal="right"/>
    </xf>
    <xf numFmtId="3" fontId="37" fillId="3" borderId="0" xfId="2" applyNumberFormat="1" applyFont="1" applyFill="1" applyBorder="1" applyAlignment="1">
      <alignment horizontal="left"/>
    </xf>
    <xf numFmtId="0" fontId="38" fillId="3" borderId="0" xfId="2" applyFont="1" applyFill="1" applyBorder="1"/>
    <xf numFmtId="3" fontId="36" fillId="3" borderId="0" xfId="2" applyNumberFormat="1" applyFont="1" applyFill="1" applyBorder="1"/>
    <xf numFmtId="167" fontId="3" fillId="3" borderId="8" xfId="2" applyNumberFormat="1" applyFont="1" applyFill="1" applyBorder="1" applyAlignment="1">
      <alignment horizontal="center"/>
    </xf>
    <xf numFmtId="170" fontId="35" fillId="3" borderId="4" xfId="2" applyNumberFormat="1" applyFont="1" applyFill="1" applyBorder="1" applyAlignment="1"/>
    <xf numFmtId="170" fontId="35" fillId="3" borderId="5" xfId="2" applyNumberFormat="1" applyFont="1" applyFill="1" applyBorder="1" applyAlignment="1"/>
    <xf numFmtId="3" fontId="35" fillId="3" borderId="5" xfId="2" applyNumberFormat="1" applyFont="1" applyFill="1" applyBorder="1"/>
    <xf numFmtId="167" fontId="23" fillId="3" borderId="6" xfId="5" applyNumberFormat="1" applyFont="1" applyFill="1" applyBorder="1" applyAlignment="1">
      <alignment horizontal="center"/>
    </xf>
    <xf numFmtId="0" fontId="6" fillId="0" borderId="0" xfId="2" applyFont="1" applyFill="1" applyBorder="1" applyAlignment="1">
      <alignment vertical="center"/>
    </xf>
    <xf numFmtId="9" fontId="36" fillId="0" borderId="0" xfId="4" applyFont="1" applyFill="1" applyBorder="1" applyAlignment="1">
      <alignment horizontal="center"/>
    </xf>
    <xf numFmtId="167" fontId="36" fillId="0" borderId="0" xfId="2" applyNumberFormat="1" applyFont="1" applyFill="1" applyBorder="1" applyAlignment="1">
      <alignment horizontal="center"/>
    </xf>
    <xf numFmtId="167" fontId="35" fillId="0" borderId="0" xfId="5" applyNumberFormat="1" applyFont="1" applyFill="1" applyBorder="1" applyAlignment="1">
      <alignment horizontal="center"/>
    </xf>
    <xf numFmtId="14" fontId="39" fillId="3" borderId="5" xfId="2" applyNumberFormat="1" applyFont="1" applyFill="1" applyBorder="1" applyAlignment="1">
      <alignment horizontal="left"/>
    </xf>
    <xf numFmtId="0" fontId="28" fillId="0" borderId="7" xfId="2" applyFont="1" applyBorder="1" applyAlignment="1">
      <alignment horizontal="right"/>
    </xf>
    <xf numFmtId="0" fontId="28" fillId="0" borderId="7" xfId="2" applyNumberFormat="1" applyFont="1" applyBorder="1" applyAlignment="1">
      <alignment horizontal="right"/>
    </xf>
    <xf numFmtId="0" fontId="40" fillId="0" borderId="7" xfId="2" applyFont="1" applyBorder="1" applyAlignment="1">
      <alignment horizontal="right"/>
    </xf>
    <xf numFmtId="0" fontId="28" fillId="0" borderId="0" xfId="2" applyFont="1" applyBorder="1"/>
    <xf numFmtId="0" fontId="28" fillId="0" borderId="0" xfId="2" applyFont="1" applyBorder="1" applyAlignment="1">
      <alignment horizontal="left"/>
    </xf>
    <xf numFmtId="3" fontId="28" fillId="0" borderId="0" xfId="2" applyNumberFormat="1" applyFont="1" applyFill="1" applyBorder="1"/>
    <xf numFmtId="171" fontId="7" fillId="0" borderId="0" xfId="1" applyNumberFormat="1" applyFont="1" applyFill="1" applyBorder="1"/>
    <xf numFmtId="14" fontId="41" fillId="3" borderId="0" xfId="2" applyNumberFormat="1" applyFont="1" applyFill="1" applyBorder="1" applyAlignment="1">
      <alignment horizontal="center"/>
    </xf>
    <xf numFmtId="171" fontId="28" fillId="0" borderId="0" xfId="1" applyNumberFormat="1" applyFont="1" applyFill="1" applyBorder="1"/>
    <xf numFmtId="171" fontId="28" fillId="0" borderId="0" xfId="1" applyNumberFormat="1" applyFont="1" applyBorder="1"/>
    <xf numFmtId="0" fontId="2" fillId="0" borderId="0" xfId="0" applyFont="1"/>
    <xf numFmtId="3" fontId="0" fillId="0" borderId="0" xfId="0" applyNumberFormat="1"/>
    <xf numFmtId="0" fontId="1" fillId="0" borderId="0" xfId="2" quotePrefix="1" applyFont="1"/>
    <xf numFmtId="0" fontId="10" fillId="0" borderId="0" xfId="16" applyFont="1" applyBorder="1"/>
    <xf numFmtId="171" fontId="10" fillId="0" borderId="0" xfId="1" applyNumberFormat="1" applyFont="1" applyFill="1" applyBorder="1"/>
    <xf numFmtId="171" fontId="14" fillId="0" borderId="0" xfId="1" applyNumberFormat="1" applyFont="1" applyFill="1" applyBorder="1"/>
    <xf numFmtId="171" fontId="10" fillId="0" borderId="0" xfId="1" applyNumberFormat="1" applyFont="1" applyFill="1" applyBorder="1" applyAlignment="1">
      <alignment horizontal="right"/>
    </xf>
    <xf numFmtId="171" fontId="36" fillId="3" borderId="0" xfId="1" applyNumberFormat="1" applyFont="1" applyFill="1" applyBorder="1"/>
    <xf numFmtId="171" fontId="18" fillId="0" borderId="0" xfId="1" applyNumberFormat="1" applyFont="1" applyFill="1" applyBorder="1"/>
    <xf numFmtId="171" fontId="37" fillId="3" borderId="0" xfId="1" applyNumberFormat="1" applyFont="1" applyFill="1" applyBorder="1"/>
    <xf numFmtId="171" fontId="32" fillId="0" borderId="0" xfId="1" applyNumberFormat="1" applyFont="1" applyFill="1" applyBorder="1"/>
    <xf numFmtId="171" fontId="34" fillId="0" borderId="0" xfId="1" applyNumberFormat="1" applyFont="1" applyFill="1" applyBorder="1"/>
    <xf numFmtId="171" fontId="29" fillId="0" borderId="0" xfId="1" applyNumberFormat="1" applyFont="1" applyFill="1" applyBorder="1"/>
    <xf numFmtId="171" fontId="10" fillId="0" borderId="0" xfId="1" applyNumberFormat="1" applyFont="1" applyBorder="1"/>
    <xf numFmtId="171" fontId="29" fillId="0" borderId="0" xfId="1" applyNumberFormat="1" applyFont="1" applyBorder="1"/>
    <xf numFmtId="171" fontId="35" fillId="3" borderId="5" xfId="1" applyNumberFormat="1" applyFont="1" applyFill="1" applyBorder="1"/>
    <xf numFmtId="171" fontId="35" fillId="3" borderId="0" xfId="1" applyNumberFormat="1" applyFont="1" applyFill="1" applyBorder="1"/>
    <xf numFmtId="171" fontId="1" fillId="0" borderId="0" xfId="1" applyNumberFormat="1" applyFont="1" applyAlignment="1">
      <alignment horizontal="right"/>
    </xf>
    <xf numFmtId="171" fontId="13" fillId="0" borderId="0" xfId="1" applyNumberFormat="1" applyFont="1"/>
    <xf numFmtId="171" fontId="5" fillId="0" borderId="0" xfId="1" applyNumberFormat="1" applyFont="1"/>
    <xf numFmtId="3" fontId="1" fillId="0" borderId="0" xfId="0" applyNumberFormat="1" applyFont="1"/>
    <xf numFmtId="0" fontId="1" fillId="0" borderId="0" xfId="0" applyFont="1"/>
    <xf numFmtId="1" fontId="0" fillId="0" borderId="0" xfId="0" applyNumberFormat="1"/>
    <xf numFmtId="171" fontId="0" fillId="0" borderId="0" xfId="1" applyNumberFormat="1" applyFont="1"/>
    <xf numFmtId="171" fontId="2" fillId="0" borderId="0" xfId="1" applyNumberFormat="1" applyFont="1"/>
    <xf numFmtId="171" fontId="6" fillId="0" borderId="0" xfId="1" applyNumberFormat="1" applyFont="1" applyBorder="1" applyAlignment="1">
      <alignment vertical="center"/>
    </xf>
    <xf numFmtId="171" fontId="21" fillId="0" borderId="0" xfId="1" applyNumberFormat="1" applyFont="1" applyFill="1" applyBorder="1"/>
    <xf numFmtId="171" fontId="5" fillId="0" borderId="0" xfId="1" applyNumberFormat="1" applyFont="1" applyBorder="1"/>
    <xf numFmtId="3" fontId="18" fillId="0" borderId="0" xfId="2" applyNumberFormat="1" applyFont="1" applyFill="1" applyBorder="1"/>
    <xf numFmtId="43" fontId="42" fillId="3" borderId="0" xfId="1" applyFont="1" applyFill="1" applyBorder="1"/>
    <xf numFmtId="171" fontId="17" fillId="0" borderId="0" xfId="1" applyNumberFormat="1" applyFont="1" applyFill="1" applyBorder="1"/>
    <xf numFmtId="171" fontId="17" fillId="0" borderId="0" xfId="1" applyNumberFormat="1" applyFont="1" applyFill="1" applyBorder="1" applyAlignment="1">
      <alignment horizontal="center" vertical="center"/>
    </xf>
    <xf numFmtId="171" fontId="42" fillId="0" borderId="0" xfId="1" applyNumberFormat="1" applyFont="1" applyFill="1" applyBorder="1"/>
    <xf numFmtId="171" fontId="29" fillId="2" borderId="5" xfId="1" applyNumberFormat="1" applyFont="1" applyFill="1" applyBorder="1"/>
    <xf numFmtId="171" fontId="29" fillId="2" borderId="0" xfId="1" quotePrefix="1" applyNumberFormat="1" applyFont="1" applyFill="1" applyBorder="1" applyAlignment="1">
      <alignment horizontal="center"/>
    </xf>
    <xf numFmtId="171" fontId="1" fillId="2" borderId="0" xfId="1" applyNumberFormat="1" applyFont="1" applyFill="1"/>
    <xf numFmtId="0" fontId="12" fillId="4" borderId="1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  <xf numFmtId="171" fontId="12" fillId="4" borderId="2" xfId="1" applyNumberFormat="1" applyFont="1" applyFill="1" applyBorder="1" applyAlignment="1">
      <alignment horizontal="center" vertical="center" wrapText="1"/>
    </xf>
    <xf numFmtId="171" fontId="12" fillId="4" borderId="5" xfId="1" applyNumberFormat="1" applyFont="1" applyFill="1" applyBorder="1" applyAlignment="1">
      <alignment horizontal="center" vertical="center"/>
    </xf>
    <xf numFmtId="0" fontId="12" fillId="4" borderId="2" xfId="3" applyNumberFormat="1" applyFont="1" applyFill="1" applyBorder="1" applyAlignment="1">
      <alignment horizontal="center" vertical="center" wrapText="1"/>
    </xf>
    <xf numFmtId="0" fontId="12" fillId="4" borderId="3" xfId="3" applyNumberFormat="1" applyFont="1" applyFill="1" applyBorder="1" applyAlignment="1">
      <alignment horizontal="center" vertical="center" wrapText="1"/>
    </xf>
    <xf numFmtId="0" fontId="12" fillId="4" borderId="5" xfId="3" applyNumberFormat="1" applyFont="1" applyFill="1" applyBorder="1" applyAlignment="1">
      <alignment horizontal="center" vertical="center" wrapText="1"/>
    </xf>
    <xf numFmtId="0" fontId="12" fillId="4" borderId="6" xfId="3" applyNumberFormat="1" applyFont="1" applyFill="1" applyBorder="1" applyAlignment="1">
      <alignment horizontal="center" vertical="center" wrapText="1"/>
    </xf>
  </cellXfs>
  <cellStyles count="20">
    <cellStyle name="Euro" xfId="9"/>
    <cellStyle name="Milliers" xfId="1" builtinId="3"/>
    <cellStyle name="Milliers 2" xfId="3"/>
    <cellStyle name="Milliers 2 2" xfId="12"/>
    <cellStyle name="Milliers 3" xfId="6"/>
    <cellStyle name="Milliers 3 2" xfId="15"/>
    <cellStyle name="Milliers 4" xfId="10"/>
    <cellStyle name="Monétaire 2" xfId="5"/>
    <cellStyle name="Monétaire 3" xfId="17"/>
    <cellStyle name="Normal" xfId="0" builtinId="0"/>
    <cellStyle name="Normal 2" xfId="2"/>
    <cellStyle name="Normal 2 2" xfId="16"/>
    <cellStyle name="Normal 2 3" xfId="13"/>
    <cellStyle name="Normal 2 4" xfId="18"/>
    <cellStyle name="Normal 3" xfId="8"/>
    <cellStyle name="Normal_Synthèse TRESO détaillée" xfId="7"/>
    <cellStyle name="Pourcentage 2" xfId="4"/>
    <cellStyle name="Pourcentage 2 2" xfId="14"/>
    <cellStyle name="Pourcentage 2 3" xfId="19"/>
    <cellStyle name="Pourcentage 3" xfId="11"/>
  </cellStyles>
  <dxfs count="0"/>
  <tableStyles count="0" defaultTableStyle="TableStyleMedium2" defaultPivotStyle="PivotStyleLight16"/>
  <colors>
    <mruColors>
      <color rgb="FFFFCCFF"/>
      <color rgb="FF339966"/>
      <color rgb="FFFF622E"/>
      <color rgb="FF188346"/>
      <color rgb="FF7299CE"/>
      <color rgb="FF6F6F6F"/>
      <color rgb="FF18833D"/>
      <color rgb="FFB5F2B0"/>
      <color rgb="FF00CC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5362992468283132E-2"/>
          <c:y val="3.9235277343805906E-2"/>
          <c:w val="0.84565615778214198"/>
          <c:h val="0.75401233835636339"/>
        </c:manualLayout>
      </c:layout>
      <c:lineChart>
        <c:grouping val="standard"/>
        <c:varyColors val="0"/>
        <c:ser>
          <c:idx val="0"/>
          <c:order val="0"/>
          <c:tx>
            <c:strRef>
              <c:f>'020'!$C$100</c:f>
              <c:strCache>
                <c:ptCount val="1"/>
                <c:pt idx="0">
                  <c:v>2016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'[1]Base fusion'!$A$2:$A$55</c:f>
              <c:strCache>
                <c:ptCount val="54"/>
                <c:pt idx="0">
                  <c:v>52 n-1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39082</c:v>
                </c:pt>
              </c:strCache>
            </c:strRef>
          </c:cat>
          <c:val>
            <c:numRef>
              <c:f>'020'!$C$101:$C$154</c:f>
              <c:numCache>
                <c:formatCode>_-* #,##0\ _€_-;\-* #,##0\ _€_-;_-* "-"??\ _€_-;_-@_-</c:formatCode>
                <c:ptCount val="54"/>
                <c:pt idx="0">
                  <c:v>443.80700000000002</c:v>
                </c:pt>
                <c:pt idx="1">
                  <c:v>226.517</c:v>
                </c:pt>
                <c:pt idx="2">
                  <c:v>226.517</c:v>
                </c:pt>
                <c:pt idx="3">
                  <c:v>226.517</c:v>
                </c:pt>
                <c:pt idx="4">
                  <c:v>539.59900000000005</c:v>
                </c:pt>
                <c:pt idx="5">
                  <c:v>0</c:v>
                </c:pt>
                <c:pt idx="6">
                  <c:v>226.51674999999997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'020'!$D$100</c:f>
              <c:strCache>
                <c:ptCount val="1"/>
                <c:pt idx="0">
                  <c:v>2015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70C0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'[1]Base fusion'!$A$2:$A$55</c:f>
              <c:strCache>
                <c:ptCount val="54"/>
                <c:pt idx="0">
                  <c:v>52 n-1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39082</c:v>
                </c:pt>
              </c:strCache>
            </c:strRef>
          </c:cat>
          <c:val>
            <c:numRef>
              <c:f>'020'!$D$101:$D$154</c:f>
              <c:numCache>
                <c:formatCode>#,##0</c:formatCode>
                <c:ptCount val="54"/>
                <c:pt idx="0">
                  <c:v>1022.524</c:v>
                </c:pt>
                <c:pt idx="1">
                  <c:v>1022.524</c:v>
                </c:pt>
                <c:pt idx="2">
                  <c:v>224.404</c:v>
                </c:pt>
                <c:pt idx="3">
                  <c:v>224.39400000000001</c:v>
                </c:pt>
                <c:pt idx="4">
                  <c:v>224.39400000000001</c:v>
                </c:pt>
                <c:pt idx="5">
                  <c:v>986.57500000000005</c:v>
                </c:pt>
                <c:pt idx="6">
                  <c:v>222.87899999999999</c:v>
                </c:pt>
                <c:pt idx="7">
                  <c:v>222.96299999999999</c:v>
                </c:pt>
                <c:pt idx="8">
                  <c:v>222.87899999999999</c:v>
                </c:pt>
                <c:pt idx="9">
                  <c:v>879.78099999999995</c:v>
                </c:pt>
                <c:pt idx="10">
                  <c:v>224.52099999999999</c:v>
                </c:pt>
                <c:pt idx="11">
                  <c:v>226.285</c:v>
                </c:pt>
                <c:pt idx="12">
                  <c:v>1730.7460000000001</c:v>
                </c:pt>
                <c:pt idx="13">
                  <c:v>226.285</c:v>
                </c:pt>
                <c:pt idx="14">
                  <c:v>227.661</c:v>
                </c:pt>
                <c:pt idx="15">
                  <c:v>227.58500000000001</c:v>
                </c:pt>
                <c:pt idx="16">
                  <c:v>241.98500000000001</c:v>
                </c:pt>
                <c:pt idx="17">
                  <c:v>241.98500000000001</c:v>
                </c:pt>
                <c:pt idx="18">
                  <c:v>845.56500000000005</c:v>
                </c:pt>
                <c:pt idx="19">
                  <c:v>243.24048999999999</c:v>
                </c:pt>
                <c:pt idx="20">
                  <c:v>243.24</c:v>
                </c:pt>
                <c:pt idx="21">
                  <c:v>229.46299999999999</c:v>
                </c:pt>
                <c:pt idx="22">
                  <c:v>736.26599999999996</c:v>
                </c:pt>
                <c:pt idx="23">
                  <c:v>226.68799999999999</c:v>
                </c:pt>
                <c:pt idx="24">
                  <c:v>226.64</c:v>
                </c:pt>
                <c:pt idx="25">
                  <c:v>238.16</c:v>
                </c:pt>
                <c:pt idx="26">
                  <c:v>238.16</c:v>
                </c:pt>
                <c:pt idx="27">
                  <c:v>228.874</c:v>
                </c:pt>
                <c:pt idx="28">
                  <c:v>228.87200000000001</c:v>
                </c:pt>
                <c:pt idx="29">
                  <c:v>237.43600000000001</c:v>
                </c:pt>
                <c:pt idx="30">
                  <c:v>237.43600000000001</c:v>
                </c:pt>
                <c:pt idx="31">
                  <c:v>699.75900000000001</c:v>
                </c:pt>
                <c:pt idx="32">
                  <c:v>226.727</c:v>
                </c:pt>
                <c:pt idx="33">
                  <c:v>226.727</c:v>
                </c:pt>
                <c:pt idx="34">
                  <c:v>226.727</c:v>
                </c:pt>
                <c:pt idx="35">
                  <c:v>187.33653000000001</c:v>
                </c:pt>
                <c:pt idx="36">
                  <c:v>213.4229</c:v>
                </c:pt>
                <c:pt idx="37">
                  <c:v>219.93379999999999</c:v>
                </c:pt>
                <c:pt idx="38">
                  <c:v>219.93379999999999</c:v>
                </c:pt>
                <c:pt idx="39">
                  <c:v>214.41399999999999</c:v>
                </c:pt>
                <c:pt idx="40">
                  <c:v>215.19300000000001</c:v>
                </c:pt>
                <c:pt idx="41">
                  <c:v>215.10703000000001</c:v>
                </c:pt>
                <c:pt idx="42">
                  <c:v>215.107</c:v>
                </c:pt>
                <c:pt idx="43">
                  <c:v>215.10703000000001</c:v>
                </c:pt>
                <c:pt idx="44">
                  <c:v>609.74519999999995</c:v>
                </c:pt>
                <c:pt idx="45">
                  <c:v>233.13900000000001</c:v>
                </c:pt>
                <c:pt idx="46">
                  <c:v>232.57300000000001</c:v>
                </c:pt>
                <c:pt idx="47">
                  <c:v>232.57300000000001</c:v>
                </c:pt>
                <c:pt idx="48">
                  <c:v>220.04464999999999</c:v>
                </c:pt>
                <c:pt idx="49">
                  <c:v>220.94399999999999</c:v>
                </c:pt>
                <c:pt idx="50">
                  <c:v>220.94399999999999</c:v>
                </c:pt>
                <c:pt idx="51">
                  <c:v>221.27</c:v>
                </c:pt>
                <c:pt idx="52">
                  <c:v>226.404</c:v>
                </c:pt>
                <c:pt idx="53">
                  <c:v>443.80700000000002</c:v>
                </c:pt>
              </c:numCache>
            </c:numRef>
          </c:val>
          <c:smooth val="0"/>
        </c:ser>
        <c:ser>
          <c:idx val="2"/>
          <c:order val="2"/>
          <c:tx>
            <c:v>2014</c:v>
          </c:tx>
          <c:spPr>
            <a:ln w="19050">
              <a:solidFill>
                <a:srgbClr val="92D050"/>
              </a:solidFill>
              <a:prstDash val="sysDash"/>
            </a:ln>
          </c:spPr>
          <c:marker>
            <c:symbol val="none"/>
          </c:marker>
          <c:val>
            <c:numRef>
              <c:f>'020'!$E$101:$E$154</c:f>
              <c:numCache>
                <c:formatCode>#,##0</c:formatCode>
                <c:ptCount val="54"/>
                <c:pt idx="0">
                  <c:v>598.81336999999996</c:v>
                </c:pt>
                <c:pt idx="1">
                  <c:v>1108.7222899999999</c:v>
                </c:pt>
                <c:pt idx="2">
                  <c:v>316.17716999999999</c:v>
                </c:pt>
                <c:pt idx="3">
                  <c:v>316.17716000000001</c:v>
                </c:pt>
                <c:pt idx="4">
                  <c:v>316.17716000000001</c:v>
                </c:pt>
                <c:pt idx="5">
                  <c:v>2233.9360000000001</c:v>
                </c:pt>
                <c:pt idx="6">
                  <c:v>296.59899999999999</c:v>
                </c:pt>
                <c:pt idx="7">
                  <c:v>296.59899999999999</c:v>
                </c:pt>
                <c:pt idx="8">
                  <c:v>314.19</c:v>
                </c:pt>
                <c:pt idx="9">
                  <c:v>2593.5320000000002</c:v>
                </c:pt>
                <c:pt idx="10">
                  <c:v>297.11099999999999</c:v>
                </c:pt>
                <c:pt idx="11">
                  <c:v>297.11099999999999</c:v>
                </c:pt>
                <c:pt idx="12">
                  <c:v>317.27100000000002</c:v>
                </c:pt>
                <c:pt idx="13">
                  <c:v>299.00157999999999</c:v>
                </c:pt>
                <c:pt idx="14">
                  <c:v>301.43599999999998</c:v>
                </c:pt>
                <c:pt idx="15">
                  <c:v>301.37299999999999</c:v>
                </c:pt>
                <c:pt idx="16">
                  <c:v>301.37299999999999</c:v>
                </c:pt>
                <c:pt idx="17">
                  <c:v>301.37299999999999</c:v>
                </c:pt>
                <c:pt idx="18">
                  <c:v>1116.473</c:v>
                </c:pt>
                <c:pt idx="19">
                  <c:v>303.08800000000002</c:v>
                </c:pt>
                <c:pt idx="20">
                  <c:v>297.45</c:v>
                </c:pt>
                <c:pt idx="21">
                  <c:v>297.45</c:v>
                </c:pt>
                <c:pt idx="22">
                  <c:v>623.29</c:v>
                </c:pt>
                <c:pt idx="23">
                  <c:v>299.30900000000003</c:v>
                </c:pt>
                <c:pt idx="24">
                  <c:v>300.68043</c:v>
                </c:pt>
                <c:pt idx="25">
                  <c:v>305</c:v>
                </c:pt>
                <c:pt idx="26">
                  <c:v>575.26499999999999</c:v>
                </c:pt>
                <c:pt idx="27">
                  <c:v>239.42699999999999</c:v>
                </c:pt>
                <c:pt idx="28">
                  <c:v>549.85</c:v>
                </c:pt>
                <c:pt idx="29">
                  <c:v>258.04599999999999</c:v>
                </c:pt>
                <c:pt idx="30">
                  <c:v>258.04599999999999</c:v>
                </c:pt>
                <c:pt idx="31">
                  <c:v>255.55859000000001</c:v>
                </c:pt>
                <c:pt idx="32">
                  <c:v>255.55859000000001</c:v>
                </c:pt>
                <c:pt idx="33">
                  <c:v>400.76801999999998</c:v>
                </c:pt>
                <c:pt idx="34">
                  <c:v>255.559</c:v>
                </c:pt>
                <c:pt idx="35">
                  <c:v>1154.67</c:v>
                </c:pt>
                <c:pt idx="36">
                  <c:v>257.56599999999997</c:v>
                </c:pt>
                <c:pt idx="37">
                  <c:v>265.07799999999997</c:v>
                </c:pt>
                <c:pt idx="38">
                  <c:v>265.07799999999997</c:v>
                </c:pt>
                <c:pt idx="39">
                  <c:v>651.66499999999996</c:v>
                </c:pt>
                <c:pt idx="40">
                  <c:v>1639.3889999999999</c:v>
                </c:pt>
                <c:pt idx="41">
                  <c:v>226.77199999999999</c:v>
                </c:pt>
                <c:pt idx="42">
                  <c:v>226.82599999999999</c:v>
                </c:pt>
                <c:pt idx="43">
                  <c:v>226.82619</c:v>
                </c:pt>
                <c:pt idx="44">
                  <c:v>1023.88713</c:v>
                </c:pt>
                <c:pt idx="45">
                  <c:v>1023.88713</c:v>
                </c:pt>
                <c:pt idx="46">
                  <c:v>223.93677</c:v>
                </c:pt>
                <c:pt idx="47">
                  <c:v>223.37033</c:v>
                </c:pt>
                <c:pt idx="48">
                  <c:v>718.65647999999999</c:v>
                </c:pt>
                <c:pt idx="49">
                  <c:v>223.74799999999999</c:v>
                </c:pt>
                <c:pt idx="50">
                  <c:v>223.74799999999999</c:v>
                </c:pt>
                <c:pt idx="51">
                  <c:v>240.64465999999999</c:v>
                </c:pt>
                <c:pt idx="52">
                  <c:v>240.64500000000001</c:v>
                </c:pt>
                <c:pt idx="53">
                  <c:v>1022.524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523392"/>
        <c:axId val="330525696"/>
      </c:lineChart>
      <c:catAx>
        <c:axId val="330523392"/>
        <c:scaling>
          <c:orientation val="minMax"/>
        </c:scaling>
        <c:delete val="0"/>
        <c:axPos val="b"/>
        <c:majorGridlines>
          <c:spPr>
            <a:ln w="3175">
              <a:noFill/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Semaines</a:t>
                </a:r>
              </a:p>
            </c:rich>
          </c:tx>
          <c:layout>
            <c:manualLayout>
              <c:xMode val="edge"/>
              <c:yMode val="edge"/>
              <c:x val="0.42635804190399251"/>
              <c:y val="0.878481110335885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low"/>
        <c:spPr>
          <a:solidFill>
            <a:sysClr val="window" lastClr="FFFFFF"/>
          </a:solidFill>
          <a:ln w="412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30525696"/>
        <c:crossesAt val="0"/>
        <c:auto val="1"/>
        <c:lblAlgn val="ctr"/>
        <c:lblOffset val="100"/>
        <c:tickLblSkip val="2"/>
        <c:tickMarkSkip val="1"/>
        <c:noMultiLvlLbl val="0"/>
      </c:catAx>
      <c:valAx>
        <c:axId val="330525696"/>
        <c:scaling>
          <c:orientation val="minMax"/>
          <c:max val="3000"/>
          <c:min val="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title>
          <c:tx>
            <c:rich>
              <a:bodyPr rot="0" vert="horz" anchor="t" anchorCtr="0"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Montants exprimés en</a:t>
                </a:r>
              </a:p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  1 000   Euros</a:t>
                </a:r>
              </a:p>
            </c:rich>
          </c:tx>
          <c:layout>
            <c:manualLayout>
              <c:xMode val="edge"/>
              <c:yMode val="edge"/>
              <c:x val="0.38086545012556905"/>
              <c:y val="4.3345338363166779E-2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\ _€_-;\-* #,##0\ _€_-;_-* &quot;-&quot;??\ _€_-;_-@_-" sourceLinked="1"/>
        <c:majorTickMark val="none"/>
        <c:minorTickMark val="none"/>
        <c:tickLblPos val="low"/>
        <c:spPr>
          <a:solidFill>
            <a:sysClr val="window" lastClr="FFFFFF"/>
          </a:solidFill>
          <a:ln w="15875" cmpd="sng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30523392"/>
        <c:crosses val="autoZero"/>
        <c:crossBetween val="midCat"/>
        <c:majorUnit val="200"/>
        <c:minorUnit val="50"/>
      </c:valAx>
      <c:spPr>
        <a:solidFill>
          <a:sysClr val="window" lastClr="FFFFFF"/>
        </a:solidFill>
        <a:ln w="25400">
          <a:solidFill>
            <a:srgbClr val="000000"/>
          </a:solidFill>
        </a:ln>
      </c:spPr>
    </c:plotArea>
    <c:legend>
      <c:legendPos val="r"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79283979841557817"/>
          <c:y val="5.1730100218037797E-2"/>
          <c:w val="8.346907499474672E-2"/>
          <c:h val="0.14261802350082584"/>
        </c:manualLayout>
      </c:layout>
      <c:overlay val="0"/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64</xdr:row>
      <xdr:rowOff>0</xdr:rowOff>
    </xdr:from>
    <xdr:to>
      <xdr:col>9</xdr:col>
      <xdr:colOff>204108</xdr:colOff>
      <xdr:row>95</xdr:row>
      <xdr:rowOff>68035</xdr:rowOff>
    </xdr:to>
    <xdr:graphicFrame macro="">
      <xdr:nvGraphicFramePr>
        <xdr:cNvPr id="2" name="Graphique 9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milie\AppData\Local\Temp\Rar$DIa0.824\24-TRES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TRESO détaillée (2)"/>
      <sheetName val="Synthèse TRESO détaillée"/>
      <sheetName val="Synthèse"/>
      <sheetName val="GRAPH fusion"/>
      <sheetName val="Base fusion"/>
    </sheetNames>
    <sheetDataSet>
      <sheetData sheetId="0"/>
      <sheetData sheetId="1"/>
      <sheetData sheetId="2"/>
      <sheetData sheetId="3" refreshError="1"/>
      <sheetData sheetId="4">
        <row r="2">
          <cell r="A2" t="str">
            <v>52 n-1</v>
          </cell>
        </row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  <row r="55">
          <cell r="A55">
            <v>39082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FFFF00"/>
    <pageSetUpPr fitToPage="1"/>
  </sheetPr>
  <dimension ref="A1:V159"/>
  <sheetViews>
    <sheetView tabSelected="1" zoomScale="70" zoomScaleNormal="70" workbookViewId="0">
      <selection activeCell="H51" sqref="H51"/>
    </sheetView>
  </sheetViews>
  <sheetFormatPr baseColWidth="10" defaultRowHeight="12.75" x14ac:dyDescent="0.2"/>
  <cols>
    <col min="1" max="1" width="4.85546875" style="5" customWidth="1"/>
    <col min="2" max="2" width="43.42578125" style="5" customWidth="1"/>
    <col min="3" max="3" width="14.42578125" style="58" customWidth="1"/>
    <col min="4" max="4" width="13.42578125" style="5" bestFit="1" customWidth="1"/>
    <col min="5" max="5" width="8.85546875" style="5" bestFit="1" customWidth="1"/>
    <col min="6" max="6" width="0.140625" style="5" hidden="1" customWidth="1"/>
    <col min="7" max="8" width="15" style="177" customWidth="1"/>
    <col min="9" max="9" width="6.7109375" style="112" bestFit="1" customWidth="1"/>
    <col min="10" max="10" width="6.28515625" style="71" customWidth="1"/>
    <col min="11" max="11" width="13.5703125" style="5" bestFit="1" customWidth="1"/>
    <col min="12" max="12" width="39.28515625" style="5" bestFit="1" customWidth="1"/>
    <col min="13" max="13" width="40" style="64" bestFit="1" customWidth="1"/>
    <col min="14" max="14" width="11.42578125" style="4" customWidth="1"/>
    <col min="15" max="17" width="11.5703125" style="5" bestFit="1" customWidth="1"/>
    <col min="18" max="18" width="11.42578125" style="5"/>
    <col min="19" max="19" width="28.5703125" style="5" customWidth="1"/>
    <col min="20" max="248" width="11.42578125" style="5"/>
    <col min="249" max="249" width="4.85546875" style="5" customWidth="1"/>
    <col min="250" max="250" width="36.85546875" style="5" customWidth="1"/>
    <col min="251" max="251" width="15.28515625" style="5" bestFit="1" customWidth="1"/>
    <col min="252" max="254" width="0" style="5" hidden="1" customWidth="1"/>
    <col min="255" max="255" width="13.85546875" style="5" bestFit="1" customWidth="1"/>
    <col min="256" max="258" width="0" style="5" hidden="1" customWidth="1"/>
    <col min="259" max="259" width="17" style="5" bestFit="1" customWidth="1"/>
    <col min="260" max="260" width="6.28515625" style="5" bestFit="1" customWidth="1"/>
    <col min="261" max="261" width="17" style="5" bestFit="1" customWidth="1"/>
    <col min="262" max="262" width="6.28515625" style="5" bestFit="1" customWidth="1"/>
    <col min="263" max="263" width="10.42578125" style="5" bestFit="1" customWidth="1"/>
    <col min="264" max="264" width="14.5703125" style="5" customWidth="1"/>
    <col min="265" max="265" width="17" style="5" customWidth="1"/>
    <col min="266" max="266" width="9.7109375" style="5" customWidth="1"/>
    <col min="267" max="267" width="30.7109375" style="5" customWidth="1"/>
    <col min="268" max="268" width="11.42578125" style="5"/>
    <col min="269" max="269" width="13.42578125" style="5" customWidth="1"/>
    <col min="270" max="270" width="11.42578125" style="5" customWidth="1"/>
    <col min="271" max="274" width="11.42578125" style="5"/>
    <col min="275" max="275" width="28.5703125" style="5" customWidth="1"/>
    <col min="276" max="504" width="11.42578125" style="5"/>
    <col min="505" max="505" width="4.85546875" style="5" customWidth="1"/>
    <col min="506" max="506" width="36.85546875" style="5" customWidth="1"/>
    <col min="507" max="507" width="15.28515625" style="5" bestFit="1" customWidth="1"/>
    <col min="508" max="510" width="0" style="5" hidden="1" customWidth="1"/>
    <col min="511" max="511" width="13.85546875" style="5" bestFit="1" customWidth="1"/>
    <col min="512" max="514" width="0" style="5" hidden="1" customWidth="1"/>
    <col min="515" max="515" width="17" style="5" bestFit="1" customWidth="1"/>
    <col min="516" max="516" width="6.28515625" style="5" bestFit="1" customWidth="1"/>
    <col min="517" max="517" width="17" style="5" bestFit="1" customWidth="1"/>
    <col min="518" max="518" width="6.28515625" style="5" bestFit="1" customWidth="1"/>
    <col min="519" max="519" width="10.42578125" style="5" bestFit="1" customWidth="1"/>
    <col min="520" max="520" width="14.5703125" style="5" customWidth="1"/>
    <col min="521" max="521" width="17" style="5" customWidth="1"/>
    <col min="522" max="522" width="9.7109375" style="5" customWidth="1"/>
    <col min="523" max="523" width="30.7109375" style="5" customWidth="1"/>
    <col min="524" max="524" width="11.42578125" style="5"/>
    <col min="525" max="525" width="13.42578125" style="5" customWidth="1"/>
    <col min="526" max="526" width="11.42578125" style="5" customWidth="1"/>
    <col min="527" max="530" width="11.42578125" style="5"/>
    <col min="531" max="531" width="28.5703125" style="5" customWidth="1"/>
    <col min="532" max="760" width="11.42578125" style="5"/>
    <col min="761" max="761" width="4.85546875" style="5" customWidth="1"/>
    <col min="762" max="762" width="36.85546875" style="5" customWidth="1"/>
    <col min="763" max="763" width="15.28515625" style="5" bestFit="1" customWidth="1"/>
    <col min="764" max="766" width="0" style="5" hidden="1" customWidth="1"/>
    <col min="767" max="767" width="13.85546875" style="5" bestFit="1" customWidth="1"/>
    <col min="768" max="770" width="0" style="5" hidden="1" customWidth="1"/>
    <col min="771" max="771" width="17" style="5" bestFit="1" customWidth="1"/>
    <col min="772" max="772" width="6.28515625" style="5" bestFit="1" customWidth="1"/>
    <col min="773" max="773" width="17" style="5" bestFit="1" customWidth="1"/>
    <col min="774" max="774" width="6.28515625" style="5" bestFit="1" customWidth="1"/>
    <col min="775" max="775" width="10.42578125" style="5" bestFit="1" customWidth="1"/>
    <col min="776" max="776" width="14.5703125" style="5" customWidth="1"/>
    <col min="777" max="777" width="17" style="5" customWidth="1"/>
    <col min="778" max="778" width="9.7109375" style="5" customWidth="1"/>
    <col min="779" max="779" width="30.7109375" style="5" customWidth="1"/>
    <col min="780" max="780" width="11.42578125" style="5"/>
    <col min="781" max="781" width="13.42578125" style="5" customWidth="1"/>
    <col min="782" max="782" width="11.42578125" style="5" customWidth="1"/>
    <col min="783" max="786" width="11.42578125" style="5"/>
    <col min="787" max="787" width="28.5703125" style="5" customWidth="1"/>
    <col min="788" max="1016" width="11.42578125" style="5"/>
    <col min="1017" max="1017" width="4.85546875" style="5" customWidth="1"/>
    <col min="1018" max="1018" width="36.85546875" style="5" customWidth="1"/>
    <col min="1019" max="1019" width="15.28515625" style="5" bestFit="1" customWidth="1"/>
    <col min="1020" max="1022" width="0" style="5" hidden="1" customWidth="1"/>
    <col min="1023" max="1023" width="13.85546875" style="5" bestFit="1" customWidth="1"/>
    <col min="1024" max="1026" width="0" style="5" hidden="1" customWidth="1"/>
    <col min="1027" max="1027" width="17" style="5" bestFit="1" customWidth="1"/>
    <col min="1028" max="1028" width="6.28515625" style="5" bestFit="1" customWidth="1"/>
    <col min="1029" max="1029" width="17" style="5" bestFit="1" customWidth="1"/>
    <col min="1030" max="1030" width="6.28515625" style="5" bestFit="1" customWidth="1"/>
    <col min="1031" max="1031" width="10.42578125" style="5" bestFit="1" customWidth="1"/>
    <col min="1032" max="1032" width="14.5703125" style="5" customWidth="1"/>
    <col min="1033" max="1033" width="17" style="5" customWidth="1"/>
    <col min="1034" max="1034" width="9.7109375" style="5" customWidth="1"/>
    <col min="1035" max="1035" width="30.7109375" style="5" customWidth="1"/>
    <col min="1036" max="1036" width="11.42578125" style="5"/>
    <col min="1037" max="1037" width="13.42578125" style="5" customWidth="1"/>
    <col min="1038" max="1038" width="11.42578125" style="5" customWidth="1"/>
    <col min="1039" max="1042" width="11.42578125" style="5"/>
    <col min="1043" max="1043" width="28.5703125" style="5" customWidth="1"/>
    <col min="1044" max="1272" width="11.42578125" style="5"/>
    <col min="1273" max="1273" width="4.85546875" style="5" customWidth="1"/>
    <col min="1274" max="1274" width="36.85546875" style="5" customWidth="1"/>
    <col min="1275" max="1275" width="15.28515625" style="5" bestFit="1" customWidth="1"/>
    <col min="1276" max="1278" width="0" style="5" hidden="1" customWidth="1"/>
    <col min="1279" max="1279" width="13.85546875" style="5" bestFit="1" customWidth="1"/>
    <col min="1280" max="1282" width="0" style="5" hidden="1" customWidth="1"/>
    <col min="1283" max="1283" width="17" style="5" bestFit="1" customWidth="1"/>
    <col min="1284" max="1284" width="6.28515625" style="5" bestFit="1" customWidth="1"/>
    <col min="1285" max="1285" width="17" style="5" bestFit="1" customWidth="1"/>
    <col min="1286" max="1286" width="6.28515625" style="5" bestFit="1" customWidth="1"/>
    <col min="1287" max="1287" width="10.42578125" style="5" bestFit="1" customWidth="1"/>
    <col min="1288" max="1288" width="14.5703125" style="5" customWidth="1"/>
    <col min="1289" max="1289" width="17" style="5" customWidth="1"/>
    <col min="1290" max="1290" width="9.7109375" style="5" customWidth="1"/>
    <col min="1291" max="1291" width="30.7109375" style="5" customWidth="1"/>
    <col min="1292" max="1292" width="11.42578125" style="5"/>
    <col min="1293" max="1293" width="13.42578125" style="5" customWidth="1"/>
    <col min="1294" max="1294" width="11.42578125" style="5" customWidth="1"/>
    <col min="1295" max="1298" width="11.42578125" style="5"/>
    <col min="1299" max="1299" width="28.5703125" style="5" customWidth="1"/>
    <col min="1300" max="1528" width="11.42578125" style="5"/>
    <col min="1529" max="1529" width="4.85546875" style="5" customWidth="1"/>
    <col min="1530" max="1530" width="36.85546875" style="5" customWidth="1"/>
    <col min="1531" max="1531" width="15.28515625" style="5" bestFit="1" customWidth="1"/>
    <col min="1532" max="1534" width="0" style="5" hidden="1" customWidth="1"/>
    <col min="1535" max="1535" width="13.85546875" style="5" bestFit="1" customWidth="1"/>
    <col min="1536" max="1538" width="0" style="5" hidden="1" customWidth="1"/>
    <col min="1539" max="1539" width="17" style="5" bestFit="1" customWidth="1"/>
    <col min="1540" max="1540" width="6.28515625" style="5" bestFit="1" customWidth="1"/>
    <col min="1541" max="1541" width="17" style="5" bestFit="1" customWidth="1"/>
    <col min="1542" max="1542" width="6.28515625" style="5" bestFit="1" customWidth="1"/>
    <col min="1543" max="1543" width="10.42578125" style="5" bestFit="1" customWidth="1"/>
    <col min="1544" max="1544" width="14.5703125" style="5" customWidth="1"/>
    <col min="1545" max="1545" width="17" style="5" customWidth="1"/>
    <col min="1546" max="1546" width="9.7109375" style="5" customWidth="1"/>
    <col min="1547" max="1547" width="30.7109375" style="5" customWidth="1"/>
    <col min="1548" max="1548" width="11.42578125" style="5"/>
    <col min="1549" max="1549" width="13.42578125" style="5" customWidth="1"/>
    <col min="1550" max="1550" width="11.42578125" style="5" customWidth="1"/>
    <col min="1551" max="1554" width="11.42578125" style="5"/>
    <col min="1555" max="1555" width="28.5703125" style="5" customWidth="1"/>
    <col min="1556" max="1784" width="11.42578125" style="5"/>
    <col min="1785" max="1785" width="4.85546875" style="5" customWidth="1"/>
    <col min="1786" max="1786" width="36.85546875" style="5" customWidth="1"/>
    <col min="1787" max="1787" width="15.28515625" style="5" bestFit="1" customWidth="1"/>
    <col min="1788" max="1790" width="0" style="5" hidden="1" customWidth="1"/>
    <col min="1791" max="1791" width="13.85546875" style="5" bestFit="1" customWidth="1"/>
    <col min="1792" max="1794" width="0" style="5" hidden="1" customWidth="1"/>
    <col min="1795" max="1795" width="17" style="5" bestFit="1" customWidth="1"/>
    <col min="1796" max="1796" width="6.28515625" style="5" bestFit="1" customWidth="1"/>
    <col min="1797" max="1797" width="17" style="5" bestFit="1" customWidth="1"/>
    <col min="1798" max="1798" width="6.28515625" style="5" bestFit="1" customWidth="1"/>
    <col min="1799" max="1799" width="10.42578125" style="5" bestFit="1" customWidth="1"/>
    <col min="1800" max="1800" width="14.5703125" style="5" customWidth="1"/>
    <col min="1801" max="1801" width="17" style="5" customWidth="1"/>
    <col min="1802" max="1802" width="9.7109375" style="5" customWidth="1"/>
    <col min="1803" max="1803" width="30.7109375" style="5" customWidth="1"/>
    <col min="1804" max="1804" width="11.42578125" style="5"/>
    <col min="1805" max="1805" width="13.42578125" style="5" customWidth="1"/>
    <col min="1806" max="1806" width="11.42578125" style="5" customWidth="1"/>
    <col min="1807" max="1810" width="11.42578125" style="5"/>
    <col min="1811" max="1811" width="28.5703125" style="5" customWidth="1"/>
    <col min="1812" max="2040" width="11.42578125" style="5"/>
    <col min="2041" max="2041" width="4.85546875" style="5" customWidth="1"/>
    <col min="2042" max="2042" width="36.85546875" style="5" customWidth="1"/>
    <col min="2043" max="2043" width="15.28515625" style="5" bestFit="1" customWidth="1"/>
    <col min="2044" max="2046" width="0" style="5" hidden="1" customWidth="1"/>
    <col min="2047" max="2047" width="13.85546875" style="5" bestFit="1" customWidth="1"/>
    <col min="2048" max="2050" width="0" style="5" hidden="1" customWidth="1"/>
    <col min="2051" max="2051" width="17" style="5" bestFit="1" customWidth="1"/>
    <col min="2052" max="2052" width="6.28515625" style="5" bestFit="1" customWidth="1"/>
    <col min="2053" max="2053" width="17" style="5" bestFit="1" customWidth="1"/>
    <col min="2054" max="2054" width="6.28515625" style="5" bestFit="1" customWidth="1"/>
    <col min="2055" max="2055" width="10.42578125" style="5" bestFit="1" customWidth="1"/>
    <col min="2056" max="2056" width="14.5703125" style="5" customWidth="1"/>
    <col min="2057" max="2057" width="17" style="5" customWidth="1"/>
    <col min="2058" max="2058" width="9.7109375" style="5" customWidth="1"/>
    <col min="2059" max="2059" width="30.7109375" style="5" customWidth="1"/>
    <col min="2060" max="2060" width="11.42578125" style="5"/>
    <col min="2061" max="2061" width="13.42578125" style="5" customWidth="1"/>
    <col min="2062" max="2062" width="11.42578125" style="5" customWidth="1"/>
    <col min="2063" max="2066" width="11.42578125" style="5"/>
    <col min="2067" max="2067" width="28.5703125" style="5" customWidth="1"/>
    <col min="2068" max="2296" width="11.42578125" style="5"/>
    <col min="2297" max="2297" width="4.85546875" style="5" customWidth="1"/>
    <col min="2298" max="2298" width="36.85546875" style="5" customWidth="1"/>
    <col min="2299" max="2299" width="15.28515625" style="5" bestFit="1" customWidth="1"/>
    <col min="2300" max="2302" width="0" style="5" hidden="1" customWidth="1"/>
    <col min="2303" max="2303" width="13.85546875" style="5" bestFit="1" customWidth="1"/>
    <col min="2304" max="2306" width="0" style="5" hidden="1" customWidth="1"/>
    <col min="2307" max="2307" width="17" style="5" bestFit="1" customWidth="1"/>
    <col min="2308" max="2308" width="6.28515625" style="5" bestFit="1" customWidth="1"/>
    <col min="2309" max="2309" width="17" style="5" bestFit="1" customWidth="1"/>
    <col min="2310" max="2310" width="6.28515625" style="5" bestFit="1" customWidth="1"/>
    <col min="2311" max="2311" width="10.42578125" style="5" bestFit="1" customWidth="1"/>
    <col min="2312" max="2312" width="14.5703125" style="5" customWidth="1"/>
    <col min="2313" max="2313" width="17" style="5" customWidth="1"/>
    <col min="2314" max="2314" width="9.7109375" style="5" customWidth="1"/>
    <col min="2315" max="2315" width="30.7109375" style="5" customWidth="1"/>
    <col min="2316" max="2316" width="11.42578125" style="5"/>
    <col min="2317" max="2317" width="13.42578125" style="5" customWidth="1"/>
    <col min="2318" max="2318" width="11.42578125" style="5" customWidth="1"/>
    <col min="2319" max="2322" width="11.42578125" style="5"/>
    <col min="2323" max="2323" width="28.5703125" style="5" customWidth="1"/>
    <col min="2324" max="2552" width="11.42578125" style="5"/>
    <col min="2553" max="2553" width="4.85546875" style="5" customWidth="1"/>
    <col min="2554" max="2554" width="36.85546875" style="5" customWidth="1"/>
    <col min="2555" max="2555" width="15.28515625" style="5" bestFit="1" customWidth="1"/>
    <col min="2556" max="2558" width="0" style="5" hidden="1" customWidth="1"/>
    <col min="2559" max="2559" width="13.85546875" style="5" bestFit="1" customWidth="1"/>
    <col min="2560" max="2562" width="0" style="5" hidden="1" customWidth="1"/>
    <col min="2563" max="2563" width="17" style="5" bestFit="1" customWidth="1"/>
    <col min="2564" max="2564" width="6.28515625" style="5" bestFit="1" customWidth="1"/>
    <col min="2565" max="2565" width="17" style="5" bestFit="1" customWidth="1"/>
    <col min="2566" max="2566" width="6.28515625" style="5" bestFit="1" customWidth="1"/>
    <col min="2567" max="2567" width="10.42578125" style="5" bestFit="1" customWidth="1"/>
    <col min="2568" max="2568" width="14.5703125" style="5" customWidth="1"/>
    <col min="2569" max="2569" width="17" style="5" customWidth="1"/>
    <col min="2570" max="2570" width="9.7109375" style="5" customWidth="1"/>
    <col min="2571" max="2571" width="30.7109375" style="5" customWidth="1"/>
    <col min="2572" max="2572" width="11.42578125" style="5"/>
    <col min="2573" max="2573" width="13.42578125" style="5" customWidth="1"/>
    <col min="2574" max="2574" width="11.42578125" style="5" customWidth="1"/>
    <col min="2575" max="2578" width="11.42578125" style="5"/>
    <col min="2579" max="2579" width="28.5703125" style="5" customWidth="1"/>
    <col min="2580" max="2808" width="11.42578125" style="5"/>
    <col min="2809" max="2809" width="4.85546875" style="5" customWidth="1"/>
    <col min="2810" max="2810" width="36.85546875" style="5" customWidth="1"/>
    <col min="2811" max="2811" width="15.28515625" style="5" bestFit="1" customWidth="1"/>
    <col min="2812" max="2814" width="0" style="5" hidden="1" customWidth="1"/>
    <col min="2815" max="2815" width="13.85546875" style="5" bestFit="1" customWidth="1"/>
    <col min="2816" max="2818" width="0" style="5" hidden="1" customWidth="1"/>
    <col min="2819" max="2819" width="17" style="5" bestFit="1" customWidth="1"/>
    <col min="2820" max="2820" width="6.28515625" style="5" bestFit="1" customWidth="1"/>
    <col min="2821" max="2821" width="17" style="5" bestFit="1" customWidth="1"/>
    <col min="2822" max="2822" width="6.28515625" style="5" bestFit="1" customWidth="1"/>
    <col min="2823" max="2823" width="10.42578125" style="5" bestFit="1" customWidth="1"/>
    <col min="2824" max="2824" width="14.5703125" style="5" customWidth="1"/>
    <col min="2825" max="2825" width="17" style="5" customWidth="1"/>
    <col min="2826" max="2826" width="9.7109375" style="5" customWidth="1"/>
    <col min="2827" max="2827" width="30.7109375" style="5" customWidth="1"/>
    <col min="2828" max="2828" width="11.42578125" style="5"/>
    <col min="2829" max="2829" width="13.42578125" style="5" customWidth="1"/>
    <col min="2830" max="2830" width="11.42578125" style="5" customWidth="1"/>
    <col min="2831" max="2834" width="11.42578125" style="5"/>
    <col min="2835" max="2835" width="28.5703125" style="5" customWidth="1"/>
    <col min="2836" max="3064" width="11.42578125" style="5"/>
    <col min="3065" max="3065" width="4.85546875" style="5" customWidth="1"/>
    <col min="3066" max="3066" width="36.85546875" style="5" customWidth="1"/>
    <col min="3067" max="3067" width="15.28515625" style="5" bestFit="1" customWidth="1"/>
    <col min="3068" max="3070" width="0" style="5" hidden="1" customWidth="1"/>
    <col min="3071" max="3071" width="13.85546875" style="5" bestFit="1" customWidth="1"/>
    <col min="3072" max="3074" width="0" style="5" hidden="1" customWidth="1"/>
    <col min="3075" max="3075" width="17" style="5" bestFit="1" customWidth="1"/>
    <col min="3076" max="3076" width="6.28515625" style="5" bestFit="1" customWidth="1"/>
    <col min="3077" max="3077" width="17" style="5" bestFit="1" customWidth="1"/>
    <col min="3078" max="3078" width="6.28515625" style="5" bestFit="1" customWidth="1"/>
    <col min="3079" max="3079" width="10.42578125" style="5" bestFit="1" customWidth="1"/>
    <col min="3080" max="3080" width="14.5703125" style="5" customWidth="1"/>
    <col min="3081" max="3081" width="17" style="5" customWidth="1"/>
    <col min="3082" max="3082" width="9.7109375" style="5" customWidth="1"/>
    <col min="3083" max="3083" width="30.7109375" style="5" customWidth="1"/>
    <col min="3084" max="3084" width="11.42578125" style="5"/>
    <col min="3085" max="3085" width="13.42578125" style="5" customWidth="1"/>
    <col min="3086" max="3086" width="11.42578125" style="5" customWidth="1"/>
    <col min="3087" max="3090" width="11.42578125" style="5"/>
    <col min="3091" max="3091" width="28.5703125" style="5" customWidth="1"/>
    <col min="3092" max="3320" width="11.42578125" style="5"/>
    <col min="3321" max="3321" width="4.85546875" style="5" customWidth="1"/>
    <col min="3322" max="3322" width="36.85546875" style="5" customWidth="1"/>
    <col min="3323" max="3323" width="15.28515625" style="5" bestFit="1" customWidth="1"/>
    <col min="3324" max="3326" width="0" style="5" hidden="1" customWidth="1"/>
    <col min="3327" max="3327" width="13.85546875" style="5" bestFit="1" customWidth="1"/>
    <col min="3328" max="3330" width="0" style="5" hidden="1" customWidth="1"/>
    <col min="3331" max="3331" width="17" style="5" bestFit="1" customWidth="1"/>
    <col min="3332" max="3332" width="6.28515625" style="5" bestFit="1" customWidth="1"/>
    <col min="3333" max="3333" width="17" style="5" bestFit="1" customWidth="1"/>
    <col min="3334" max="3334" width="6.28515625" style="5" bestFit="1" customWidth="1"/>
    <col min="3335" max="3335" width="10.42578125" style="5" bestFit="1" customWidth="1"/>
    <col min="3336" max="3336" width="14.5703125" style="5" customWidth="1"/>
    <col min="3337" max="3337" width="17" style="5" customWidth="1"/>
    <col min="3338" max="3338" width="9.7109375" style="5" customWidth="1"/>
    <col min="3339" max="3339" width="30.7109375" style="5" customWidth="1"/>
    <col min="3340" max="3340" width="11.42578125" style="5"/>
    <col min="3341" max="3341" width="13.42578125" style="5" customWidth="1"/>
    <col min="3342" max="3342" width="11.42578125" style="5" customWidth="1"/>
    <col min="3343" max="3346" width="11.42578125" style="5"/>
    <col min="3347" max="3347" width="28.5703125" style="5" customWidth="1"/>
    <col min="3348" max="3576" width="11.42578125" style="5"/>
    <col min="3577" max="3577" width="4.85546875" style="5" customWidth="1"/>
    <col min="3578" max="3578" width="36.85546875" style="5" customWidth="1"/>
    <col min="3579" max="3579" width="15.28515625" style="5" bestFit="1" customWidth="1"/>
    <col min="3580" max="3582" width="0" style="5" hidden="1" customWidth="1"/>
    <col min="3583" max="3583" width="13.85546875" style="5" bestFit="1" customWidth="1"/>
    <col min="3584" max="3586" width="0" style="5" hidden="1" customWidth="1"/>
    <col min="3587" max="3587" width="17" style="5" bestFit="1" customWidth="1"/>
    <col min="3588" max="3588" width="6.28515625" style="5" bestFit="1" customWidth="1"/>
    <col min="3589" max="3589" width="17" style="5" bestFit="1" customWidth="1"/>
    <col min="3590" max="3590" width="6.28515625" style="5" bestFit="1" customWidth="1"/>
    <col min="3591" max="3591" width="10.42578125" style="5" bestFit="1" customWidth="1"/>
    <col min="3592" max="3592" width="14.5703125" style="5" customWidth="1"/>
    <col min="3593" max="3593" width="17" style="5" customWidth="1"/>
    <col min="3594" max="3594" width="9.7109375" style="5" customWidth="1"/>
    <col min="3595" max="3595" width="30.7109375" style="5" customWidth="1"/>
    <col min="3596" max="3596" width="11.42578125" style="5"/>
    <col min="3597" max="3597" width="13.42578125" style="5" customWidth="1"/>
    <col min="3598" max="3598" width="11.42578125" style="5" customWidth="1"/>
    <col min="3599" max="3602" width="11.42578125" style="5"/>
    <col min="3603" max="3603" width="28.5703125" style="5" customWidth="1"/>
    <col min="3604" max="3832" width="11.42578125" style="5"/>
    <col min="3833" max="3833" width="4.85546875" style="5" customWidth="1"/>
    <col min="3834" max="3834" width="36.85546875" style="5" customWidth="1"/>
    <col min="3835" max="3835" width="15.28515625" style="5" bestFit="1" customWidth="1"/>
    <col min="3836" max="3838" width="0" style="5" hidden="1" customWidth="1"/>
    <col min="3839" max="3839" width="13.85546875" style="5" bestFit="1" customWidth="1"/>
    <col min="3840" max="3842" width="0" style="5" hidden="1" customWidth="1"/>
    <col min="3843" max="3843" width="17" style="5" bestFit="1" customWidth="1"/>
    <col min="3844" max="3844" width="6.28515625" style="5" bestFit="1" customWidth="1"/>
    <col min="3845" max="3845" width="17" style="5" bestFit="1" customWidth="1"/>
    <col min="3846" max="3846" width="6.28515625" style="5" bestFit="1" customWidth="1"/>
    <col min="3847" max="3847" width="10.42578125" style="5" bestFit="1" customWidth="1"/>
    <col min="3848" max="3848" width="14.5703125" style="5" customWidth="1"/>
    <col min="3849" max="3849" width="17" style="5" customWidth="1"/>
    <col min="3850" max="3850" width="9.7109375" style="5" customWidth="1"/>
    <col min="3851" max="3851" width="30.7109375" style="5" customWidth="1"/>
    <col min="3852" max="3852" width="11.42578125" style="5"/>
    <col min="3853" max="3853" width="13.42578125" style="5" customWidth="1"/>
    <col min="3854" max="3854" width="11.42578125" style="5" customWidth="1"/>
    <col min="3855" max="3858" width="11.42578125" style="5"/>
    <col min="3859" max="3859" width="28.5703125" style="5" customWidth="1"/>
    <col min="3860" max="4088" width="11.42578125" style="5"/>
    <col min="4089" max="4089" width="4.85546875" style="5" customWidth="1"/>
    <col min="4090" max="4090" width="36.85546875" style="5" customWidth="1"/>
    <col min="4091" max="4091" width="15.28515625" style="5" bestFit="1" customWidth="1"/>
    <col min="4092" max="4094" width="0" style="5" hidden="1" customWidth="1"/>
    <col min="4095" max="4095" width="13.85546875" style="5" bestFit="1" customWidth="1"/>
    <col min="4096" max="4098" width="0" style="5" hidden="1" customWidth="1"/>
    <col min="4099" max="4099" width="17" style="5" bestFit="1" customWidth="1"/>
    <col min="4100" max="4100" width="6.28515625" style="5" bestFit="1" customWidth="1"/>
    <col min="4101" max="4101" width="17" style="5" bestFit="1" customWidth="1"/>
    <col min="4102" max="4102" width="6.28515625" style="5" bestFit="1" customWidth="1"/>
    <col min="4103" max="4103" width="10.42578125" style="5" bestFit="1" customWidth="1"/>
    <col min="4104" max="4104" width="14.5703125" style="5" customWidth="1"/>
    <col min="4105" max="4105" width="17" style="5" customWidth="1"/>
    <col min="4106" max="4106" width="9.7109375" style="5" customWidth="1"/>
    <col min="4107" max="4107" width="30.7109375" style="5" customWidth="1"/>
    <col min="4108" max="4108" width="11.42578125" style="5"/>
    <col min="4109" max="4109" width="13.42578125" style="5" customWidth="1"/>
    <col min="4110" max="4110" width="11.42578125" style="5" customWidth="1"/>
    <col min="4111" max="4114" width="11.42578125" style="5"/>
    <col min="4115" max="4115" width="28.5703125" style="5" customWidth="1"/>
    <col min="4116" max="4344" width="11.42578125" style="5"/>
    <col min="4345" max="4345" width="4.85546875" style="5" customWidth="1"/>
    <col min="4346" max="4346" width="36.85546875" style="5" customWidth="1"/>
    <col min="4347" max="4347" width="15.28515625" style="5" bestFit="1" customWidth="1"/>
    <col min="4348" max="4350" width="0" style="5" hidden="1" customWidth="1"/>
    <col min="4351" max="4351" width="13.85546875" style="5" bestFit="1" customWidth="1"/>
    <col min="4352" max="4354" width="0" style="5" hidden="1" customWidth="1"/>
    <col min="4355" max="4355" width="17" style="5" bestFit="1" customWidth="1"/>
    <col min="4356" max="4356" width="6.28515625" style="5" bestFit="1" customWidth="1"/>
    <col min="4357" max="4357" width="17" style="5" bestFit="1" customWidth="1"/>
    <col min="4358" max="4358" width="6.28515625" style="5" bestFit="1" customWidth="1"/>
    <col min="4359" max="4359" width="10.42578125" style="5" bestFit="1" customWidth="1"/>
    <col min="4360" max="4360" width="14.5703125" style="5" customWidth="1"/>
    <col min="4361" max="4361" width="17" style="5" customWidth="1"/>
    <col min="4362" max="4362" width="9.7109375" style="5" customWidth="1"/>
    <col min="4363" max="4363" width="30.7109375" style="5" customWidth="1"/>
    <col min="4364" max="4364" width="11.42578125" style="5"/>
    <col min="4365" max="4365" width="13.42578125" style="5" customWidth="1"/>
    <col min="4366" max="4366" width="11.42578125" style="5" customWidth="1"/>
    <col min="4367" max="4370" width="11.42578125" style="5"/>
    <col min="4371" max="4371" width="28.5703125" style="5" customWidth="1"/>
    <col min="4372" max="4600" width="11.42578125" style="5"/>
    <col min="4601" max="4601" width="4.85546875" style="5" customWidth="1"/>
    <col min="4602" max="4602" width="36.85546875" style="5" customWidth="1"/>
    <col min="4603" max="4603" width="15.28515625" style="5" bestFit="1" customWidth="1"/>
    <col min="4604" max="4606" width="0" style="5" hidden="1" customWidth="1"/>
    <col min="4607" max="4607" width="13.85546875" style="5" bestFit="1" customWidth="1"/>
    <col min="4608" max="4610" width="0" style="5" hidden="1" customWidth="1"/>
    <col min="4611" max="4611" width="17" style="5" bestFit="1" customWidth="1"/>
    <col min="4612" max="4612" width="6.28515625" style="5" bestFit="1" customWidth="1"/>
    <col min="4613" max="4613" width="17" style="5" bestFit="1" customWidth="1"/>
    <col min="4614" max="4614" width="6.28515625" style="5" bestFit="1" customWidth="1"/>
    <col min="4615" max="4615" width="10.42578125" style="5" bestFit="1" customWidth="1"/>
    <col min="4616" max="4616" width="14.5703125" style="5" customWidth="1"/>
    <col min="4617" max="4617" width="17" style="5" customWidth="1"/>
    <col min="4618" max="4618" width="9.7109375" style="5" customWidth="1"/>
    <col min="4619" max="4619" width="30.7109375" style="5" customWidth="1"/>
    <col min="4620" max="4620" width="11.42578125" style="5"/>
    <col min="4621" max="4621" width="13.42578125" style="5" customWidth="1"/>
    <col min="4622" max="4622" width="11.42578125" style="5" customWidth="1"/>
    <col min="4623" max="4626" width="11.42578125" style="5"/>
    <col min="4627" max="4627" width="28.5703125" style="5" customWidth="1"/>
    <col min="4628" max="4856" width="11.42578125" style="5"/>
    <col min="4857" max="4857" width="4.85546875" style="5" customWidth="1"/>
    <col min="4858" max="4858" width="36.85546875" style="5" customWidth="1"/>
    <col min="4859" max="4859" width="15.28515625" style="5" bestFit="1" customWidth="1"/>
    <col min="4860" max="4862" width="0" style="5" hidden="1" customWidth="1"/>
    <col min="4863" max="4863" width="13.85546875" style="5" bestFit="1" customWidth="1"/>
    <col min="4864" max="4866" width="0" style="5" hidden="1" customWidth="1"/>
    <col min="4867" max="4867" width="17" style="5" bestFit="1" customWidth="1"/>
    <col min="4868" max="4868" width="6.28515625" style="5" bestFit="1" customWidth="1"/>
    <col min="4869" max="4869" width="17" style="5" bestFit="1" customWidth="1"/>
    <col min="4870" max="4870" width="6.28515625" style="5" bestFit="1" customWidth="1"/>
    <col min="4871" max="4871" width="10.42578125" style="5" bestFit="1" customWidth="1"/>
    <col min="4872" max="4872" width="14.5703125" style="5" customWidth="1"/>
    <col min="4873" max="4873" width="17" style="5" customWidth="1"/>
    <col min="4874" max="4874" width="9.7109375" style="5" customWidth="1"/>
    <col min="4875" max="4875" width="30.7109375" style="5" customWidth="1"/>
    <col min="4876" max="4876" width="11.42578125" style="5"/>
    <col min="4877" max="4877" width="13.42578125" style="5" customWidth="1"/>
    <col min="4878" max="4878" width="11.42578125" style="5" customWidth="1"/>
    <col min="4879" max="4882" width="11.42578125" style="5"/>
    <col min="4883" max="4883" width="28.5703125" style="5" customWidth="1"/>
    <col min="4884" max="5112" width="11.42578125" style="5"/>
    <col min="5113" max="5113" width="4.85546875" style="5" customWidth="1"/>
    <col min="5114" max="5114" width="36.85546875" style="5" customWidth="1"/>
    <col min="5115" max="5115" width="15.28515625" style="5" bestFit="1" customWidth="1"/>
    <col min="5116" max="5118" width="0" style="5" hidden="1" customWidth="1"/>
    <col min="5119" max="5119" width="13.85546875" style="5" bestFit="1" customWidth="1"/>
    <col min="5120" max="5122" width="0" style="5" hidden="1" customWidth="1"/>
    <col min="5123" max="5123" width="17" style="5" bestFit="1" customWidth="1"/>
    <col min="5124" max="5124" width="6.28515625" style="5" bestFit="1" customWidth="1"/>
    <col min="5125" max="5125" width="17" style="5" bestFit="1" customWidth="1"/>
    <col min="5126" max="5126" width="6.28515625" style="5" bestFit="1" customWidth="1"/>
    <col min="5127" max="5127" width="10.42578125" style="5" bestFit="1" customWidth="1"/>
    <col min="5128" max="5128" width="14.5703125" style="5" customWidth="1"/>
    <col min="5129" max="5129" width="17" style="5" customWidth="1"/>
    <col min="5130" max="5130" width="9.7109375" style="5" customWidth="1"/>
    <col min="5131" max="5131" width="30.7109375" style="5" customWidth="1"/>
    <col min="5132" max="5132" width="11.42578125" style="5"/>
    <col min="5133" max="5133" width="13.42578125" style="5" customWidth="1"/>
    <col min="5134" max="5134" width="11.42578125" style="5" customWidth="1"/>
    <col min="5135" max="5138" width="11.42578125" style="5"/>
    <col min="5139" max="5139" width="28.5703125" style="5" customWidth="1"/>
    <col min="5140" max="5368" width="11.42578125" style="5"/>
    <col min="5369" max="5369" width="4.85546875" style="5" customWidth="1"/>
    <col min="5370" max="5370" width="36.85546875" style="5" customWidth="1"/>
    <col min="5371" max="5371" width="15.28515625" style="5" bestFit="1" customWidth="1"/>
    <col min="5372" max="5374" width="0" style="5" hidden="1" customWidth="1"/>
    <col min="5375" max="5375" width="13.85546875" style="5" bestFit="1" customWidth="1"/>
    <col min="5376" max="5378" width="0" style="5" hidden="1" customWidth="1"/>
    <col min="5379" max="5379" width="17" style="5" bestFit="1" customWidth="1"/>
    <col min="5380" max="5380" width="6.28515625" style="5" bestFit="1" customWidth="1"/>
    <col min="5381" max="5381" width="17" style="5" bestFit="1" customWidth="1"/>
    <col min="5382" max="5382" width="6.28515625" style="5" bestFit="1" customWidth="1"/>
    <col min="5383" max="5383" width="10.42578125" style="5" bestFit="1" customWidth="1"/>
    <col min="5384" max="5384" width="14.5703125" style="5" customWidth="1"/>
    <col min="5385" max="5385" width="17" style="5" customWidth="1"/>
    <col min="5386" max="5386" width="9.7109375" style="5" customWidth="1"/>
    <col min="5387" max="5387" width="30.7109375" style="5" customWidth="1"/>
    <col min="5388" max="5388" width="11.42578125" style="5"/>
    <col min="5389" max="5389" width="13.42578125" style="5" customWidth="1"/>
    <col min="5390" max="5390" width="11.42578125" style="5" customWidth="1"/>
    <col min="5391" max="5394" width="11.42578125" style="5"/>
    <col min="5395" max="5395" width="28.5703125" style="5" customWidth="1"/>
    <col min="5396" max="5624" width="11.42578125" style="5"/>
    <col min="5625" max="5625" width="4.85546875" style="5" customWidth="1"/>
    <col min="5626" max="5626" width="36.85546875" style="5" customWidth="1"/>
    <col min="5627" max="5627" width="15.28515625" style="5" bestFit="1" customWidth="1"/>
    <col min="5628" max="5630" width="0" style="5" hidden="1" customWidth="1"/>
    <col min="5631" max="5631" width="13.85546875" style="5" bestFit="1" customWidth="1"/>
    <col min="5632" max="5634" width="0" style="5" hidden="1" customWidth="1"/>
    <col min="5635" max="5635" width="17" style="5" bestFit="1" customWidth="1"/>
    <col min="5636" max="5636" width="6.28515625" style="5" bestFit="1" customWidth="1"/>
    <col min="5637" max="5637" width="17" style="5" bestFit="1" customWidth="1"/>
    <col min="5638" max="5638" width="6.28515625" style="5" bestFit="1" customWidth="1"/>
    <col min="5639" max="5639" width="10.42578125" style="5" bestFit="1" customWidth="1"/>
    <col min="5640" max="5640" width="14.5703125" style="5" customWidth="1"/>
    <col min="5641" max="5641" width="17" style="5" customWidth="1"/>
    <col min="5642" max="5642" width="9.7109375" style="5" customWidth="1"/>
    <col min="5643" max="5643" width="30.7109375" style="5" customWidth="1"/>
    <col min="5644" max="5644" width="11.42578125" style="5"/>
    <col min="5645" max="5645" width="13.42578125" style="5" customWidth="1"/>
    <col min="5646" max="5646" width="11.42578125" style="5" customWidth="1"/>
    <col min="5647" max="5650" width="11.42578125" style="5"/>
    <col min="5651" max="5651" width="28.5703125" style="5" customWidth="1"/>
    <col min="5652" max="5880" width="11.42578125" style="5"/>
    <col min="5881" max="5881" width="4.85546875" style="5" customWidth="1"/>
    <col min="5882" max="5882" width="36.85546875" style="5" customWidth="1"/>
    <col min="5883" max="5883" width="15.28515625" style="5" bestFit="1" customWidth="1"/>
    <col min="5884" max="5886" width="0" style="5" hidden="1" customWidth="1"/>
    <col min="5887" max="5887" width="13.85546875" style="5" bestFit="1" customWidth="1"/>
    <col min="5888" max="5890" width="0" style="5" hidden="1" customWidth="1"/>
    <col min="5891" max="5891" width="17" style="5" bestFit="1" customWidth="1"/>
    <col min="5892" max="5892" width="6.28515625" style="5" bestFit="1" customWidth="1"/>
    <col min="5893" max="5893" width="17" style="5" bestFit="1" customWidth="1"/>
    <col min="5894" max="5894" width="6.28515625" style="5" bestFit="1" customWidth="1"/>
    <col min="5895" max="5895" width="10.42578125" style="5" bestFit="1" customWidth="1"/>
    <col min="5896" max="5896" width="14.5703125" style="5" customWidth="1"/>
    <col min="5897" max="5897" width="17" style="5" customWidth="1"/>
    <col min="5898" max="5898" width="9.7109375" style="5" customWidth="1"/>
    <col min="5899" max="5899" width="30.7109375" style="5" customWidth="1"/>
    <col min="5900" max="5900" width="11.42578125" style="5"/>
    <col min="5901" max="5901" width="13.42578125" style="5" customWidth="1"/>
    <col min="5902" max="5902" width="11.42578125" style="5" customWidth="1"/>
    <col min="5903" max="5906" width="11.42578125" style="5"/>
    <col min="5907" max="5907" width="28.5703125" style="5" customWidth="1"/>
    <col min="5908" max="6136" width="11.42578125" style="5"/>
    <col min="6137" max="6137" width="4.85546875" style="5" customWidth="1"/>
    <col min="6138" max="6138" width="36.85546875" style="5" customWidth="1"/>
    <col min="6139" max="6139" width="15.28515625" style="5" bestFit="1" customWidth="1"/>
    <col min="6140" max="6142" width="0" style="5" hidden="1" customWidth="1"/>
    <col min="6143" max="6143" width="13.85546875" style="5" bestFit="1" customWidth="1"/>
    <col min="6144" max="6146" width="0" style="5" hidden="1" customWidth="1"/>
    <col min="6147" max="6147" width="17" style="5" bestFit="1" customWidth="1"/>
    <col min="6148" max="6148" width="6.28515625" style="5" bestFit="1" customWidth="1"/>
    <col min="6149" max="6149" width="17" style="5" bestFit="1" customWidth="1"/>
    <col min="6150" max="6150" width="6.28515625" style="5" bestFit="1" customWidth="1"/>
    <col min="6151" max="6151" width="10.42578125" style="5" bestFit="1" customWidth="1"/>
    <col min="6152" max="6152" width="14.5703125" style="5" customWidth="1"/>
    <col min="6153" max="6153" width="17" style="5" customWidth="1"/>
    <col min="6154" max="6154" width="9.7109375" style="5" customWidth="1"/>
    <col min="6155" max="6155" width="30.7109375" style="5" customWidth="1"/>
    <col min="6156" max="6156" width="11.42578125" style="5"/>
    <col min="6157" max="6157" width="13.42578125" style="5" customWidth="1"/>
    <col min="6158" max="6158" width="11.42578125" style="5" customWidth="1"/>
    <col min="6159" max="6162" width="11.42578125" style="5"/>
    <col min="6163" max="6163" width="28.5703125" style="5" customWidth="1"/>
    <col min="6164" max="6392" width="11.42578125" style="5"/>
    <col min="6393" max="6393" width="4.85546875" style="5" customWidth="1"/>
    <col min="6394" max="6394" width="36.85546875" style="5" customWidth="1"/>
    <col min="6395" max="6395" width="15.28515625" style="5" bestFit="1" customWidth="1"/>
    <col min="6396" max="6398" width="0" style="5" hidden="1" customWidth="1"/>
    <col min="6399" max="6399" width="13.85546875" style="5" bestFit="1" customWidth="1"/>
    <col min="6400" max="6402" width="0" style="5" hidden="1" customWidth="1"/>
    <col min="6403" max="6403" width="17" style="5" bestFit="1" customWidth="1"/>
    <col min="6404" max="6404" width="6.28515625" style="5" bestFit="1" customWidth="1"/>
    <col min="6405" max="6405" width="17" style="5" bestFit="1" customWidth="1"/>
    <col min="6406" max="6406" width="6.28515625" style="5" bestFit="1" customWidth="1"/>
    <col min="6407" max="6407" width="10.42578125" style="5" bestFit="1" customWidth="1"/>
    <col min="6408" max="6408" width="14.5703125" style="5" customWidth="1"/>
    <col min="6409" max="6409" width="17" style="5" customWidth="1"/>
    <col min="6410" max="6410" width="9.7109375" style="5" customWidth="1"/>
    <col min="6411" max="6411" width="30.7109375" style="5" customWidth="1"/>
    <col min="6412" max="6412" width="11.42578125" style="5"/>
    <col min="6413" max="6413" width="13.42578125" style="5" customWidth="1"/>
    <col min="6414" max="6414" width="11.42578125" style="5" customWidth="1"/>
    <col min="6415" max="6418" width="11.42578125" style="5"/>
    <col min="6419" max="6419" width="28.5703125" style="5" customWidth="1"/>
    <col min="6420" max="6648" width="11.42578125" style="5"/>
    <col min="6649" max="6649" width="4.85546875" style="5" customWidth="1"/>
    <col min="6650" max="6650" width="36.85546875" style="5" customWidth="1"/>
    <col min="6651" max="6651" width="15.28515625" style="5" bestFit="1" customWidth="1"/>
    <col min="6652" max="6654" width="0" style="5" hidden="1" customWidth="1"/>
    <col min="6655" max="6655" width="13.85546875" style="5" bestFit="1" customWidth="1"/>
    <col min="6656" max="6658" width="0" style="5" hidden="1" customWidth="1"/>
    <col min="6659" max="6659" width="17" style="5" bestFit="1" customWidth="1"/>
    <col min="6660" max="6660" width="6.28515625" style="5" bestFit="1" customWidth="1"/>
    <col min="6661" max="6661" width="17" style="5" bestFit="1" customWidth="1"/>
    <col min="6662" max="6662" width="6.28515625" style="5" bestFit="1" customWidth="1"/>
    <col min="6663" max="6663" width="10.42578125" style="5" bestFit="1" customWidth="1"/>
    <col min="6664" max="6664" width="14.5703125" style="5" customWidth="1"/>
    <col min="6665" max="6665" width="17" style="5" customWidth="1"/>
    <col min="6666" max="6666" width="9.7109375" style="5" customWidth="1"/>
    <col min="6667" max="6667" width="30.7109375" style="5" customWidth="1"/>
    <col min="6668" max="6668" width="11.42578125" style="5"/>
    <col min="6669" max="6669" width="13.42578125" style="5" customWidth="1"/>
    <col min="6670" max="6670" width="11.42578125" style="5" customWidth="1"/>
    <col min="6671" max="6674" width="11.42578125" style="5"/>
    <col min="6675" max="6675" width="28.5703125" style="5" customWidth="1"/>
    <col min="6676" max="6904" width="11.42578125" style="5"/>
    <col min="6905" max="6905" width="4.85546875" style="5" customWidth="1"/>
    <col min="6906" max="6906" width="36.85546875" style="5" customWidth="1"/>
    <col min="6907" max="6907" width="15.28515625" style="5" bestFit="1" customWidth="1"/>
    <col min="6908" max="6910" width="0" style="5" hidden="1" customWidth="1"/>
    <col min="6911" max="6911" width="13.85546875" style="5" bestFit="1" customWidth="1"/>
    <col min="6912" max="6914" width="0" style="5" hidden="1" customWidth="1"/>
    <col min="6915" max="6915" width="17" style="5" bestFit="1" customWidth="1"/>
    <col min="6916" max="6916" width="6.28515625" style="5" bestFit="1" customWidth="1"/>
    <col min="6917" max="6917" width="17" style="5" bestFit="1" customWidth="1"/>
    <col min="6918" max="6918" width="6.28515625" style="5" bestFit="1" customWidth="1"/>
    <col min="6919" max="6919" width="10.42578125" style="5" bestFit="1" customWidth="1"/>
    <col min="6920" max="6920" width="14.5703125" style="5" customWidth="1"/>
    <col min="6921" max="6921" width="17" style="5" customWidth="1"/>
    <col min="6922" max="6922" width="9.7109375" style="5" customWidth="1"/>
    <col min="6923" max="6923" width="30.7109375" style="5" customWidth="1"/>
    <col min="6924" max="6924" width="11.42578125" style="5"/>
    <col min="6925" max="6925" width="13.42578125" style="5" customWidth="1"/>
    <col min="6926" max="6926" width="11.42578125" style="5" customWidth="1"/>
    <col min="6927" max="6930" width="11.42578125" style="5"/>
    <col min="6931" max="6931" width="28.5703125" style="5" customWidth="1"/>
    <col min="6932" max="7160" width="11.42578125" style="5"/>
    <col min="7161" max="7161" width="4.85546875" style="5" customWidth="1"/>
    <col min="7162" max="7162" width="36.85546875" style="5" customWidth="1"/>
    <col min="7163" max="7163" width="15.28515625" style="5" bestFit="1" customWidth="1"/>
    <col min="7164" max="7166" width="0" style="5" hidden="1" customWidth="1"/>
    <col min="7167" max="7167" width="13.85546875" style="5" bestFit="1" customWidth="1"/>
    <col min="7168" max="7170" width="0" style="5" hidden="1" customWidth="1"/>
    <col min="7171" max="7171" width="17" style="5" bestFit="1" customWidth="1"/>
    <col min="7172" max="7172" width="6.28515625" style="5" bestFit="1" customWidth="1"/>
    <col min="7173" max="7173" width="17" style="5" bestFit="1" customWidth="1"/>
    <col min="7174" max="7174" width="6.28515625" style="5" bestFit="1" customWidth="1"/>
    <col min="7175" max="7175" width="10.42578125" style="5" bestFit="1" customWidth="1"/>
    <col min="7176" max="7176" width="14.5703125" style="5" customWidth="1"/>
    <col min="7177" max="7177" width="17" style="5" customWidth="1"/>
    <col min="7178" max="7178" width="9.7109375" style="5" customWidth="1"/>
    <col min="7179" max="7179" width="30.7109375" style="5" customWidth="1"/>
    <col min="7180" max="7180" width="11.42578125" style="5"/>
    <col min="7181" max="7181" width="13.42578125" style="5" customWidth="1"/>
    <col min="7182" max="7182" width="11.42578125" style="5" customWidth="1"/>
    <col min="7183" max="7186" width="11.42578125" style="5"/>
    <col min="7187" max="7187" width="28.5703125" style="5" customWidth="1"/>
    <col min="7188" max="7416" width="11.42578125" style="5"/>
    <col min="7417" max="7417" width="4.85546875" style="5" customWidth="1"/>
    <col min="7418" max="7418" width="36.85546875" style="5" customWidth="1"/>
    <col min="7419" max="7419" width="15.28515625" style="5" bestFit="1" customWidth="1"/>
    <col min="7420" max="7422" width="0" style="5" hidden="1" customWidth="1"/>
    <col min="7423" max="7423" width="13.85546875" style="5" bestFit="1" customWidth="1"/>
    <col min="7424" max="7426" width="0" style="5" hidden="1" customWidth="1"/>
    <col min="7427" max="7427" width="17" style="5" bestFit="1" customWidth="1"/>
    <col min="7428" max="7428" width="6.28515625" style="5" bestFit="1" customWidth="1"/>
    <col min="7429" max="7429" width="17" style="5" bestFit="1" customWidth="1"/>
    <col min="7430" max="7430" width="6.28515625" style="5" bestFit="1" customWidth="1"/>
    <col min="7431" max="7431" width="10.42578125" style="5" bestFit="1" customWidth="1"/>
    <col min="7432" max="7432" width="14.5703125" style="5" customWidth="1"/>
    <col min="7433" max="7433" width="17" style="5" customWidth="1"/>
    <col min="7434" max="7434" width="9.7109375" style="5" customWidth="1"/>
    <col min="7435" max="7435" width="30.7109375" style="5" customWidth="1"/>
    <col min="7436" max="7436" width="11.42578125" style="5"/>
    <col min="7437" max="7437" width="13.42578125" style="5" customWidth="1"/>
    <col min="7438" max="7438" width="11.42578125" style="5" customWidth="1"/>
    <col min="7439" max="7442" width="11.42578125" style="5"/>
    <col min="7443" max="7443" width="28.5703125" style="5" customWidth="1"/>
    <col min="7444" max="7672" width="11.42578125" style="5"/>
    <col min="7673" max="7673" width="4.85546875" style="5" customWidth="1"/>
    <col min="7674" max="7674" width="36.85546875" style="5" customWidth="1"/>
    <col min="7675" max="7675" width="15.28515625" style="5" bestFit="1" customWidth="1"/>
    <col min="7676" max="7678" width="0" style="5" hidden="1" customWidth="1"/>
    <col min="7679" max="7679" width="13.85546875" style="5" bestFit="1" customWidth="1"/>
    <col min="7680" max="7682" width="0" style="5" hidden="1" customWidth="1"/>
    <col min="7683" max="7683" width="17" style="5" bestFit="1" customWidth="1"/>
    <col min="7684" max="7684" width="6.28515625" style="5" bestFit="1" customWidth="1"/>
    <col min="7685" max="7685" width="17" style="5" bestFit="1" customWidth="1"/>
    <col min="7686" max="7686" width="6.28515625" style="5" bestFit="1" customWidth="1"/>
    <col min="7687" max="7687" width="10.42578125" style="5" bestFit="1" customWidth="1"/>
    <col min="7688" max="7688" width="14.5703125" style="5" customWidth="1"/>
    <col min="7689" max="7689" width="17" style="5" customWidth="1"/>
    <col min="7690" max="7690" width="9.7109375" style="5" customWidth="1"/>
    <col min="7691" max="7691" width="30.7109375" style="5" customWidth="1"/>
    <col min="7692" max="7692" width="11.42578125" style="5"/>
    <col min="7693" max="7693" width="13.42578125" style="5" customWidth="1"/>
    <col min="7694" max="7694" width="11.42578125" style="5" customWidth="1"/>
    <col min="7695" max="7698" width="11.42578125" style="5"/>
    <col min="7699" max="7699" width="28.5703125" style="5" customWidth="1"/>
    <col min="7700" max="7928" width="11.42578125" style="5"/>
    <col min="7929" max="7929" width="4.85546875" style="5" customWidth="1"/>
    <col min="7930" max="7930" width="36.85546875" style="5" customWidth="1"/>
    <col min="7931" max="7931" width="15.28515625" style="5" bestFit="1" customWidth="1"/>
    <col min="7932" max="7934" width="0" style="5" hidden="1" customWidth="1"/>
    <col min="7935" max="7935" width="13.85546875" style="5" bestFit="1" customWidth="1"/>
    <col min="7936" max="7938" width="0" style="5" hidden="1" customWidth="1"/>
    <col min="7939" max="7939" width="17" style="5" bestFit="1" customWidth="1"/>
    <col min="7940" max="7940" width="6.28515625" style="5" bestFit="1" customWidth="1"/>
    <col min="7941" max="7941" width="17" style="5" bestFit="1" customWidth="1"/>
    <col min="7942" max="7942" width="6.28515625" style="5" bestFit="1" customWidth="1"/>
    <col min="7943" max="7943" width="10.42578125" style="5" bestFit="1" customWidth="1"/>
    <col min="7944" max="7944" width="14.5703125" style="5" customWidth="1"/>
    <col min="7945" max="7945" width="17" style="5" customWidth="1"/>
    <col min="7946" max="7946" width="9.7109375" style="5" customWidth="1"/>
    <col min="7947" max="7947" width="30.7109375" style="5" customWidth="1"/>
    <col min="7948" max="7948" width="11.42578125" style="5"/>
    <col min="7949" max="7949" width="13.42578125" style="5" customWidth="1"/>
    <col min="7950" max="7950" width="11.42578125" style="5" customWidth="1"/>
    <col min="7951" max="7954" width="11.42578125" style="5"/>
    <col min="7955" max="7955" width="28.5703125" style="5" customWidth="1"/>
    <col min="7956" max="8184" width="11.42578125" style="5"/>
    <col min="8185" max="8185" width="4.85546875" style="5" customWidth="1"/>
    <col min="8186" max="8186" width="36.85546875" style="5" customWidth="1"/>
    <col min="8187" max="8187" width="15.28515625" style="5" bestFit="1" customWidth="1"/>
    <col min="8188" max="8190" width="0" style="5" hidden="1" customWidth="1"/>
    <col min="8191" max="8191" width="13.85546875" style="5" bestFit="1" customWidth="1"/>
    <col min="8192" max="8194" width="0" style="5" hidden="1" customWidth="1"/>
    <col min="8195" max="8195" width="17" style="5" bestFit="1" customWidth="1"/>
    <col min="8196" max="8196" width="6.28515625" style="5" bestFit="1" customWidth="1"/>
    <col min="8197" max="8197" width="17" style="5" bestFit="1" customWidth="1"/>
    <col min="8198" max="8198" width="6.28515625" style="5" bestFit="1" customWidth="1"/>
    <col min="8199" max="8199" width="10.42578125" style="5" bestFit="1" customWidth="1"/>
    <col min="8200" max="8200" width="14.5703125" style="5" customWidth="1"/>
    <col min="8201" max="8201" width="17" style="5" customWidth="1"/>
    <col min="8202" max="8202" width="9.7109375" style="5" customWidth="1"/>
    <col min="8203" max="8203" width="30.7109375" style="5" customWidth="1"/>
    <col min="8204" max="8204" width="11.42578125" style="5"/>
    <col min="8205" max="8205" width="13.42578125" style="5" customWidth="1"/>
    <col min="8206" max="8206" width="11.42578125" style="5" customWidth="1"/>
    <col min="8207" max="8210" width="11.42578125" style="5"/>
    <col min="8211" max="8211" width="28.5703125" style="5" customWidth="1"/>
    <col min="8212" max="8440" width="11.42578125" style="5"/>
    <col min="8441" max="8441" width="4.85546875" style="5" customWidth="1"/>
    <col min="8442" max="8442" width="36.85546875" style="5" customWidth="1"/>
    <col min="8443" max="8443" width="15.28515625" style="5" bestFit="1" customWidth="1"/>
    <col min="8444" max="8446" width="0" style="5" hidden="1" customWidth="1"/>
    <col min="8447" max="8447" width="13.85546875" style="5" bestFit="1" customWidth="1"/>
    <col min="8448" max="8450" width="0" style="5" hidden="1" customWidth="1"/>
    <col min="8451" max="8451" width="17" style="5" bestFit="1" customWidth="1"/>
    <col min="8452" max="8452" width="6.28515625" style="5" bestFit="1" customWidth="1"/>
    <col min="8453" max="8453" width="17" style="5" bestFit="1" customWidth="1"/>
    <col min="8454" max="8454" width="6.28515625" style="5" bestFit="1" customWidth="1"/>
    <col min="8455" max="8455" width="10.42578125" style="5" bestFit="1" customWidth="1"/>
    <col min="8456" max="8456" width="14.5703125" style="5" customWidth="1"/>
    <col min="8457" max="8457" width="17" style="5" customWidth="1"/>
    <col min="8458" max="8458" width="9.7109375" style="5" customWidth="1"/>
    <col min="8459" max="8459" width="30.7109375" style="5" customWidth="1"/>
    <col min="8460" max="8460" width="11.42578125" style="5"/>
    <col min="8461" max="8461" width="13.42578125" style="5" customWidth="1"/>
    <col min="8462" max="8462" width="11.42578125" style="5" customWidth="1"/>
    <col min="8463" max="8466" width="11.42578125" style="5"/>
    <col min="8467" max="8467" width="28.5703125" style="5" customWidth="1"/>
    <col min="8468" max="8696" width="11.42578125" style="5"/>
    <col min="8697" max="8697" width="4.85546875" style="5" customWidth="1"/>
    <col min="8698" max="8698" width="36.85546875" style="5" customWidth="1"/>
    <col min="8699" max="8699" width="15.28515625" style="5" bestFit="1" customWidth="1"/>
    <col min="8700" max="8702" width="0" style="5" hidden="1" customWidth="1"/>
    <col min="8703" max="8703" width="13.85546875" style="5" bestFit="1" customWidth="1"/>
    <col min="8704" max="8706" width="0" style="5" hidden="1" customWidth="1"/>
    <col min="8707" max="8707" width="17" style="5" bestFit="1" customWidth="1"/>
    <col min="8708" max="8708" width="6.28515625" style="5" bestFit="1" customWidth="1"/>
    <col min="8709" max="8709" width="17" style="5" bestFit="1" customWidth="1"/>
    <col min="8710" max="8710" width="6.28515625" style="5" bestFit="1" customWidth="1"/>
    <col min="8711" max="8711" width="10.42578125" style="5" bestFit="1" customWidth="1"/>
    <col min="8712" max="8712" width="14.5703125" style="5" customWidth="1"/>
    <col min="8713" max="8713" width="17" style="5" customWidth="1"/>
    <col min="8714" max="8714" width="9.7109375" style="5" customWidth="1"/>
    <col min="8715" max="8715" width="30.7109375" style="5" customWidth="1"/>
    <col min="8716" max="8716" width="11.42578125" style="5"/>
    <col min="8717" max="8717" width="13.42578125" style="5" customWidth="1"/>
    <col min="8718" max="8718" width="11.42578125" style="5" customWidth="1"/>
    <col min="8719" max="8722" width="11.42578125" style="5"/>
    <col min="8723" max="8723" width="28.5703125" style="5" customWidth="1"/>
    <col min="8724" max="8952" width="11.42578125" style="5"/>
    <col min="8953" max="8953" width="4.85546875" style="5" customWidth="1"/>
    <col min="8954" max="8954" width="36.85546875" style="5" customWidth="1"/>
    <col min="8955" max="8955" width="15.28515625" style="5" bestFit="1" customWidth="1"/>
    <col min="8956" max="8958" width="0" style="5" hidden="1" customWidth="1"/>
    <col min="8959" max="8959" width="13.85546875" style="5" bestFit="1" customWidth="1"/>
    <col min="8960" max="8962" width="0" style="5" hidden="1" customWidth="1"/>
    <col min="8963" max="8963" width="17" style="5" bestFit="1" customWidth="1"/>
    <col min="8964" max="8964" width="6.28515625" style="5" bestFit="1" customWidth="1"/>
    <col min="8965" max="8965" width="17" style="5" bestFit="1" customWidth="1"/>
    <col min="8966" max="8966" width="6.28515625" style="5" bestFit="1" customWidth="1"/>
    <col min="8967" max="8967" width="10.42578125" style="5" bestFit="1" customWidth="1"/>
    <col min="8968" max="8968" width="14.5703125" style="5" customWidth="1"/>
    <col min="8969" max="8969" width="17" style="5" customWidth="1"/>
    <col min="8970" max="8970" width="9.7109375" style="5" customWidth="1"/>
    <col min="8971" max="8971" width="30.7109375" style="5" customWidth="1"/>
    <col min="8972" max="8972" width="11.42578125" style="5"/>
    <col min="8973" max="8973" width="13.42578125" style="5" customWidth="1"/>
    <col min="8974" max="8974" width="11.42578125" style="5" customWidth="1"/>
    <col min="8975" max="8978" width="11.42578125" style="5"/>
    <col min="8979" max="8979" width="28.5703125" style="5" customWidth="1"/>
    <col min="8980" max="9208" width="11.42578125" style="5"/>
    <col min="9209" max="9209" width="4.85546875" style="5" customWidth="1"/>
    <col min="9210" max="9210" width="36.85546875" style="5" customWidth="1"/>
    <col min="9211" max="9211" width="15.28515625" style="5" bestFit="1" customWidth="1"/>
    <col min="9212" max="9214" width="0" style="5" hidden="1" customWidth="1"/>
    <col min="9215" max="9215" width="13.85546875" style="5" bestFit="1" customWidth="1"/>
    <col min="9216" max="9218" width="0" style="5" hidden="1" customWidth="1"/>
    <col min="9219" max="9219" width="17" style="5" bestFit="1" customWidth="1"/>
    <col min="9220" max="9220" width="6.28515625" style="5" bestFit="1" customWidth="1"/>
    <col min="9221" max="9221" width="17" style="5" bestFit="1" customWidth="1"/>
    <col min="9222" max="9222" width="6.28515625" style="5" bestFit="1" customWidth="1"/>
    <col min="9223" max="9223" width="10.42578125" style="5" bestFit="1" customWidth="1"/>
    <col min="9224" max="9224" width="14.5703125" style="5" customWidth="1"/>
    <col min="9225" max="9225" width="17" style="5" customWidth="1"/>
    <col min="9226" max="9226" width="9.7109375" style="5" customWidth="1"/>
    <col min="9227" max="9227" width="30.7109375" style="5" customWidth="1"/>
    <col min="9228" max="9228" width="11.42578125" style="5"/>
    <col min="9229" max="9229" width="13.42578125" style="5" customWidth="1"/>
    <col min="9230" max="9230" width="11.42578125" style="5" customWidth="1"/>
    <col min="9231" max="9234" width="11.42578125" style="5"/>
    <col min="9235" max="9235" width="28.5703125" style="5" customWidth="1"/>
    <col min="9236" max="9464" width="11.42578125" style="5"/>
    <col min="9465" max="9465" width="4.85546875" style="5" customWidth="1"/>
    <col min="9466" max="9466" width="36.85546875" style="5" customWidth="1"/>
    <col min="9467" max="9467" width="15.28515625" style="5" bestFit="1" customWidth="1"/>
    <col min="9468" max="9470" width="0" style="5" hidden="1" customWidth="1"/>
    <col min="9471" max="9471" width="13.85546875" style="5" bestFit="1" customWidth="1"/>
    <col min="9472" max="9474" width="0" style="5" hidden="1" customWidth="1"/>
    <col min="9475" max="9475" width="17" style="5" bestFit="1" customWidth="1"/>
    <col min="9476" max="9476" width="6.28515625" style="5" bestFit="1" customWidth="1"/>
    <col min="9477" max="9477" width="17" style="5" bestFit="1" customWidth="1"/>
    <col min="9478" max="9478" width="6.28515625" style="5" bestFit="1" customWidth="1"/>
    <col min="9479" max="9479" width="10.42578125" style="5" bestFit="1" customWidth="1"/>
    <col min="9480" max="9480" width="14.5703125" style="5" customWidth="1"/>
    <col min="9481" max="9481" width="17" style="5" customWidth="1"/>
    <col min="9482" max="9482" width="9.7109375" style="5" customWidth="1"/>
    <col min="9483" max="9483" width="30.7109375" style="5" customWidth="1"/>
    <col min="9484" max="9484" width="11.42578125" style="5"/>
    <col min="9485" max="9485" width="13.42578125" style="5" customWidth="1"/>
    <col min="9486" max="9486" width="11.42578125" style="5" customWidth="1"/>
    <col min="9487" max="9490" width="11.42578125" style="5"/>
    <col min="9491" max="9491" width="28.5703125" style="5" customWidth="1"/>
    <col min="9492" max="9720" width="11.42578125" style="5"/>
    <col min="9721" max="9721" width="4.85546875" style="5" customWidth="1"/>
    <col min="9722" max="9722" width="36.85546875" style="5" customWidth="1"/>
    <col min="9723" max="9723" width="15.28515625" style="5" bestFit="1" customWidth="1"/>
    <col min="9724" max="9726" width="0" style="5" hidden="1" customWidth="1"/>
    <col min="9727" max="9727" width="13.85546875" style="5" bestFit="1" customWidth="1"/>
    <col min="9728" max="9730" width="0" style="5" hidden="1" customWidth="1"/>
    <col min="9731" max="9731" width="17" style="5" bestFit="1" customWidth="1"/>
    <col min="9732" max="9732" width="6.28515625" style="5" bestFit="1" customWidth="1"/>
    <col min="9733" max="9733" width="17" style="5" bestFit="1" customWidth="1"/>
    <col min="9734" max="9734" width="6.28515625" style="5" bestFit="1" customWidth="1"/>
    <col min="9735" max="9735" width="10.42578125" style="5" bestFit="1" customWidth="1"/>
    <col min="9736" max="9736" width="14.5703125" style="5" customWidth="1"/>
    <col min="9737" max="9737" width="17" style="5" customWidth="1"/>
    <col min="9738" max="9738" width="9.7109375" style="5" customWidth="1"/>
    <col min="9739" max="9739" width="30.7109375" style="5" customWidth="1"/>
    <col min="9740" max="9740" width="11.42578125" style="5"/>
    <col min="9741" max="9741" width="13.42578125" style="5" customWidth="1"/>
    <col min="9742" max="9742" width="11.42578125" style="5" customWidth="1"/>
    <col min="9743" max="9746" width="11.42578125" style="5"/>
    <col min="9747" max="9747" width="28.5703125" style="5" customWidth="1"/>
    <col min="9748" max="9976" width="11.42578125" style="5"/>
    <col min="9977" max="9977" width="4.85546875" style="5" customWidth="1"/>
    <col min="9978" max="9978" width="36.85546875" style="5" customWidth="1"/>
    <col min="9979" max="9979" width="15.28515625" style="5" bestFit="1" customWidth="1"/>
    <col min="9980" max="9982" width="0" style="5" hidden="1" customWidth="1"/>
    <col min="9983" max="9983" width="13.85546875" style="5" bestFit="1" customWidth="1"/>
    <col min="9984" max="9986" width="0" style="5" hidden="1" customWidth="1"/>
    <col min="9987" max="9987" width="17" style="5" bestFit="1" customWidth="1"/>
    <col min="9988" max="9988" width="6.28515625" style="5" bestFit="1" customWidth="1"/>
    <col min="9989" max="9989" width="17" style="5" bestFit="1" customWidth="1"/>
    <col min="9990" max="9990" width="6.28515625" style="5" bestFit="1" customWidth="1"/>
    <col min="9991" max="9991" width="10.42578125" style="5" bestFit="1" customWidth="1"/>
    <col min="9992" max="9992" width="14.5703125" style="5" customWidth="1"/>
    <col min="9993" max="9993" width="17" style="5" customWidth="1"/>
    <col min="9994" max="9994" width="9.7109375" style="5" customWidth="1"/>
    <col min="9995" max="9995" width="30.7109375" style="5" customWidth="1"/>
    <col min="9996" max="9996" width="11.42578125" style="5"/>
    <col min="9997" max="9997" width="13.42578125" style="5" customWidth="1"/>
    <col min="9998" max="9998" width="11.42578125" style="5" customWidth="1"/>
    <col min="9999" max="10002" width="11.42578125" style="5"/>
    <col min="10003" max="10003" width="28.5703125" style="5" customWidth="1"/>
    <col min="10004" max="10232" width="11.42578125" style="5"/>
    <col min="10233" max="10233" width="4.85546875" style="5" customWidth="1"/>
    <col min="10234" max="10234" width="36.85546875" style="5" customWidth="1"/>
    <col min="10235" max="10235" width="15.28515625" style="5" bestFit="1" customWidth="1"/>
    <col min="10236" max="10238" width="0" style="5" hidden="1" customWidth="1"/>
    <col min="10239" max="10239" width="13.85546875" style="5" bestFit="1" customWidth="1"/>
    <col min="10240" max="10242" width="0" style="5" hidden="1" customWidth="1"/>
    <col min="10243" max="10243" width="17" style="5" bestFit="1" customWidth="1"/>
    <col min="10244" max="10244" width="6.28515625" style="5" bestFit="1" customWidth="1"/>
    <col min="10245" max="10245" width="17" style="5" bestFit="1" customWidth="1"/>
    <col min="10246" max="10246" width="6.28515625" style="5" bestFit="1" customWidth="1"/>
    <col min="10247" max="10247" width="10.42578125" style="5" bestFit="1" customWidth="1"/>
    <col min="10248" max="10248" width="14.5703125" style="5" customWidth="1"/>
    <col min="10249" max="10249" width="17" style="5" customWidth="1"/>
    <col min="10250" max="10250" width="9.7109375" style="5" customWidth="1"/>
    <col min="10251" max="10251" width="30.7109375" style="5" customWidth="1"/>
    <col min="10252" max="10252" width="11.42578125" style="5"/>
    <col min="10253" max="10253" width="13.42578125" style="5" customWidth="1"/>
    <col min="10254" max="10254" width="11.42578125" style="5" customWidth="1"/>
    <col min="10255" max="10258" width="11.42578125" style="5"/>
    <col min="10259" max="10259" width="28.5703125" style="5" customWidth="1"/>
    <col min="10260" max="10488" width="11.42578125" style="5"/>
    <col min="10489" max="10489" width="4.85546875" style="5" customWidth="1"/>
    <col min="10490" max="10490" width="36.85546875" style="5" customWidth="1"/>
    <col min="10491" max="10491" width="15.28515625" style="5" bestFit="1" customWidth="1"/>
    <col min="10492" max="10494" width="0" style="5" hidden="1" customWidth="1"/>
    <col min="10495" max="10495" width="13.85546875" style="5" bestFit="1" customWidth="1"/>
    <col min="10496" max="10498" width="0" style="5" hidden="1" customWidth="1"/>
    <col min="10499" max="10499" width="17" style="5" bestFit="1" customWidth="1"/>
    <col min="10500" max="10500" width="6.28515625" style="5" bestFit="1" customWidth="1"/>
    <col min="10501" max="10501" width="17" style="5" bestFit="1" customWidth="1"/>
    <col min="10502" max="10502" width="6.28515625" style="5" bestFit="1" customWidth="1"/>
    <col min="10503" max="10503" width="10.42578125" style="5" bestFit="1" customWidth="1"/>
    <col min="10504" max="10504" width="14.5703125" style="5" customWidth="1"/>
    <col min="10505" max="10505" width="17" style="5" customWidth="1"/>
    <col min="10506" max="10506" width="9.7109375" style="5" customWidth="1"/>
    <col min="10507" max="10507" width="30.7109375" style="5" customWidth="1"/>
    <col min="10508" max="10508" width="11.42578125" style="5"/>
    <col min="10509" max="10509" width="13.42578125" style="5" customWidth="1"/>
    <col min="10510" max="10510" width="11.42578125" style="5" customWidth="1"/>
    <col min="10511" max="10514" width="11.42578125" style="5"/>
    <col min="10515" max="10515" width="28.5703125" style="5" customWidth="1"/>
    <col min="10516" max="10744" width="11.42578125" style="5"/>
    <col min="10745" max="10745" width="4.85546875" style="5" customWidth="1"/>
    <col min="10746" max="10746" width="36.85546875" style="5" customWidth="1"/>
    <col min="10747" max="10747" width="15.28515625" style="5" bestFit="1" customWidth="1"/>
    <col min="10748" max="10750" width="0" style="5" hidden="1" customWidth="1"/>
    <col min="10751" max="10751" width="13.85546875" style="5" bestFit="1" customWidth="1"/>
    <col min="10752" max="10754" width="0" style="5" hidden="1" customWidth="1"/>
    <col min="10755" max="10755" width="17" style="5" bestFit="1" customWidth="1"/>
    <col min="10756" max="10756" width="6.28515625" style="5" bestFit="1" customWidth="1"/>
    <col min="10757" max="10757" width="17" style="5" bestFit="1" customWidth="1"/>
    <col min="10758" max="10758" width="6.28515625" style="5" bestFit="1" customWidth="1"/>
    <col min="10759" max="10759" width="10.42578125" style="5" bestFit="1" customWidth="1"/>
    <col min="10760" max="10760" width="14.5703125" style="5" customWidth="1"/>
    <col min="10761" max="10761" width="17" style="5" customWidth="1"/>
    <col min="10762" max="10762" width="9.7109375" style="5" customWidth="1"/>
    <col min="10763" max="10763" width="30.7109375" style="5" customWidth="1"/>
    <col min="10764" max="10764" width="11.42578125" style="5"/>
    <col min="10765" max="10765" width="13.42578125" style="5" customWidth="1"/>
    <col min="10766" max="10766" width="11.42578125" style="5" customWidth="1"/>
    <col min="10767" max="10770" width="11.42578125" style="5"/>
    <col min="10771" max="10771" width="28.5703125" style="5" customWidth="1"/>
    <col min="10772" max="11000" width="11.42578125" style="5"/>
    <col min="11001" max="11001" width="4.85546875" style="5" customWidth="1"/>
    <col min="11002" max="11002" width="36.85546875" style="5" customWidth="1"/>
    <col min="11003" max="11003" width="15.28515625" style="5" bestFit="1" customWidth="1"/>
    <col min="11004" max="11006" width="0" style="5" hidden="1" customWidth="1"/>
    <col min="11007" max="11007" width="13.85546875" style="5" bestFit="1" customWidth="1"/>
    <col min="11008" max="11010" width="0" style="5" hidden="1" customWidth="1"/>
    <col min="11011" max="11011" width="17" style="5" bestFit="1" customWidth="1"/>
    <col min="11012" max="11012" width="6.28515625" style="5" bestFit="1" customWidth="1"/>
    <col min="11013" max="11013" width="17" style="5" bestFit="1" customWidth="1"/>
    <col min="11014" max="11014" width="6.28515625" style="5" bestFit="1" customWidth="1"/>
    <col min="11015" max="11015" width="10.42578125" style="5" bestFit="1" customWidth="1"/>
    <col min="11016" max="11016" width="14.5703125" style="5" customWidth="1"/>
    <col min="11017" max="11017" width="17" style="5" customWidth="1"/>
    <col min="11018" max="11018" width="9.7109375" style="5" customWidth="1"/>
    <col min="11019" max="11019" width="30.7109375" style="5" customWidth="1"/>
    <col min="11020" max="11020" width="11.42578125" style="5"/>
    <col min="11021" max="11021" width="13.42578125" style="5" customWidth="1"/>
    <col min="11022" max="11022" width="11.42578125" style="5" customWidth="1"/>
    <col min="11023" max="11026" width="11.42578125" style="5"/>
    <col min="11027" max="11027" width="28.5703125" style="5" customWidth="1"/>
    <col min="11028" max="11256" width="11.42578125" style="5"/>
    <col min="11257" max="11257" width="4.85546875" style="5" customWidth="1"/>
    <col min="11258" max="11258" width="36.85546875" style="5" customWidth="1"/>
    <col min="11259" max="11259" width="15.28515625" style="5" bestFit="1" customWidth="1"/>
    <col min="11260" max="11262" width="0" style="5" hidden="1" customWidth="1"/>
    <col min="11263" max="11263" width="13.85546875" style="5" bestFit="1" customWidth="1"/>
    <col min="11264" max="11266" width="0" style="5" hidden="1" customWidth="1"/>
    <col min="11267" max="11267" width="17" style="5" bestFit="1" customWidth="1"/>
    <col min="11268" max="11268" width="6.28515625" style="5" bestFit="1" customWidth="1"/>
    <col min="11269" max="11269" width="17" style="5" bestFit="1" customWidth="1"/>
    <col min="11270" max="11270" width="6.28515625" style="5" bestFit="1" customWidth="1"/>
    <col min="11271" max="11271" width="10.42578125" style="5" bestFit="1" customWidth="1"/>
    <col min="11272" max="11272" width="14.5703125" style="5" customWidth="1"/>
    <col min="11273" max="11273" width="17" style="5" customWidth="1"/>
    <col min="11274" max="11274" width="9.7109375" style="5" customWidth="1"/>
    <col min="11275" max="11275" width="30.7109375" style="5" customWidth="1"/>
    <col min="11276" max="11276" width="11.42578125" style="5"/>
    <col min="11277" max="11277" width="13.42578125" style="5" customWidth="1"/>
    <col min="11278" max="11278" width="11.42578125" style="5" customWidth="1"/>
    <col min="11279" max="11282" width="11.42578125" style="5"/>
    <col min="11283" max="11283" width="28.5703125" style="5" customWidth="1"/>
    <col min="11284" max="11512" width="11.42578125" style="5"/>
    <col min="11513" max="11513" width="4.85546875" style="5" customWidth="1"/>
    <col min="11514" max="11514" width="36.85546875" style="5" customWidth="1"/>
    <col min="11515" max="11515" width="15.28515625" style="5" bestFit="1" customWidth="1"/>
    <col min="11516" max="11518" width="0" style="5" hidden="1" customWidth="1"/>
    <col min="11519" max="11519" width="13.85546875" style="5" bestFit="1" customWidth="1"/>
    <col min="11520" max="11522" width="0" style="5" hidden="1" customWidth="1"/>
    <col min="11523" max="11523" width="17" style="5" bestFit="1" customWidth="1"/>
    <col min="11524" max="11524" width="6.28515625" style="5" bestFit="1" customWidth="1"/>
    <col min="11525" max="11525" width="17" style="5" bestFit="1" customWidth="1"/>
    <col min="11526" max="11526" width="6.28515625" style="5" bestFit="1" customWidth="1"/>
    <col min="11527" max="11527" width="10.42578125" style="5" bestFit="1" customWidth="1"/>
    <col min="11528" max="11528" width="14.5703125" style="5" customWidth="1"/>
    <col min="11529" max="11529" width="17" style="5" customWidth="1"/>
    <col min="11530" max="11530" width="9.7109375" style="5" customWidth="1"/>
    <col min="11531" max="11531" width="30.7109375" style="5" customWidth="1"/>
    <col min="11532" max="11532" width="11.42578125" style="5"/>
    <col min="11533" max="11533" width="13.42578125" style="5" customWidth="1"/>
    <col min="11534" max="11534" width="11.42578125" style="5" customWidth="1"/>
    <col min="11535" max="11538" width="11.42578125" style="5"/>
    <col min="11539" max="11539" width="28.5703125" style="5" customWidth="1"/>
    <col min="11540" max="11768" width="11.42578125" style="5"/>
    <col min="11769" max="11769" width="4.85546875" style="5" customWidth="1"/>
    <col min="11770" max="11770" width="36.85546875" style="5" customWidth="1"/>
    <col min="11771" max="11771" width="15.28515625" style="5" bestFit="1" customWidth="1"/>
    <col min="11772" max="11774" width="0" style="5" hidden="1" customWidth="1"/>
    <col min="11775" max="11775" width="13.85546875" style="5" bestFit="1" customWidth="1"/>
    <col min="11776" max="11778" width="0" style="5" hidden="1" customWidth="1"/>
    <col min="11779" max="11779" width="17" style="5" bestFit="1" customWidth="1"/>
    <col min="11780" max="11780" width="6.28515625" style="5" bestFit="1" customWidth="1"/>
    <col min="11781" max="11781" width="17" style="5" bestFit="1" customWidth="1"/>
    <col min="11782" max="11782" width="6.28515625" style="5" bestFit="1" customWidth="1"/>
    <col min="11783" max="11783" width="10.42578125" style="5" bestFit="1" customWidth="1"/>
    <col min="11784" max="11784" width="14.5703125" style="5" customWidth="1"/>
    <col min="11785" max="11785" width="17" style="5" customWidth="1"/>
    <col min="11786" max="11786" width="9.7109375" style="5" customWidth="1"/>
    <col min="11787" max="11787" width="30.7109375" style="5" customWidth="1"/>
    <col min="11788" max="11788" width="11.42578125" style="5"/>
    <col min="11789" max="11789" width="13.42578125" style="5" customWidth="1"/>
    <col min="11790" max="11790" width="11.42578125" style="5" customWidth="1"/>
    <col min="11791" max="11794" width="11.42578125" style="5"/>
    <col min="11795" max="11795" width="28.5703125" style="5" customWidth="1"/>
    <col min="11796" max="12024" width="11.42578125" style="5"/>
    <col min="12025" max="12025" width="4.85546875" style="5" customWidth="1"/>
    <col min="12026" max="12026" width="36.85546875" style="5" customWidth="1"/>
    <col min="12027" max="12027" width="15.28515625" style="5" bestFit="1" customWidth="1"/>
    <col min="12028" max="12030" width="0" style="5" hidden="1" customWidth="1"/>
    <col min="12031" max="12031" width="13.85546875" style="5" bestFit="1" customWidth="1"/>
    <col min="12032" max="12034" width="0" style="5" hidden="1" customWidth="1"/>
    <col min="12035" max="12035" width="17" style="5" bestFit="1" customWidth="1"/>
    <col min="12036" max="12036" width="6.28515625" style="5" bestFit="1" customWidth="1"/>
    <col min="12037" max="12037" width="17" style="5" bestFit="1" customWidth="1"/>
    <col min="12038" max="12038" width="6.28515625" style="5" bestFit="1" customWidth="1"/>
    <col min="12039" max="12039" width="10.42578125" style="5" bestFit="1" customWidth="1"/>
    <col min="12040" max="12040" width="14.5703125" style="5" customWidth="1"/>
    <col min="12041" max="12041" width="17" style="5" customWidth="1"/>
    <col min="12042" max="12042" width="9.7109375" style="5" customWidth="1"/>
    <col min="12043" max="12043" width="30.7109375" style="5" customWidth="1"/>
    <col min="12044" max="12044" width="11.42578125" style="5"/>
    <col min="12045" max="12045" width="13.42578125" style="5" customWidth="1"/>
    <col min="12046" max="12046" width="11.42578125" style="5" customWidth="1"/>
    <col min="12047" max="12050" width="11.42578125" style="5"/>
    <col min="12051" max="12051" width="28.5703125" style="5" customWidth="1"/>
    <col min="12052" max="12280" width="11.42578125" style="5"/>
    <col min="12281" max="12281" width="4.85546875" style="5" customWidth="1"/>
    <col min="12282" max="12282" width="36.85546875" style="5" customWidth="1"/>
    <col min="12283" max="12283" width="15.28515625" style="5" bestFit="1" customWidth="1"/>
    <col min="12284" max="12286" width="0" style="5" hidden="1" customWidth="1"/>
    <col min="12287" max="12287" width="13.85546875" style="5" bestFit="1" customWidth="1"/>
    <col min="12288" max="12290" width="0" style="5" hidden="1" customWidth="1"/>
    <col min="12291" max="12291" width="17" style="5" bestFit="1" customWidth="1"/>
    <col min="12292" max="12292" width="6.28515625" style="5" bestFit="1" customWidth="1"/>
    <col min="12293" max="12293" width="17" style="5" bestFit="1" customWidth="1"/>
    <col min="12294" max="12294" width="6.28515625" style="5" bestFit="1" customWidth="1"/>
    <col min="12295" max="12295" width="10.42578125" style="5" bestFit="1" customWidth="1"/>
    <col min="12296" max="12296" width="14.5703125" style="5" customWidth="1"/>
    <col min="12297" max="12297" width="17" style="5" customWidth="1"/>
    <col min="12298" max="12298" width="9.7109375" style="5" customWidth="1"/>
    <col min="12299" max="12299" width="30.7109375" style="5" customWidth="1"/>
    <col min="12300" max="12300" width="11.42578125" style="5"/>
    <col min="12301" max="12301" width="13.42578125" style="5" customWidth="1"/>
    <col min="12302" max="12302" width="11.42578125" style="5" customWidth="1"/>
    <col min="12303" max="12306" width="11.42578125" style="5"/>
    <col min="12307" max="12307" width="28.5703125" style="5" customWidth="1"/>
    <col min="12308" max="12536" width="11.42578125" style="5"/>
    <col min="12537" max="12537" width="4.85546875" style="5" customWidth="1"/>
    <col min="12538" max="12538" width="36.85546875" style="5" customWidth="1"/>
    <col min="12539" max="12539" width="15.28515625" style="5" bestFit="1" customWidth="1"/>
    <col min="12540" max="12542" width="0" style="5" hidden="1" customWidth="1"/>
    <col min="12543" max="12543" width="13.85546875" style="5" bestFit="1" customWidth="1"/>
    <col min="12544" max="12546" width="0" style="5" hidden="1" customWidth="1"/>
    <col min="12547" max="12547" width="17" style="5" bestFit="1" customWidth="1"/>
    <col min="12548" max="12548" width="6.28515625" style="5" bestFit="1" customWidth="1"/>
    <col min="12549" max="12549" width="17" style="5" bestFit="1" customWidth="1"/>
    <col min="12550" max="12550" width="6.28515625" style="5" bestFit="1" customWidth="1"/>
    <col min="12551" max="12551" width="10.42578125" style="5" bestFit="1" customWidth="1"/>
    <col min="12552" max="12552" width="14.5703125" style="5" customWidth="1"/>
    <col min="12553" max="12553" width="17" style="5" customWidth="1"/>
    <col min="12554" max="12554" width="9.7109375" style="5" customWidth="1"/>
    <col min="12555" max="12555" width="30.7109375" style="5" customWidth="1"/>
    <col min="12556" max="12556" width="11.42578125" style="5"/>
    <col min="12557" max="12557" width="13.42578125" style="5" customWidth="1"/>
    <col min="12558" max="12558" width="11.42578125" style="5" customWidth="1"/>
    <col min="12559" max="12562" width="11.42578125" style="5"/>
    <col min="12563" max="12563" width="28.5703125" style="5" customWidth="1"/>
    <col min="12564" max="12792" width="11.42578125" style="5"/>
    <col min="12793" max="12793" width="4.85546875" style="5" customWidth="1"/>
    <col min="12794" max="12794" width="36.85546875" style="5" customWidth="1"/>
    <col min="12795" max="12795" width="15.28515625" style="5" bestFit="1" customWidth="1"/>
    <col min="12796" max="12798" width="0" style="5" hidden="1" customWidth="1"/>
    <col min="12799" max="12799" width="13.85546875" style="5" bestFit="1" customWidth="1"/>
    <col min="12800" max="12802" width="0" style="5" hidden="1" customWidth="1"/>
    <col min="12803" max="12803" width="17" style="5" bestFit="1" customWidth="1"/>
    <col min="12804" max="12804" width="6.28515625" style="5" bestFit="1" customWidth="1"/>
    <col min="12805" max="12805" width="17" style="5" bestFit="1" customWidth="1"/>
    <col min="12806" max="12806" width="6.28515625" style="5" bestFit="1" customWidth="1"/>
    <col min="12807" max="12807" width="10.42578125" style="5" bestFit="1" customWidth="1"/>
    <col min="12808" max="12808" width="14.5703125" style="5" customWidth="1"/>
    <col min="12809" max="12809" width="17" style="5" customWidth="1"/>
    <col min="12810" max="12810" width="9.7109375" style="5" customWidth="1"/>
    <col min="12811" max="12811" width="30.7109375" style="5" customWidth="1"/>
    <col min="12812" max="12812" width="11.42578125" style="5"/>
    <col min="12813" max="12813" width="13.42578125" style="5" customWidth="1"/>
    <col min="12814" max="12814" width="11.42578125" style="5" customWidth="1"/>
    <col min="12815" max="12818" width="11.42578125" style="5"/>
    <col min="12819" max="12819" width="28.5703125" style="5" customWidth="1"/>
    <col min="12820" max="13048" width="11.42578125" style="5"/>
    <col min="13049" max="13049" width="4.85546875" style="5" customWidth="1"/>
    <col min="13050" max="13050" width="36.85546875" style="5" customWidth="1"/>
    <col min="13051" max="13051" width="15.28515625" style="5" bestFit="1" customWidth="1"/>
    <col min="13052" max="13054" width="0" style="5" hidden="1" customWidth="1"/>
    <col min="13055" max="13055" width="13.85546875" style="5" bestFit="1" customWidth="1"/>
    <col min="13056" max="13058" width="0" style="5" hidden="1" customWidth="1"/>
    <col min="13059" max="13059" width="17" style="5" bestFit="1" customWidth="1"/>
    <col min="13060" max="13060" width="6.28515625" style="5" bestFit="1" customWidth="1"/>
    <col min="13061" max="13061" width="17" style="5" bestFit="1" customWidth="1"/>
    <col min="13062" max="13062" width="6.28515625" style="5" bestFit="1" customWidth="1"/>
    <col min="13063" max="13063" width="10.42578125" style="5" bestFit="1" customWidth="1"/>
    <col min="13064" max="13064" width="14.5703125" style="5" customWidth="1"/>
    <col min="13065" max="13065" width="17" style="5" customWidth="1"/>
    <col min="13066" max="13066" width="9.7109375" style="5" customWidth="1"/>
    <col min="13067" max="13067" width="30.7109375" style="5" customWidth="1"/>
    <col min="13068" max="13068" width="11.42578125" style="5"/>
    <col min="13069" max="13069" width="13.42578125" style="5" customWidth="1"/>
    <col min="13070" max="13070" width="11.42578125" style="5" customWidth="1"/>
    <col min="13071" max="13074" width="11.42578125" style="5"/>
    <col min="13075" max="13075" width="28.5703125" style="5" customWidth="1"/>
    <col min="13076" max="13304" width="11.42578125" style="5"/>
    <col min="13305" max="13305" width="4.85546875" style="5" customWidth="1"/>
    <col min="13306" max="13306" width="36.85546875" style="5" customWidth="1"/>
    <col min="13307" max="13307" width="15.28515625" style="5" bestFit="1" customWidth="1"/>
    <col min="13308" max="13310" width="0" style="5" hidden="1" customWidth="1"/>
    <col min="13311" max="13311" width="13.85546875" style="5" bestFit="1" customWidth="1"/>
    <col min="13312" max="13314" width="0" style="5" hidden="1" customWidth="1"/>
    <col min="13315" max="13315" width="17" style="5" bestFit="1" customWidth="1"/>
    <col min="13316" max="13316" width="6.28515625" style="5" bestFit="1" customWidth="1"/>
    <col min="13317" max="13317" width="17" style="5" bestFit="1" customWidth="1"/>
    <col min="13318" max="13318" width="6.28515625" style="5" bestFit="1" customWidth="1"/>
    <col min="13319" max="13319" width="10.42578125" style="5" bestFit="1" customWidth="1"/>
    <col min="13320" max="13320" width="14.5703125" style="5" customWidth="1"/>
    <col min="13321" max="13321" width="17" style="5" customWidth="1"/>
    <col min="13322" max="13322" width="9.7109375" style="5" customWidth="1"/>
    <col min="13323" max="13323" width="30.7109375" style="5" customWidth="1"/>
    <col min="13324" max="13324" width="11.42578125" style="5"/>
    <col min="13325" max="13325" width="13.42578125" style="5" customWidth="1"/>
    <col min="13326" max="13326" width="11.42578125" style="5" customWidth="1"/>
    <col min="13327" max="13330" width="11.42578125" style="5"/>
    <col min="13331" max="13331" width="28.5703125" style="5" customWidth="1"/>
    <col min="13332" max="13560" width="11.42578125" style="5"/>
    <col min="13561" max="13561" width="4.85546875" style="5" customWidth="1"/>
    <col min="13562" max="13562" width="36.85546875" style="5" customWidth="1"/>
    <col min="13563" max="13563" width="15.28515625" style="5" bestFit="1" customWidth="1"/>
    <col min="13564" max="13566" width="0" style="5" hidden="1" customWidth="1"/>
    <col min="13567" max="13567" width="13.85546875" style="5" bestFit="1" customWidth="1"/>
    <col min="13568" max="13570" width="0" style="5" hidden="1" customWidth="1"/>
    <col min="13571" max="13571" width="17" style="5" bestFit="1" customWidth="1"/>
    <col min="13572" max="13572" width="6.28515625" style="5" bestFit="1" customWidth="1"/>
    <col min="13573" max="13573" width="17" style="5" bestFit="1" customWidth="1"/>
    <col min="13574" max="13574" width="6.28515625" style="5" bestFit="1" customWidth="1"/>
    <col min="13575" max="13575" width="10.42578125" style="5" bestFit="1" customWidth="1"/>
    <col min="13576" max="13576" width="14.5703125" style="5" customWidth="1"/>
    <col min="13577" max="13577" width="17" style="5" customWidth="1"/>
    <col min="13578" max="13578" width="9.7109375" style="5" customWidth="1"/>
    <col min="13579" max="13579" width="30.7109375" style="5" customWidth="1"/>
    <col min="13580" max="13580" width="11.42578125" style="5"/>
    <col min="13581" max="13581" width="13.42578125" style="5" customWidth="1"/>
    <col min="13582" max="13582" width="11.42578125" style="5" customWidth="1"/>
    <col min="13583" max="13586" width="11.42578125" style="5"/>
    <col min="13587" max="13587" width="28.5703125" style="5" customWidth="1"/>
    <col min="13588" max="13816" width="11.42578125" style="5"/>
    <col min="13817" max="13817" width="4.85546875" style="5" customWidth="1"/>
    <col min="13818" max="13818" width="36.85546875" style="5" customWidth="1"/>
    <col min="13819" max="13819" width="15.28515625" style="5" bestFit="1" customWidth="1"/>
    <col min="13820" max="13822" width="0" style="5" hidden="1" customWidth="1"/>
    <col min="13823" max="13823" width="13.85546875" style="5" bestFit="1" customWidth="1"/>
    <col min="13824" max="13826" width="0" style="5" hidden="1" customWidth="1"/>
    <col min="13827" max="13827" width="17" style="5" bestFit="1" customWidth="1"/>
    <col min="13828" max="13828" width="6.28515625" style="5" bestFit="1" customWidth="1"/>
    <col min="13829" max="13829" width="17" style="5" bestFit="1" customWidth="1"/>
    <col min="13830" max="13830" width="6.28515625" style="5" bestFit="1" customWidth="1"/>
    <col min="13831" max="13831" width="10.42578125" style="5" bestFit="1" customWidth="1"/>
    <col min="13832" max="13832" width="14.5703125" style="5" customWidth="1"/>
    <col min="13833" max="13833" width="17" style="5" customWidth="1"/>
    <col min="13834" max="13834" width="9.7109375" style="5" customWidth="1"/>
    <col min="13835" max="13835" width="30.7109375" style="5" customWidth="1"/>
    <col min="13836" max="13836" width="11.42578125" style="5"/>
    <col min="13837" max="13837" width="13.42578125" style="5" customWidth="1"/>
    <col min="13838" max="13838" width="11.42578125" style="5" customWidth="1"/>
    <col min="13839" max="13842" width="11.42578125" style="5"/>
    <col min="13843" max="13843" width="28.5703125" style="5" customWidth="1"/>
    <col min="13844" max="14072" width="11.42578125" style="5"/>
    <col min="14073" max="14073" width="4.85546875" style="5" customWidth="1"/>
    <col min="14074" max="14074" width="36.85546875" style="5" customWidth="1"/>
    <col min="14075" max="14075" width="15.28515625" style="5" bestFit="1" customWidth="1"/>
    <col min="14076" max="14078" width="0" style="5" hidden="1" customWidth="1"/>
    <col min="14079" max="14079" width="13.85546875" style="5" bestFit="1" customWidth="1"/>
    <col min="14080" max="14082" width="0" style="5" hidden="1" customWidth="1"/>
    <col min="14083" max="14083" width="17" style="5" bestFit="1" customWidth="1"/>
    <col min="14084" max="14084" width="6.28515625" style="5" bestFit="1" customWidth="1"/>
    <col min="14085" max="14085" width="17" style="5" bestFit="1" customWidth="1"/>
    <col min="14086" max="14086" width="6.28515625" style="5" bestFit="1" customWidth="1"/>
    <col min="14087" max="14087" width="10.42578125" style="5" bestFit="1" customWidth="1"/>
    <col min="14088" max="14088" width="14.5703125" style="5" customWidth="1"/>
    <col min="14089" max="14089" width="17" style="5" customWidth="1"/>
    <col min="14090" max="14090" width="9.7109375" style="5" customWidth="1"/>
    <col min="14091" max="14091" width="30.7109375" style="5" customWidth="1"/>
    <col min="14092" max="14092" width="11.42578125" style="5"/>
    <col min="14093" max="14093" width="13.42578125" style="5" customWidth="1"/>
    <col min="14094" max="14094" width="11.42578125" style="5" customWidth="1"/>
    <col min="14095" max="14098" width="11.42578125" style="5"/>
    <col min="14099" max="14099" width="28.5703125" style="5" customWidth="1"/>
    <col min="14100" max="14328" width="11.42578125" style="5"/>
    <col min="14329" max="14329" width="4.85546875" style="5" customWidth="1"/>
    <col min="14330" max="14330" width="36.85546875" style="5" customWidth="1"/>
    <col min="14331" max="14331" width="15.28515625" style="5" bestFit="1" customWidth="1"/>
    <col min="14332" max="14334" width="0" style="5" hidden="1" customWidth="1"/>
    <col min="14335" max="14335" width="13.85546875" style="5" bestFit="1" customWidth="1"/>
    <col min="14336" max="14338" width="0" style="5" hidden="1" customWidth="1"/>
    <col min="14339" max="14339" width="17" style="5" bestFit="1" customWidth="1"/>
    <col min="14340" max="14340" width="6.28515625" style="5" bestFit="1" customWidth="1"/>
    <col min="14341" max="14341" width="17" style="5" bestFit="1" customWidth="1"/>
    <col min="14342" max="14342" width="6.28515625" style="5" bestFit="1" customWidth="1"/>
    <col min="14343" max="14343" width="10.42578125" style="5" bestFit="1" customWidth="1"/>
    <col min="14344" max="14344" width="14.5703125" style="5" customWidth="1"/>
    <col min="14345" max="14345" width="17" style="5" customWidth="1"/>
    <col min="14346" max="14346" width="9.7109375" style="5" customWidth="1"/>
    <col min="14347" max="14347" width="30.7109375" style="5" customWidth="1"/>
    <col min="14348" max="14348" width="11.42578125" style="5"/>
    <col min="14349" max="14349" width="13.42578125" style="5" customWidth="1"/>
    <col min="14350" max="14350" width="11.42578125" style="5" customWidth="1"/>
    <col min="14351" max="14354" width="11.42578125" style="5"/>
    <col min="14355" max="14355" width="28.5703125" style="5" customWidth="1"/>
    <col min="14356" max="14584" width="11.42578125" style="5"/>
    <col min="14585" max="14585" width="4.85546875" style="5" customWidth="1"/>
    <col min="14586" max="14586" width="36.85546875" style="5" customWidth="1"/>
    <col min="14587" max="14587" width="15.28515625" style="5" bestFit="1" customWidth="1"/>
    <col min="14588" max="14590" width="0" style="5" hidden="1" customWidth="1"/>
    <col min="14591" max="14591" width="13.85546875" style="5" bestFit="1" customWidth="1"/>
    <col min="14592" max="14594" width="0" style="5" hidden="1" customWidth="1"/>
    <col min="14595" max="14595" width="17" style="5" bestFit="1" customWidth="1"/>
    <col min="14596" max="14596" width="6.28515625" style="5" bestFit="1" customWidth="1"/>
    <col min="14597" max="14597" width="17" style="5" bestFit="1" customWidth="1"/>
    <col min="14598" max="14598" width="6.28515625" style="5" bestFit="1" customWidth="1"/>
    <col min="14599" max="14599" width="10.42578125" style="5" bestFit="1" customWidth="1"/>
    <col min="14600" max="14600" width="14.5703125" style="5" customWidth="1"/>
    <col min="14601" max="14601" width="17" style="5" customWidth="1"/>
    <col min="14602" max="14602" width="9.7109375" style="5" customWidth="1"/>
    <col min="14603" max="14603" width="30.7109375" style="5" customWidth="1"/>
    <col min="14604" max="14604" width="11.42578125" style="5"/>
    <col min="14605" max="14605" width="13.42578125" style="5" customWidth="1"/>
    <col min="14606" max="14606" width="11.42578125" style="5" customWidth="1"/>
    <col min="14607" max="14610" width="11.42578125" style="5"/>
    <col min="14611" max="14611" width="28.5703125" style="5" customWidth="1"/>
    <col min="14612" max="14840" width="11.42578125" style="5"/>
    <col min="14841" max="14841" width="4.85546875" style="5" customWidth="1"/>
    <col min="14842" max="14842" width="36.85546875" style="5" customWidth="1"/>
    <col min="14843" max="14843" width="15.28515625" style="5" bestFit="1" customWidth="1"/>
    <col min="14844" max="14846" width="0" style="5" hidden="1" customWidth="1"/>
    <col min="14847" max="14847" width="13.85546875" style="5" bestFit="1" customWidth="1"/>
    <col min="14848" max="14850" width="0" style="5" hidden="1" customWidth="1"/>
    <col min="14851" max="14851" width="17" style="5" bestFit="1" customWidth="1"/>
    <col min="14852" max="14852" width="6.28515625" style="5" bestFit="1" customWidth="1"/>
    <col min="14853" max="14853" width="17" style="5" bestFit="1" customWidth="1"/>
    <col min="14854" max="14854" width="6.28515625" style="5" bestFit="1" customWidth="1"/>
    <col min="14855" max="14855" width="10.42578125" style="5" bestFit="1" customWidth="1"/>
    <col min="14856" max="14856" width="14.5703125" style="5" customWidth="1"/>
    <col min="14857" max="14857" width="17" style="5" customWidth="1"/>
    <col min="14858" max="14858" width="9.7109375" style="5" customWidth="1"/>
    <col min="14859" max="14859" width="30.7109375" style="5" customWidth="1"/>
    <col min="14860" max="14860" width="11.42578125" style="5"/>
    <col min="14861" max="14861" width="13.42578125" style="5" customWidth="1"/>
    <col min="14862" max="14862" width="11.42578125" style="5" customWidth="1"/>
    <col min="14863" max="14866" width="11.42578125" style="5"/>
    <col min="14867" max="14867" width="28.5703125" style="5" customWidth="1"/>
    <col min="14868" max="15096" width="11.42578125" style="5"/>
    <col min="15097" max="15097" width="4.85546875" style="5" customWidth="1"/>
    <col min="15098" max="15098" width="36.85546875" style="5" customWidth="1"/>
    <col min="15099" max="15099" width="15.28515625" style="5" bestFit="1" customWidth="1"/>
    <col min="15100" max="15102" width="0" style="5" hidden="1" customWidth="1"/>
    <col min="15103" max="15103" width="13.85546875" style="5" bestFit="1" customWidth="1"/>
    <col min="15104" max="15106" width="0" style="5" hidden="1" customWidth="1"/>
    <col min="15107" max="15107" width="17" style="5" bestFit="1" customWidth="1"/>
    <col min="15108" max="15108" width="6.28515625" style="5" bestFit="1" customWidth="1"/>
    <col min="15109" max="15109" width="17" style="5" bestFit="1" customWidth="1"/>
    <col min="15110" max="15110" width="6.28515625" style="5" bestFit="1" customWidth="1"/>
    <col min="15111" max="15111" width="10.42578125" style="5" bestFit="1" customWidth="1"/>
    <col min="15112" max="15112" width="14.5703125" style="5" customWidth="1"/>
    <col min="15113" max="15113" width="17" style="5" customWidth="1"/>
    <col min="15114" max="15114" width="9.7109375" style="5" customWidth="1"/>
    <col min="15115" max="15115" width="30.7109375" style="5" customWidth="1"/>
    <col min="15116" max="15116" width="11.42578125" style="5"/>
    <col min="15117" max="15117" width="13.42578125" style="5" customWidth="1"/>
    <col min="15118" max="15118" width="11.42578125" style="5" customWidth="1"/>
    <col min="15119" max="15122" width="11.42578125" style="5"/>
    <col min="15123" max="15123" width="28.5703125" style="5" customWidth="1"/>
    <col min="15124" max="15352" width="11.42578125" style="5"/>
    <col min="15353" max="15353" width="4.85546875" style="5" customWidth="1"/>
    <col min="15354" max="15354" width="36.85546875" style="5" customWidth="1"/>
    <col min="15355" max="15355" width="15.28515625" style="5" bestFit="1" customWidth="1"/>
    <col min="15356" max="15358" width="0" style="5" hidden="1" customWidth="1"/>
    <col min="15359" max="15359" width="13.85546875" style="5" bestFit="1" customWidth="1"/>
    <col min="15360" max="15362" width="0" style="5" hidden="1" customWidth="1"/>
    <col min="15363" max="15363" width="17" style="5" bestFit="1" customWidth="1"/>
    <col min="15364" max="15364" width="6.28515625" style="5" bestFit="1" customWidth="1"/>
    <col min="15365" max="15365" width="17" style="5" bestFit="1" customWidth="1"/>
    <col min="15366" max="15366" width="6.28515625" style="5" bestFit="1" customWidth="1"/>
    <col min="15367" max="15367" width="10.42578125" style="5" bestFit="1" customWidth="1"/>
    <col min="15368" max="15368" width="14.5703125" style="5" customWidth="1"/>
    <col min="15369" max="15369" width="17" style="5" customWidth="1"/>
    <col min="15370" max="15370" width="9.7109375" style="5" customWidth="1"/>
    <col min="15371" max="15371" width="30.7109375" style="5" customWidth="1"/>
    <col min="15372" max="15372" width="11.42578125" style="5"/>
    <col min="15373" max="15373" width="13.42578125" style="5" customWidth="1"/>
    <col min="15374" max="15374" width="11.42578125" style="5" customWidth="1"/>
    <col min="15375" max="15378" width="11.42578125" style="5"/>
    <col min="15379" max="15379" width="28.5703125" style="5" customWidth="1"/>
    <col min="15380" max="15608" width="11.42578125" style="5"/>
    <col min="15609" max="15609" width="4.85546875" style="5" customWidth="1"/>
    <col min="15610" max="15610" width="36.85546875" style="5" customWidth="1"/>
    <col min="15611" max="15611" width="15.28515625" style="5" bestFit="1" customWidth="1"/>
    <col min="15612" max="15614" width="0" style="5" hidden="1" customWidth="1"/>
    <col min="15615" max="15615" width="13.85546875" style="5" bestFit="1" customWidth="1"/>
    <col min="15616" max="15618" width="0" style="5" hidden="1" customWidth="1"/>
    <col min="15619" max="15619" width="17" style="5" bestFit="1" customWidth="1"/>
    <col min="15620" max="15620" width="6.28515625" style="5" bestFit="1" customWidth="1"/>
    <col min="15621" max="15621" width="17" style="5" bestFit="1" customWidth="1"/>
    <col min="15622" max="15622" width="6.28515625" style="5" bestFit="1" customWidth="1"/>
    <col min="15623" max="15623" width="10.42578125" style="5" bestFit="1" customWidth="1"/>
    <col min="15624" max="15624" width="14.5703125" style="5" customWidth="1"/>
    <col min="15625" max="15625" width="17" style="5" customWidth="1"/>
    <col min="15626" max="15626" width="9.7109375" style="5" customWidth="1"/>
    <col min="15627" max="15627" width="30.7109375" style="5" customWidth="1"/>
    <col min="15628" max="15628" width="11.42578125" style="5"/>
    <col min="15629" max="15629" width="13.42578125" style="5" customWidth="1"/>
    <col min="15630" max="15630" width="11.42578125" style="5" customWidth="1"/>
    <col min="15631" max="15634" width="11.42578125" style="5"/>
    <col min="15635" max="15635" width="28.5703125" style="5" customWidth="1"/>
    <col min="15636" max="15864" width="11.42578125" style="5"/>
    <col min="15865" max="15865" width="4.85546875" style="5" customWidth="1"/>
    <col min="15866" max="15866" width="36.85546875" style="5" customWidth="1"/>
    <col min="15867" max="15867" width="15.28515625" style="5" bestFit="1" customWidth="1"/>
    <col min="15868" max="15870" width="0" style="5" hidden="1" customWidth="1"/>
    <col min="15871" max="15871" width="13.85546875" style="5" bestFit="1" customWidth="1"/>
    <col min="15872" max="15874" width="0" style="5" hidden="1" customWidth="1"/>
    <col min="15875" max="15875" width="17" style="5" bestFit="1" customWidth="1"/>
    <col min="15876" max="15876" width="6.28515625" style="5" bestFit="1" customWidth="1"/>
    <col min="15877" max="15877" width="17" style="5" bestFit="1" customWidth="1"/>
    <col min="15878" max="15878" width="6.28515625" style="5" bestFit="1" customWidth="1"/>
    <col min="15879" max="15879" width="10.42578125" style="5" bestFit="1" customWidth="1"/>
    <col min="15880" max="15880" width="14.5703125" style="5" customWidth="1"/>
    <col min="15881" max="15881" width="17" style="5" customWidth="1"/>
    <col min="15882" max="15882" width="9.7109375" style="5" customWidth="1"/>
    <col min="15883" max="15883" width="30.7109375" style="5" customWidth="1"/>
    <col min="15884" max="15884" width="11.42578125" style="5"/>
    <col min="15885" max="15885" width="13.42578125" style="5" customWidth="1"/>
    <col min="15886" max="15886" width="11.42578125" style="5" customWidth="1"/>
    <col min="15887" max="15890" width="11.42578125" style="5"/>
    <col min="15891" max="15891" width="28.5703125" style="5" customWidth="1"/>
    <col min="15892" max="16120" width="11.42578125" style="5"/>
    <col min="16121" max="16121" width="4.85546875" style="5" customWidth="1"/>
    <col min="16122" max="16122" width="36.85546875" style="5" customWidth="1"/>
    <col min="16123" max="16123" width="15.28515625" style="5" bestFit="1" customWidth="1"/>
    <col min="16124" max="16126" width="0" style="5" hidden="1" customWidth="1"/>
    <col min="16127" max="16127" width="13.85546875" style="5" bestFit="1" customWidth="1"/>
    <col min="16128" max="16130" width="0" style="5" hidden="1" customWidth="1"/>
    <col min="16131" max="16131" width="17" style="5" bestFit="1" customWidth="1"/>
    <col min="16132" max="16132" width="6.28515625" style="5" bestFit="1" customWidth="1"/>
    <col min="16133" max="16133" width="17" style="5" bestFit="1" customWidth="1"/>
    <col min="16134" max="16134" width="6.28515625" style="5" bestFit="1" customWidth="1"/>
    <col min="16135" max="16135" width="10.42578125" style="5" bestFit="1" customWidth="1"/>
    <col min="16136" max="16136" width="14.5703125" style="5" customWidth="1"/>
    <col min="16137" max="16137" width="17" style="5" customWidth="1"/>
    <col min="16138" max="16138" width="9.7109375" style="5" customWidth="1"/>
    <col min="16139" max="16139" width="30.7109375" style="5" customWidth="1"/>
    <col min="16140" max="16140" width="11.42578125" style="5"/>
    <col min="16141" max="16141" width="13.42578125" style="5" customWidth="1"/>
    <col min="16142" max="16142" width="11.42578125" style="5" customWidth="1"/>
    <col min="16143" max="16146" width="11.42578125" style="5"/>
    <col min="16147" max="16147" width="28.5703125" style="5" customWidth="1"/>
    <col min="16148" max="16384" width="11.42578125" style="5"/>
  </cols>
  <sheetData>
    <row r="1" spans="1:20" ht="60.75" customHeight="1" x14ac:dyDescent="0.25">
      <c r="A1" s="12"/>
      <c r="B1" s="59"/>
      <c r="C1" s="57"/>
      <c r="D1" s="12"/>
      <c r="E1" s="12"/>
      <c r="F1" s="12"/>
      <c r="G1" s="185"/>
      <c r="H1" s="185"/>
      <c r="I1" s="120"/>
    </row>
    <row r="2" spans="1:20" s="1" customFormat="1" ht="19.5" customHeight="1" x14ac:dyDescent="0.2">
      <c r="A2" s="121"/>
      <c r="B2" s="121"/>
      <c r="C2" s="121"/>
      <c r="D2" s="121"/>
      <c r="E2" s="121"/>
      <c r="F2" s="121"/>
      <c r="G2" s="183"/>
      <c r="H2" s="183"/>
      <c r="I2" s="121"/>
      <c r="J2" s="143"/>
      <c r="M2" s="64"/>
      <c r="T2" s="61"/>
    </row>
    <row r="3" spans="1:20" ht="15" customHeight="1" x14ac:dyDescent="0.2">
      <c r="A3" s="194" t="s">
        <v>17</v>
      </c>
      <c r="B3" s="195"/>
      <c r="C3" s="195"/>
      <c r="D3" s="195"/>
      <c r="E3" s="195"/>
      <c r="F3" s="195"/>
      <c r="G3" s="198" t="s">
        <v>69</v>
      </c>
      <c r="H3" s="200" t="s">
        <v>55</v>
      </c>
      <c r="I3" s="201"/>
      <c r="J3" s="91"/>
      <c r="L3" s="160"/>
      <c r="M3" s="160"/>
    </row>
    <row r="4" spans="1:20" ht="22.5" customHeight="1" x14ac:dyDescent="0.2">
      <c r="A4" s="196"/>
      <c r="B4" s="197"/>
      <c r="C4" s="197"/>
      <c r="D4" s="197"/>
      <c r="E4" s="197"/>
      <c r="F4" s="197"/>
      <c r="G4" s="199"/>
      <c r="H4" s="202"/>
      <c r="I4" s="203"/>
      <c r="J4" s="91"/>
      <c r="L4" s="160"/>
    </row>
    <row r="5" spans="1:20" ht="15" customHeight="1" x14ac:dyDescent="0.2">
      <c r="A5" s="9"/>
      <c r="B5" s="10"/>
      <c r="C5" s="11"/>
      <c r="D5" s="10"/>
      <c r="E5" s="10"/>
      <c r="F5" s="10"/>
      <c r="G5" s="157">
        <v>3</v>
      </c>
      <c r="H5" s="171"/>
      <c r="I5" s="113"/>
      <c r="J5" s="70"/>
      <c r="L5" s="160"/>
    </row>
    <row r="6" spans="1:20" s="42" customFormat="1" ht="17.100000000000001" customHeight="1" x14ac:dyDescent="0.25">
      <c r="A6" s="124" t="s">
        <v>21</v>
      </c>
      <c r="B6" s="125" t="s">
        <v>65</v>
      </c>
      <c r="C6" s="155">
        <f ca="1">+TODAY()-8</f>
        <v>42402</v>
      </c>
      <c r="D6" s="126"/>
      <c r="E6" s="126"/>
      <c r="F6" s="126"/>
      <c r="G6" s="174">
        <v>226516.69999999998</v>
      </c>
      <c r="H6" s="174">
        <v>443807</v>
      </c>
      <c r="I6" s="127"/>
      <c r="J6" s="144"/>
      <c r="T6" s="81"/>
    </row>
    <row r="7" spans="1:20" ht="17.100000000000001" customHeight="1" x14ac:dyDescent="0.25">
      <c r="A7" s="9" t="s">
        <v>56</v>
      </c>
      <c r="B7" s="10" t="s">
        <v>73</v>
      </c>
      <c r="C7" s="62"/>
      <c r="D7" s="13"/>
      <c r="E7" s="13"/>
      <c r="F7" s="13"/>
      <c r="G7" s="162">
        <v>-73483.300000000017</v>
      </c>
      <c r="H7" s="162">
        <v>143807</v>
      </c>
      <c r="I7" s="114"/>
      <c r="J7" s="68"/>
    </row>
    <row r="8" spans="1:20" ht="17.100000000000001" customHeight="1" x14ac:dyDescent="0.25">
      <c r="A8" s="9" t="s">
        <v>57</v>
      </c>
      <c r="B8" s="10" t="s">
        <v>78</v>
      </c>
      <c r="C8" s="62"/>
      <c r="D8" s="13"/>
      <c r="E8" s="13"/>
      <c r="F8" s="13"/>
      <c r="G8" s="162">
        <v>300000</v>
      </c>
      <c r="H8" s="162">
        <v>300000</v>
      </c>
      <c r="I8" s="114"/>
      <c r="J8" s="68"/>
    </row>
    <row r="9" spans="1:20" ht="17.100000000000001" customHeight="1" x14ac:dyDescent="0.25">
      <c r="A9" s="9" t="s">
        <v>66</v>
      </c>
      <c r="B9" s="10" t="s">
        <v>59</v>
      </c>
      <c r="C9" s="62"/>
      <c r="D9" s="13"/>
      <c r="E9" s="13"/>
      <c r="F9" s="13"/>
      <c r="G9" s="162">
        <v>0</v>
      </c>
      <c r="H9" s="162">
        <v>0</v>
      </c>
      <c r="I9" s="114"/>
      <c r="J9" s="68"/>
    </row>
    <row r="10" spans="1:20" ht="17.100000000000001" customHeight="1" x14ac:dyDescent="0.25">
      <c r="A10" s="9" t="s">
        <v>72</v>
      </c>
      <c r="B10" s="10" t="s">
        <v>68</v>
      </c>
      <c r="C10" s="62"/>
      <c r="D10" s="13"/>
      <c r="E10" s="13"/>
      <c r="F10" s="13"/>
      <c r="G10" s="162">
        <v>0</v>
      </c>
      <c r="H10" s="162">
        <v>0</v>
      </c>
      <c r="I10" s="114"/>
      <c r="J10" s="68"/>
    </row>
    <row r="11" spans="1:20" ht="17.100000000000001" customHeight="1" x14ac:dyDescent="0.25">
      <c r="A11" s="9" t="s">
        <v>67</v>
      </c>
      <c r="B11" s="10" t="s">
        <v>62</v>
      </c>
      <c r="C11" s="62"/>
      <c r="D11" s="13"/>
      <c r="E11" s="13"/>
      <c r="F11" s="13"/>
      <c r="G11" s="162">
        <v>0</v>
      </c>
      <c r="H11" s="162">
        <v>0</v>
      </c>
      <c r="I11" s="114"/>
      <c r="J11" s="68"/>
    </row>
    <row r="12" spans="1:20" ht="17.100000000000001" customHeight="1" x14ac:dyDescent="0.25">
      <c r="A12" s="14"/>
      <c r="B12" s="15"/>
      <c r="C12" s="11"/>
      <c r="D12" s="16"/>
      <c r="E12" s="16"/>
      <c r="F12" s="16"/>
      <c r="G12" s="163"/>
      <c r="H12" s="163"/>
      <c r="I12" s="114"/>
      <c r="J12" s="68"/>
    </row>
    <row r="13" spans="1:20" s="86" customFormat="1" ht="17.100000000000001" customHeight="1" x14ac:dyDescent="0.25">
      <c r="A13" s="92" t="s">
        <v>22</v>
      </c>
      <c r="B13" s="93" t="s">
        <v>23</v>
      </c>
      <c r="C13" s="192">
        <f ca="1">WEEKNUM(C64)</f>
        <v>6</v>
      </c>
      <c r="D13" s="13"/>
      <c r="E13" s="13"/>
      <c r="F13" s="13"/>
      <c r="G13" s="162"/>
      <c r="H13" s="162"/>
      <c r="I13" s="114"/>
      <c r="J13" s="83"/>
    </row>
    <row r="14" spans="1:20" ht="17.100000000000001" customHeight="1" x14ac:dyDescent="0.2">
      <c r="A14" s="9"/>
      <c r="B14" s="10"/>
      <c r="C14" s="11"/>
      <c r="D14" s="13"/>
      <c r="E14" s="13"/>
      <c r="F14" s="13"/>
      <c r="G14" s="162"/>
      <c r="H14" s="162"/>
      <c r="I14" s="114"/>
      <c r="J14" s="68"/>
    </row>
    <row r="15" spans="1:20" ht="17.100000000000001" customHeight="1" x14ac:dyDescent="0.2">
      <c r="A15" s="148" t="s">
        <v>14</v>
      </c>
      <c r="B15" s="11" t="s">
        <v>24</v>
      </c>
      <c r="C15" s="60"/>
      <c r="D15" s="18"/>
      <c r="E15" s="18"/>
      <c r="F15" s="13"/>
      <c r="G15" s="164">
        <v>0</v>
      </c>
      <c r="H15" s="164">
        <v>462171.24</v>
      </c>
      <c r="I15" s="114"/>
      <c r="J15" s="68"/>
    </row>
    <row r="16" spans="1:20" ht="17.100000000000001" customHeight="1" x14ac:dyDescent="0.2">
      <c r="A16" s="148" t="s">
        <v>15</v>
      </c>
      <c r="B16" s="11" t="s">
        <v>25</v>
      </c>
      <c r="C16" s="11"/>
      <c r="D16" s="18"/>
      <c r="E16" s="18"/>
      <c r="F16" s="13"/>
      <c r="G16" s="164">
        <v>0</v>
      </c>
      <c r="H16" s="164">
        <v>0</v>
      </c>
      <c r="I16" s="114"/>
      <c r="J16" s="68"/>
    </row>
    <row r="17" spans="1:22" s="42" customFormat="1" ht="17.100000000000001" customHeight="1" x14ac:dyDescent="0.25">
      <c r="A17" s="128"/>
      <c r="B17" s="129" t="s">
        <v>26</v>
      </c>
      <c r="C17" s="130"/>
      <c r="D17" s="126"/>
      <c r="E17" s="126"/>
      <c r="F17" s="126"/>
      <c r="G17" s="165">
        <v>0</v>
      </c>
      <c r="H17" s="165">
        <v>462171.24</v>
      </c>
      <c r="I17" s="127"/>
      <c r="J17" s="144"/>
      <c r="S17" s="79"/>
      <c r="T17" s="79"/>
      <c r="U17" s="79"/>
      <c r="V17" s="79"/>
    </row>
    <row r="18" spans="1:22" ht="17.100000000000001" customHeight="1" x14ac:dyDescent="0.2">
      <c r="A18" s="9"/>
      <c r="B18" s="21"/>
      <c r="C18" s="11"/>
      <c r="D18" s="13"/>
      <c r="E18" s="13"/>
      <c r="F18" s="13"/>
      <c r="G18" s="162"/>
      <c r="H18" s="162"/>
      <c r="I18" s="114"/>
      <c r="J18" s="68"/>
      <c r="S18" s="25"/>
      <c r="T18" s="26"/>
      <c r="U18" s="26"/>
      <c r="V18" s="26"/>
    </row>
    <row r="19" spans="1:22" ht="17.100000000000001" customHeight="1" x14ac:dyDescent="0.2">
      <c r="A19" s="149" t="s">
        <v>0</v>
      </c>
      <c r="B19" s="11" t="s">
        <v>27</v>
      </c>
      <c r="C19" s="11"/>
      <c r="D19" s="23"/>
      <c r="E19" s="24"/>
      <c r="F19" s="24"/>
      <c r="G19" s="162">
        <v>0</v>
      </c>
      <c r="H19" s="162">
        <v>0</v>
      </c>
      <c r="I19" s="114"/>
      <c r="J19" s="68"/>
      <c r="S19" s="25"/>
      <c r="T19" s="26"/>
      <c r="U19" s="26"/>
      <c r="V19" s="26"/>
    </row>
    <row r="20" spans="1:22" s="32" customFormat="1" ht="17.100000000000001" customHeight="1" x14ac:dyDescent="0.2">
      <c r="A20" s="148" t="s">
        <v>1</v>
      </c>
      <c r="B20" s="11" t="s">
        <v>28</v>
      </c>
      <c r="C20" s="11"/>
      <c r="D20" s="23"/>
      <c r="E20" s="24"/>
      <c r="F20" s="24"/>
      <c r="G20" s="162">
        <v>0</v>
      </c>
      <c r="H20" s="162">
        <v>0</v>
      </c>
      <c r="I20" s="114"/>
      <c r="J20" s="68"/>
      <c r="S20" s="30"/>
      <c r="T20" s="31"/>
      <c r="U20" s="31"/>
      <c r="V20" s="31"/>
    </row>
    <row r="21" spans="1:22" ht="17.100000000000001" customHeight="1" x14ac:dyDescent="0.2">
      <c r="A21" s="148" t="s">
        <v>2</v>
      </c>
      <c r="B21" s="11" t="s">
        <v>29</v>
      </c>
      <c r="C21" s="11"/>
      <c r="D21" s="23"/>
      <c r="E21" s="24"/>
      <c r="F21" s="24"/>
      <c r="G21" s="162">
        <v>0</v>
      </c>
      <c r="H21" s="162">
        <v>0</v>
      </c>
      <c r="I21" s="114"/>
      <c r="J21" s="68"/>
      <c r="S21" s="25"/>
      <c r="T21" s="26"/>
      <c r="U21" s="26"/>
      <c r="V21" s="26"/>
    </row>
    <row r="22" spans="1:22" ht="17.100000000000001" customHeight="1" x14ac:dyDescent="0.2">
      <c r="A22" s="148" t="s">
        <v>3</v>
      </c>
      <c r="B22" s="11" t="s">
        <v>30</v>
      </c>
      <c r="C22" s="11"/>
      <c r="D22" s="23"/>
      <c r="E22" s="24"/>
      <c r="F22" s="24"/>
      <c r="G22" s="162">
        <v>0</v>
      </c>
      <c r="H22" s="162">
        <v>0</v>
      </c>
      <c r="I22" s="115"/>
      <c r="J22" s="69"/>
      <c r="S22" s="25"/>
      <c r="T22" s="26"/>
      <c r="U22" s="26"/>
      <c r="V22" s="26"/>
    </row>
    <row r="23" spans="1:22" ht="17.100000000000001" customHeight="1" x14ac:dyDescent="0.2">
      <c r="A23" s="150"/>
      <c r="B23" s="19" t="s">
        <v>31</v>
      </c>
      <c r="C23" s="19"/>
      <c r="D23" s="27"/>
      <c r="E23" s="28"/>
      <c r="F23" s="28"/>
      <c r="G23" s="166">
        <v>0</v>
      </c>
      <c r="H23" s="166">
        <v>0</v>
      </c>
      <c r="I23" s="115">
        <v>0</v>
      </c>
      <c r="J23" s="69"/>
      <c r="S23" s="25"/>
      <c r="T23" s="26"/>
      <c r="U23" s="26"/>
      <c r="V23" s="26"/>
    </row>
    <row r="24" spans="1:22" ht="17.100000000000001" customHeight="1" x14ac:dyDescent="0.2">
      <c r="A24" s="148" t="s">
        <v>4</v>
      </c>
      <c r="B24" s="11" t="s">
        <v>32</v>
      </c>
      <c r="C24" s="11"/>
      <c r="D24" s="23"/>
      <c r="E24" s="24"/>
      <c r="F24" s="24"/>
      <c r="G24" s="162">
        <v>0</v>
      </c>
      <c r="H24" s="162">
        <v>0</v>
      </c>
      <c r="I24" s="115"/>
      <c r="J24" s="69"/>
      <c r="S24" s="25"/>
      <c r="T24" s="26"/>
      <c r="U24" s="26"/>
      <c r="V24" s="26"/>
    </row>
    <row r="25" spans="1:22" s="32" customFormat="1" ht="17.100000000000001" customHeight="1" x14ac:dyDescent="0.2">
      <c r="A25" s="148" t="s">
        <v>5</v>
      </c>
      <c r="B25" s="11" t="s">
        <v>33</v>
      </c>
      <c r="C25" s="11"/>
      <c r="D25" s="23"/>
      <c r="E25" s="24"/>
      <c r="F25" s="24"/>
      <c r="G25" s="162">
        <v>0</v>
      </c>
      <c r="H25" s="162">
        <v>0</v>
      </c>
      <c r="I25" s="115"/>
      <c r="J25" s="69"/>
      <c r="S25" s="30"/>
      <c r="T25" s="31"/>
      <c r="U25" s="31"/>
      <c r="V25" s="31"/>
    </row>
    <row r="26" spans="1:22" ht="17.100000000000001" customHeight="1" x14ac:dyDescent="0.2">
      <c r="A26" s="148" t="s">
        <v>6</v>
      </c>
      <c r="B26" s="11" t="s">
        <v>34</v>
      </c>
      <c r="C26" s="11"/>
      <c r="D26" s="23"/>
      <c r="E26" s="24"/>
      <c r="F26" s="24"/>
      <c r="G26" s="162">
        <v>0</v>
      </c>
      <c r="H26" s="162">
        <v>0</v>
      </c>
      <c r="I26" s="115"/>
      <c r="J26" s="69"/>
      <c r="S26" s="25"/>
      <c r="T26" s="26"/>
      <c r="U26" s="26"/>
      <c r="V26" s="26"/>
    </row>
    <row r="27" spans="1:22" ht="17.100000000000001" customHeight="1" x14ac:dyDescent="0.2">
      <c r="A27" s="148" t="s">
        <v>7</v>
      </c>
      <c r="B27" s="11" t="s">
        <v>35</v>
      </c>
      <c r="C27" s="11"/>
      <c r="D27" s="23"/>
      <c r="E27" s="24"/>
      <c r="F27" s="24"/>
      <c r="G27" s="162">
        <v>0</v>
      </c>
      <c r="H27" s="162">
        <v>366292.46</v>
      </c>
      <c r="I27" s="115"/>
      <c r="J27" s="69"/>
      <c r="S27" s="25"/>
      <c r="T27" s="26"/>
      <c r="U27" s="26"/>
      <c r="V27" s="26"/>
    </row>
    <row r="28" spans="1:22" ht="17.100000000000001" customHeight="1" x14ac:dyDescent="0.2">
      <c r="A28" s="150"/>
      <c r="B28" s="19" t="s">
        <v>36</v>
      </c>
      <c r="C28" s="19"/>
      <c r="D28" s="27"/>
      <c r="E28" s="28"/>
      <c r="F28" s="28"/>
      <c r="G28" s="166">
        <v>0</v>
      </c>
      <c r="H28" s="166">
        <v>366292.46</v>
      </c>
      <c r="I28" s="115">
        <v>0.99976254127346553</v>
      </c>
      <c r="J28" s="69"/>
      <c r="S28" s="25"/>
      <c r="T28" s="26"/>
      <c r="U28" s="26"/>
      <c r="V28" s="26"/>
    </row>
    <row r="29" spans="1:22" s="32" customFormat="1" ht="17.100000000000001" customHeight="1" x14ac:dyDescent="0.2">
      <c r="A29" s="148" t="s">
        <v>8</v>
      </c>
      <c r="B29" s="11" t="s">
        <v>37</v>
      </c>
      <c r="C29" s="11"/>
      <c r="D29" s="23"/>
      <c r="E29" s="24"/>
      <c r="F29" s="24"/>
      <c r="G29" s="162">
        <v>0</v>
      </c>
      <c r="H29" s="162">
        <v>0</v>
      </c>
      <c r="I29" s="115"/>
      <c r="J29" s="69"/>
      <c r="S29" s="30"/>
      <c r="T29" s="31"/>
      <c r="U29" s="31"/>
      <c r="V29" s="31"/>
    </row>
    <row r="30" spans="1:22" ht="17.100000000000001" customHeight="1" x14ac:dyDescent="0.2">
      <c r="A30" s="148" t="s">
        <v>9</v>
      </c>
      <c r="B30" s="11" t="s">
        <v>38</v>
      </c>
      <c r="C30" s="11"/>
      <c r="D30" s="23"/>
      <c r="E30" s="24"/>
      <c r="F30" s="24"/>
      <c r="G30" s="162">
        <v>0</v>
      </c>
      <c r="H30" s="162">
        <v>0</v>
      </c>
      <c r="I30" s="115"/>
      <c r="J30" s="69"/>
      <c r="S30" s="25"/>
      <c r="T30" s="26"/>
      <c r="U30" s="26"/>
      <c r="V30" s="26"/>
    </row>
    <row r="31" spans="1:22" ht="17.100000000000001" customHeight="1" x14ac:dyDescent="0.2">
      <c r="A31" s="148" t="s">
        <v>10</v>
      </c>
      <c r="B31" s="11" t="s">
        <v>39</v>
      </c>
      <c r="C31" s="11"/>
      <c r="D31" s="23"/>
      <c r="E31" s="24"/>
      <c r="F31" s="24"/>
      <c r="G31" s="162">
        <v>0</v>
      </c>
      <c r="H31" s="162">
        <v>0</v>
      </c>
      <c r="I31" s="115"/>
      <c r="J31" s="69"/>
      <c r="S31" s="25"/>
      <c r="T31" s="26"/>
      <c r="U31" s="26"/>
      <c r="V31" s="26"/>
    </row>
    <row r="32" spans="1:22" ht="17.100000000000001" customHeight="1" x14ac:dyDescent="0.2">
      <c r="A32" s="150"/>
      <c r="B32" s="19" t="s">
        <v>40</v>
      </c>
      <c r="C32" s="19"/>
      <c r="D32" s="27"/>
      <c r="E32" s="28"/>
      <c r="F32" s="28"/>
      <c r="G32" s="166">
        <v>0</v>
      </c>
      <c r="H32" s="166">
        <v>0</v>
      </c>
      <c r="I32" s="115">
        <v>0</v>
      </c>
      <c r="J32" s="69"/>
      <c r="S32" s="25"/>
      <c r="T32" s="26"/>
      <c r="U32" s="26"/>
      <c r="V32" s="26"/>
    </row>
    <row r="33" spans="1:22" s="32" customFormat="1" ht="17.100000000000001" customHeight="1" x14ac:dyDescent="0.25">
      <c r="A33" s="148" t="s">
        <v>11</v>
      </c>
      <c r="B33" s="33" t="s">
        <v>41</v>
      </c>
      <c r="C33" s="33"/>
      <c r="D33" s="23"/>
      <c r="E33" s="24"/>
      <c r="F33" s="24"/>
      <c r="G33" s="154">
        <v>0</v>
      </c>
      <c r="H33" s="154">
        <v>0</v>
      </c>
      <c r="I33" s="115">
        <v>0</v>
      </c>
      <c r="J33" s="69"/>
      <c r="S33" s="30"/>
      <c r="T33" s="31"/>
      <c r="U33" s="31"/>
      <c r="V33" s="31"/>
    </row>
    <row r="34" spans="1:22" ht="17.100000000000001" customHeight="1" x14ac:dyDescent="0.25">
      <c r="A34" s="148" t="s">
        <v>12</v>
      </c>
      <c r="B34" s="33" t="s">
        <v>42</v>
      </c>
      <c r="C34" s="33"/>
      <c r="D34" s="23"/>
      <c r="E34" s="24"/>
      <c r="F34" s="24"/>
      <c r="G34" s="154">
        <v>0</v>
      </c>
      <c r="H34" s="154">
        <v>0</v>
      </c>
      <c r="I34" s="115">
        <v>0</v>
      </c>
      <c r="J34" s="69"/>
      <c r="S34" s="25"/>
      <c r="T34" s="26"/>
      <c r="U34" s="26"/>
      <c r="V34" s="26"/>
    </row>
    <row r="35" spans="1:22" ht="17.100000000000001" customHeight="1" x14ac:dyDescent="0.25">
      <c r="A35" s="148" t="s">
        <v>13</v>
      </c>
      <c r="B35" s="33" t="s">
        <v>43</v>
      </c>
      <c r="C35" s="33"/>
      <c r="D35" s="23"/>
      <c r="E35" s="24"/>
      <c r="F35" s="24"/>
      <c r="G35" s="154">
        <v>0</v>
      </c>
      <c r="H35" s="154">
        <v>87</v>
      </c>
      <c r="I35" s="115">
        <v>2.3745872653450605E-4</v>
      </c>
      <c r="J35" s="69"/>
      <c r="S35" s="25"/>
      <c r="T35" s="26"/>
      <c r="U35" s="26"/>
      <c r="V35" s="26"/>
    </row>
    <row r="36" spans="1:22" s="42" customFormat="1" ht="17.100000000000001" customHeight="1" x14ac:dyDescent="0.25">
      <c r="A36" s="131"/>
      <c r="B36" s="132" t="s">
        <v>44</v>
      </c>
      <c r="C36" s="133"/>
      <c r="D36" s="134"/>
      <c r="E36" s="135"/>
      <c r="F36" s="135"/>
      <c r="G36" s="167">
        <v>0</v>
      </c>
      <c r="H36" s="167">
        <v>366379.46</v>
      </c>
      <c r="I36" s="127">
        <v>1</v>
      </c>
      <c r="J36" s="144"/>
      <c r="S36" s="80"/>
      <c r="T36" s="80"/>
      <c r="U36" s="80"/>
      <c r="V36" s="80"/>
    </row>
    <row r="37" spans="1:22" ht="17.100000000000001" customHeight="1" x14ac:dyDescent="0.2">
      <c r="A37" s="9"/>
      <c r="B37" s="21"/>
      <c r="C37" s="19"/>
      <c r="D37" s="23"/>
      <c r="E37" s="24"/>
      <c r="F37" s="24"/>
      <c r="G37" s="162"/>
      <c r="H37" s="162"/>
      <c r="I37" s="116"/>
      <c r="J37" s="70"/>
      <c r="S37" s="35"/>
      <c r="T37" s="35"/>
      <c r="U37" s="35"/>
      <c r="V37" s="35"/>
    </row>
    <row r="38" spans="1:22" ht="17.100000000000001" customHeight="1" x14ac:dyDescent="0.25">
      <c r="A38" s="128" t="s">
        <v>63</v>
      </c>
      <c r="B38" s="136" t="s">
        <v>54</v>
      </c>
      <c r="C38" s="130"/>
      <c r="D38" s="137"/>
      <c r="E38" s="137"/>
      <c r="F38" s="137"/>
      <c r="G38" s="165">
        <v>0</v>
      </c>
      <c r="H38" s="165">
        <v>95791.77999999997</v>
      </c>
      <c r="I38" s="138"/>
      <c r="J38" s="145"/>
      <c r="S38" s="25"/>
      <c r="T38" s="26"/>
      <c r="U38" s="26"/>
      <c r="V38" s="26"/>
    </row>
    <row r="39" spans="1:22" s="38" customFormat="1" ht="17.100000000000001" customHeight="1" x14ac:dyDescent="0.25">
      <c r="A39" s="72" t="s">
        <v>16</v>
      </c>
      <c r="B39" s="73" t="s">
        <v>45</v>
      </c>
      <c r="C39" s="74"/>
      <c r="D39" s="75"/>
      <c r="E39" s="76"/>
      <c r="F39" s="76"/>
      <c r="G39" s="156">
        <v>0</v>
      </c>
      <c r="H39" s="156">
        <v>0</v>
      </c>
      <c r="I39" s="123"/>
      <c r="J39" s="77"/>
      <c r="S39" s="37"/>
      <c r="T39" s="37"/>
      <c r="U39" s="37"/>
      <c r="V39" s="37"/>
    </row>
    <row r="40" spans="1:22" s="39" customFormat="1" ht="17.100000000000001" customHeight="1" x14ac:dyDescent="0.25">
      <c r="A40" s="82" t="s">
        <v>46</v>
      </c>
      <c r="B40" s="55" t="s">
        <v>47</v>
      </c>
      <c r="C40" s="33"/>
      <c r="D40" s="87" t="s">
        <v>70</v>
      </c>
      <c r="E40" s="87" t="s">
        <v>58</v>
      </c>
      <c r="F40" s="88"/>
      <c r="G40" s="156"/>
      <c r="H40" s="156"/>
      <c r="I40" s="117"/>
      <c r="J40" s="89"/>
      <c r="S40" s="40"/>
      <c r="T40" s="41"/>
      <c r="U40" s="41"/>
      <c r="V40" s="41"/>
    </row>
    <row r="41" spans="1:22" s="39" customFormat="1" ht="17.100000000000001" customHeight="1" x14ac:dyDescent="0.2">
      <c r="A41" s="9"/>
      <c r="B41" s="10" t="s">
        <v>48</v>
      </c>
      <c r="C41" s="11"/>
      <c r="D41" s="189">
        <v>0</v>
      </c>
      <c r="E41" s="189">
        <v>0</v>
      </c>
      <c r="F41" s="34"/>
      <c r="G41" s="162">
        <v>0</v>
      </c>
      <c r="H41" s="162">
        <v>0</v>
      </c>
      <c r="I41" s="116"/>
      <c r="J41" s="70"/>
      <c r="S41" s="40"/>
      <c r="T41" s="41"/>
      <c r="U41" s="41"/>
      <c r="V41" s="41"/>
    </row>
    <row r="42" spans="1:22" s="39" customFormat="1" ht="16.5" customHeight="1" x14ac:dyDescent="0.2">
      <c r="A42" s="9"/>
      <c r="B42" s="161" t="s">
        <v>79</v>
      </c>
      <c r="C42" s="11"/>
      <c r="D42" s="189">
        <v>40</v>
      </c>
      <c r="E42" s="189">
        <v>40.049999999999997</v>
      </c>
      <c r="F42" s="34"/>
      <c r="G42" s="162">
        <v>0</v>
      </c>
      <c r="H42" s="162">
        <v>40.049999999999997</v>
      </c>
      <c r="I42" s="116"/>
      <c r="J42" s="70"/>
      <c r="S42" s="40"/>
      <c r="T42" s="41"/>
      <c r="U42" s="41"/>
      <c r="V42" s="41"/>
    </row>
    <row r="43" spans="1:22" ht="17.100000000000001" customHeight="1" x14ac:dyDescent="0.2">
      <c r="A43" s="9"/>
      <c r="B43" s="151"/>
      <c r="C43" s="152"/>
      <c r="D43" s="190"/>
      <c r="E43" s="190"/>
      <c r="F43" s="153"/>
      <c r="G43" s="162">
        <v>0</v>
      </c>
      <c r="H43" s="156"/>
      <c r="I43" s="123"/>
      <c r="J43" s="77"/>
      <c r="S43" s="25"/>
      <c r="T43" s="26"/>
      <c r="U43" s="26"/>
      <c r="V43" s="26"/>
    </row>
    <row r="44" spans="1:22" s="42" customFormat="1" ht="17.100000000000001" customHeight="1" x14ac:dyDescent="0.25">
      <c r="A44" s="9"/>
      <c r="B44" s="151"/>
      <c r="C44" s="152"/>
      <c r="D44" s="190"/>
      <c r="E44" s="190"/>
      <c r="F44" s="153"/>
      <c r="G44" s="162">
        <v>0</v>
      </c>
      <c r="H44" s="156"/>
      <c r="I44" s="123"/>
      <c r="J44" s="77"/>
      <c r="S44" s="43"/>
      <c r="T44" s="44"/>
      <c r="U44" s="44"/>
      <c r="V44" s="44"/>
    </row>
    <row r="45" spans="1:22" s="42" customFormat="1" ht="17.100000000000001" customHeight="1" x14ac:dyDescent="0.25">
      <c r="A45" s="9"/>
      <c r="B45" s="151"/>
      <c r="C45" s="152"/>
      <c r="D45" s="190"/>
      <c r="E45" s="190"/>
      <c r="F45" s="153"/>
      <c r="G45" s="162">
        <v>0</v>
      </c>
      <c r="H45" s="156"/>
      <c r="I45" s="123"/>
      <c r="J45" s="77"/>
      <c r="S45" s="43"/>
      <c r="T45" s="44"/>
      <c r="U45" s="44"/>
      <c r="V45" s="44"/>
    </row>
    <row r="46" spans="1:22" s="42" customFormat="1" ht="17.100000000000001" customHeight="1" x14ac:dyDescent="0.25">
      <c r="A46" s="9"/>
      <c r="B46" s="151"/>
      <c r="C46" s="152"/>
      <c r="D46" s="190"/>
      <c r="E46" s="190"/>
      <c r="F46" s="153"/>
      <c r="G46" s="162">
        <v>0</v>
      </c>
      <c r="H46" s="156"/>
      <c r="I46" s="123"/>
      <c r="J46" s="77"/>
      <c r="S46" s="43"/>
      <c r="T46" s="44"/>
      <c r="U46" s="44"/>
      <c r="V46" s="44"/>
    </row>
    <row r="47" spans="1:22" s="42" customFormat="1" ht="17.100000000000001" customHeight="1" x14ac:dyDescent="0.25">
      <c r="A47" s="9"/>
      <c r="B47" s="151"/>
      <c r="C47" s="152"/>
      <c r="D47" s="190"/>
      <c r="E47" s="190"/>
      <c r="F47" s="153"/>
      <c r="G47" s="156"/>
      <c r="H47" s="156"/>
      <c r="I47" s="123"/>
      <c r="J47" s="77"/>
      <c r="S47" s="43"/>
      <c r="T47" s="44"/>
      <c r="U47" s="44"/>
      <c r="V47" s="44"/>
    </row>
    <row r="48" spans="1:22" s="42" customFormat="1" ht="17.100000000000001" customHeight="1" x14ac:dyDescent="0.25">
      <c r="A48" s="9"/>
      <c r="B48" s="10"/>
      <c r="C48" s="11"/>
      <c r="D48" s="188"/>
      <c r="E48" s="188"/>
      <c r="F48" s="34"/>
      <c r="G48" s="162"/>
      <c r="H48" s="162"/>
      <c r="I48" s="116"/>
      <c r="J48" s="70"/>
      <c r="S48" s="43"/>
      <c r="T48" s="44"/>
      <c r="U48" s="44"/>
      <c r="V48" s="44"/>
    </row>
    <row r="49" spans="1:22" ht="17.100000000000001" customHeight="1" x14ac:dyDescent="0.25">
      <c r="A49" s="128" t="s">
        <v>64</v>
      </c>
      <c r="B49" s="136" t="s">
        <v>76</v>
      </c>
      <c r="C49" s="130"/>
      <c r="D49" s="137"/>
      <c r="E49" s="137"/>
      <c r="F49" s="137"/>
      <c r="G49" s="165">
        <v>4.9999999999997158E-2</v>
      </c>
      <c r="H49" s="165" t="e">
        <v>#VALUE!</v>
      </c>
      <c r="I49" s="138"/>
      <c r="J49" s="145"/>
      <c r="S49" s="25"/>
      <c r="T49" s="26"/>
      <c r="U49" s="26"/>
      <c r="V49" s="26"/>
    </row>
    <row r="50" spans="1:22" ht="17.100000000000001" customHeight="1" x14ac:dyDescent="0.25">
      <c r="A50" s="9"/>
      <c r="B50" s="10"/>
      <c r="C50" s="11"/>
      <c r="D50" s="87" t="s">
        <v>70</v>
      </c>
      <c r="E50" s="87" t="s">
        <v>58</v>
      </c>
      <c r="F50" s="34"/>
      <c r="G50" s="162"/>
      <c r="H50" s="162"/>
      <c r="I50" s="116"/>
      <c r="J50" s="70"/>
      <c r="S50" s="25"/>
      <c r="T50" s="26"/>
      <c r="U50" s="26"/>
      <c r="V50" s="26"/>
    </row>
    <row r="51" spans="1:22" s="65" customFormat="1" ht="17.100000000000001" customHeight="1" x14ac:dyDescent="0.25">
      <c r="A51" s="95" t="s">
        <v>49</v>
      </c>
      <c r="B51" s="96" t="s">
        <v>50</v>
      </c>
      <c r="C51" s="97"/>
      <c r="D51" s="186"/>
      <c r="E51" s="186"/>
      <c r="F51" s="98" t="e">
        <v>#REF!</v>
      </c>
      <c r="G51" s="168">
        <v>-73483.250000000015</v>
      </c>
      <c r="H51" s="168" t="e">
        <v>#VALUE!</v>
      </c>
      <c r="I51" s="116"/>
      <c r="J51" s="99"/>
      <c r="S51" s="66"/>
      <c r="T51" s="67"/>
      <c r="U51" s="67"/>
      <c r="V51" s="67"/>
    </row>
    <row r="52" spans="1:22" ht="17.100000000000001" customHeight="1" x14ac:dyDescent="0.25">
      <c r="A52" s="100" t="s">
        <v>51</v>
      </c>
      <c r="B52" s="93" t="s">
        <v>78</v>
      </c>
      <c r="C52" s="101"/>
      <c r="D52" s="50"/>
      <c r="E52" s="50"/>
      <c r="F52" s="102"/>
      <c r="G52" s="169">
        <v>300000</v>
      </c>
      <c r="H52" s="169">
        <v>300000</v>
      </c>
      <c r="I52" s="118"/>
      <c r="J52" s="103"/>
      <c r="S52" s="25"/>
      <c r="T52" s="26"/>
      <c r="U52" s="26"/>
      <c r="V52" s="26"/>
    </row>
    <row r="53" spans="1:22" ht="17.100000000000001" customHeight="1" x14ac:dyDescent="0.25">
      <c r="A53" s="100" t="s">
        <v>52</v>
      </c>
      <c r="B53" s="104" t="s">
        <v>59</v>
      </c>
      <c r="C53" s="105"/>
      <c r="D53" s="34"/>
      <c r="E53" s="34"/>
      <c r="F53" s="106"/>
      <c r="G53" s="170">
        <v>0</v>
      </c>
      <c r="H53" s="170">
        <v>0</v>
      </c>
      <c r="I53" s="116"/>
      <c r="J53" s="94"/>
      <c r="S53" s="25"/>
      <c r="T53" s="26"/>
      <c r="U53" s="26"/>
      <c r="V53" s="26"/>
    </row>
    <row r="54" spans="1:22" s="38" customFormat="1" ht="17.100000000000001" customHeight="1" x14ac:dyDescent="0.25">
      <c r="A54" s="100" t="s">
        <v>60</v>
      </c>
      <c r="B54" s="104" t="s">
        <v>68</v>
      </c>
      <c r="C54" s="107"/>
      <c r="D54" s="85"/>
      <c r="E54" s="85"/>
      <c r="F54" s="108"/>
      <c r="G54" s="170"/>
      <c r="H54" s="170">
        <v>0</v>
      </c>
      <c r="I54" s="116"/>
      <c r="J54" s="94"/>
      <c r="S54" s="45"/>
      <c r="T54" s="45"/>
      <c r="U54" s="45"/>
      <c r="V54" s="45"/>
    </row>
    <row r="55" spans="1:22" ht="16.5" customHeight="1" x14ac:dyDescent="0.2">
      <c r="A55" s="17"/>
      <c r="B55" s="10"/>
      <c r="C55" s="11"/>
      <c r="D55" s="46"/>
      <c r="E55" s="46"/>
      <c r="F55" s="46"/>
      <c r="G55" s="171">
        <v>0</v>
      </c>
      <c r="H55" s="171"/>
      <c r="I55" s="113"/>
      <c r="J55" s="90"/>
      <c r="S55" s="25"/>
      <c r="T55" s="26"/>
      <c r="U55" s="26"/>
      <c r="V55" s="26"/>
    </row>
    <row r="56" spans="1:22" ht="17.100000000000001" customHeight="1" x14ac:dyDescent="0.2">
      <c r="A56" s="17"/>
      <c r="B56" s="10"/>
      <c r="C56" s="11"/>
      <c r="D56" s="46"/>
      <c r="E56" s="46"/>
      <c r="F56" s="46"/>
      <c r="G56" s="171"/>
      <c r="H56" s="171"/>
      <c r="I56" s="113"/>
      <c r="J56" s="90"/>
    </row>
    <row r="57" spans="1:22" ht="17.100000000000001" customHeight="1" x14ac:dyDescent="0.2">
      <c r="A57" s="9"/>
      <c r="B57" s="10"/>
      <c r="C57" s="11"/>
      <c r="D57" s="46"/>
      <c r="E57" s="46"/>
      <c r="F57" s="46"/>
      <c r="G57" s="171"/>
      <c r="H57" s="171"/>
      <c r="I57" s="113"/>
      <c r="J57" s="90"/>
    </row>
    <row r="58" spans="1:22" ht="17.100000000000001" customHeight="1" x14ac:dyDescent="0.25">
      <c r="A58" s="100" t="s">
        <v>61</v>
      </c>
      <c r="B58" s="104" t="s">
        <v>62</v>
      </c>
      <c r="C58" s="11"/>
      <c r="D58" s="46"/>
      <c r="E58" s="46"/>
      <c r="F58" s="46"/>
      <c r="G58" s="172">
        <v>0</v>
      </c>
      <c r="H58" s="172">
        <v>0</v>
      </c>
      <c r="I58" s="113"/>
      <c r="J58" s="90"/>
    </row>
    <row r="59" spans="1:22" ht="17.100000000000001" customHeight="1" x14ac:dyDescent="0.2">
      <c r="A59" s="17"/>
      <c r="B59" s="10"/>
      <c r="C59" s="11"/>
      <c r="D59" s="46"/>
      <c r="E59" s="46"/>
      <c r="F59" s="46"/>
      <c r="G59" s="171"/>
      <c r="H59" s="171"/>
      <c r="I59" s="113"/>
      <c r="J59" s="90"/>
    </row>
    <row r="60" spans="1:22" ht="17.100000000000001" customHeight="1" x14ac:dyDescent="0.2">
      <c r="A60" s="17"/>
      <c r="B60" s="10"/>
      <c r="C60" s="11"/>
      <c r="D60" s="46"/>
      <c r="E60" s="46"/>
      <c r="F60" s="46"/>
      <c r="G60" s="171"/>
      <c r="H60" s="171"/>
      <c r="I60" s="113"/>
      <c r="J60" s="90"/>
    </row>
    <row r="61" spans="1:22" ht="17.100000000000001" customHeight="1" x14ac:dyDescent="0.2">
      <c r="A61" s="9"/>
      <c r="B61" s="10"/>
      <c r="C61" s="11"/>
      <c r="D61" s="46"/>
      <c r="E61" s="46"/>
      <c r="F61" s="46"/>
      <c r="G61" s="171"/>
      <c r="H61" s="171"/>
      <c r="I61" s="113"/>
      <c r="J61" s="90"/>
    </row>
    <row r="62" spans="1:22" ht="17.100000000000001" customHeight="1" x14ac:dyDescent="0.25">
      <c r="A62" s="128" t="s">
        <v>74</v>
      </c>
      <c r="B62" s="136" t="s">
        <v>77</v>
      </c>
      <c r="C62" s="130"/>
      <c r="D62" s="187">
        <f>+SUM(D55:D57)+D53+SUM(D59:D61)</f>
        <v>0</v>
      </c>
      <c r="E62" s="187">
        <v>0</v>
      </c>
      <c r="F62" s="137"/>
      <c r="G62" s="165">
        <v>0</v>
      </c>
      <c r="H62" s="165">
        <v>0</v>
      </c>
      <c r="I62" s="138"/>
      <c r="J62" s="145"/>
      <c r="S62" s="25"/>
      <c r="T62" s="26"/>
      <c r="U62" s="26"/>
      <c r="V62" s="26"/>
    </row>
    <row r="63" spans="1:22" ht="17.100000000000001" customHeight="1" x14ac:dyDescent="0.2">
      <c r="A63" s="9"/>
      <c r="B63" s="10"/>
      <c r="C63" s="11"/>
      <c r="D63" s="46"/>
      <c r="E63" s="46"/>
      <c r="F63" s="46"/>
      <c r="G63" s="171"/>
      <c r="H63" s="171"/>
      <c r="I63" s="113"/>
      <c r="J63" s="90"/>
    </row>
    <row r="64" spans="1:22" s="42" customFormat="1" ht="17.100000000000001" customHeight="1" x14ac:dyDescent="0.25">
      <c r="A64" s="139" t="s">
        <v>71</v>
      </c>
      <c r="B64" s="140" t="s">
        <v>75</v>
      </c>
      <c r="C64" s="147">
        <f ca="1">+TODAY()-6</f>
        <v>42404</v>
      </c>
      <c r="D64" s="141"/>
      <c r="E64" s="141"/>
      <c r="F64" s="141" t="e">
        <v>#REF!</v>
      </c>
      <c r="G64" s="191">
        <f>+G6+G38+G49+G62</f>
        <v>226516.74999999997</v>
      </c>
      <c r="H64" s="173" t="e">
        <v>#VALUE!</v>
      </c>
      <c r="I64" s="142"/>
      <c r="J64" s="146"/>
    </row>
    <row r="65" spans="1:18" s="4" customFormat="1" ht="20.100000000000001" hidden="1" customHeight="1" x14ac:dyDescent="0.25">
      <c r="A65" s="51" t="s">
        <v>53</v>
      </c>
      <c r="B65" s="48"/>
      <c r="C65" s="49"/>
      <c r="D65" s="50"/>
      <c r="E65" s="50"/>
      <c r="F65" s="50"/>
      <c r="G65" s="184"/>
      <c r="H65" s="184"/>
      <c r="I65" s="119"/>
      <c r="J65" s="52"/>
      <c r="K65" s="110"/>
      <c r="L65" s="47"/>
      <c r="M65" s="47"/>
      <c r="N65" s="111"/>
      <c r="O65" s="111"/>
      <c r="P65" s="111"/>
      <c r="Q65" s="111"/>
    </row>
    <row r="66" spans="1:18" ht="20.100000000000001" hidden="1" customHeight="1" x14ac:dyDescent="0.25">
      <c r="A66" s="51"/>
      <c r="B66" s="48"/>
      <c r="C66" s="49"/>
      <c r="D66" s="50"/>
      <c r="E66" s="50"/>
      <c r="F66" s="50"/>
      <c r="G66" s="184"/>
      <c r="H66" s="184"/>
      <c r="I66" s="119"/>
      <c r="J66" s="52"/>
    </row>
    <row r="67" spans="1:18" s="42" customFormat="1" ht="18" hidden="1" x14ac:dyDescent="0.25">
      <c r="A67" s="51"/>
      <c r="B67" s="48"/>
      <c r="C67" s="49"/>
      <c r="D67" s="50"/>
      <c r="E67" s="50"/>
      <c r="F67" s="50"/>
      <c r="G67" s="184"/>
      <c r="H67" s="184"/>
      <c r="I67" s="119"/>
      <c r="J67" s="52"/>
      <c r="N67" s="4"/>
      <c r="O67" s="5"/>
      <c r="P67" s="5"/>
      <c r="Q67" s="5"/>
      <c r="R67" s="5"/>
    </row>
    <row r="68" spans="1:18" s="42" customFormat="1" ht="18" hidden="1" x14ac:dyDescent="0.25">
      <c r="A68" s="122"/>
      <c r="B68" s="53"/>
      <c r="C68" s="54"/>
      <c r="D68" s="10"/>
      <c r="E68" s="10"/>
      <c r="F68" s="10"/>
      <c r="G68" s="171"/>
      <c r="H68" s="171"/>
      <c r="I68" s="120"/>
      <c r="J68" s="71"/>
      <c r="N68" s="4"/>
      <c r="O68" s="5"/>
      <c r="P68" s="5"/>
      <c r="Q68" s="5"/>
      <c r="R68" s="5"/>
    </row>
    <row r="69" spans="1:18" ht="15.75" hidden="1" x14ac:dyDescent="0.25">
      <c r="A69" s="122"/>
      <c r="B69" s="53"/>
      <c r="C69" s="54"/>
      <c r="D69" s="10"/>
      <c r="E69" s="10"/>
      <c r="F69" s="10"/>
      <c r="G69" s="171"/>
      <c r="H69" s="171"/>
      <c r="I69" s="120"/>
    </row>
    <row r="70" spans="1:18" ht="15.75" hidden="1" x14ac:dyDescent="0.25">
      <c r="A70" s="122"/>
      <c r="B70" s="53"/>
      <c r="C70" s="54"/>
      <c r="D70" s="10"/>
      <c r="E70" s="10"/>
      <c r="F70" s="10"/>
      <c r="G70" s="171"/>
      <c r="H70" s="171"/>
      <c r="I70" s="120"/>
    </row>
    <row r="71" spans="1:18" ht="18.75" hidden="1" customHeight="1" x14ac:dyDescent="0.25">
      <c r="A71" s="122"/>
      <c r="B71" s="55"/>
      <c r="C71" s="54"/>
      <c r="D71" s="10"/>
      <c r="E71" s="10"/>
      <c r="F71" s="10"/>
      <c r="G71" s="171"/>
      <c r="H71" s="171"/>
      <c r="I71" s="120"/>
    </row>
    <row r="72" spans="1:18" ht="18.75" customHeight="1" x14ac:dyDescent="0.25">
      <c r="A72" s="53"/>
      <c r="B72" s="55"/>
      <c r="C72" s="54"/>
      <c r="D72" s="10"/>
      <c r="E72" s="10"/>
      <c r="F72" s="10"/>
      <c r="G72" s="171"/>
      <c r="H72" s="171"/>
      <c r="I72" s="120"/>
    </row>
    <row r="73" spans="1:18" ht="18.75" customHeight="1" x14ac:dyDescent="0.25">
      <c r="A73" s="53"/>
      <c r="B73" s="55"/>
      <c r="C73" s="54"/>
      <c r="D73" s="10"/>
      <c r="E73" s="10"/>
      <c r="F73" s="10"/>
      <c r="G73" s="171"/>
      <c r="H73" s="171"/>
      <c r="I73" s="120"/>
    </row>
    <row r="74" spans="1:18" ht="18.75" customHeight="1" x14ac:dyDescent="0.25">
      <c r="A74" s="53"/>
      <c r="B74" s="55"/>
      <c r="C74" s="54"/>
      <c r="D74" s="10"/>
      <c r="E74" s="10"/>
      <c r="F74" s="10"/>
      <c r="G74" s="171"/>
      <c r="H74" s="171"/>
      <c r="I74" s="120"/>
    </row>
    <row r="75" spans="1:18" ht="18.75" customHeight="1" x14ac:dyDescent="0.25">
      <c r="A75" s="53"/>
      <c r="B75" s="53"/>
      <c r="C75" s="54"/>
      <c r="D75" s="10"/>
      <c r="E75" s="10"/>
      <c r="F75" s="10"/>
      <c r="G75" s="171"/>
      <c r="H75" s="171"/>
      <c r="I75" s="120"/>
    </row>
    <row r="76" spans="1:18" ht="18.75" customHeight="1" x14ac:dyDescent="0.25">
      <c r="A76" s="12"/>
      <c r="B76" s="56"/>
      <c r="C76" s="57"/>
      <c r="D76" s="12"/>
      <c r="E76" s="12"/>
      <c r="F76" s="12"/>
      <c r="G76" s="185"/>
      <c r="H76" s="185"/>
      <c r="I76" s="120"/>
    </row>
    <row r="77" spans="1:18" ht="18.75" customHeight="1" x14ac:dyDescent="0.25">
      <c r="A77" s="12"/>
      <c r="B77" s="56"/>
      <c r="C77" s="57"/>
      <c r="D77" s="12"/>
      <c r="E77" s="12"/>
      <c r="F77" s="12"/>
      <c r="G77" s="185"/>
      <c r="H77" s="185"/>
      <c r="I77" s="120"/>
    </row>
    <row r="78" spans="1:18" ht="18.75" customHeight="1" x14ac:dyDescent="0.2">
      <c r="A78" s="12"/>
      <c r="B78" s="12"/>
      <c r="C78" s="57"/>
      <c r="D78" s="12"/>
      <c r="E78" s="12"/>
      <c r="F78" s="12"/>
      <c r="G78" s="185"/>
      <c r="H78" s="185"/>
      <c r="I78" s="120"/>
    </row>
    <row r="79" spans="1:18" x14ac:dyDescent="0.2">
      <c r="A79" s="12"/>
      <c r="B79" s="12"/>
      <c r="C79" s="57"/>
      <c r="D79" s="12"/>
      <c r="E79" s="12"/>
      <c r="F79" s="12"/>
      <c r="G79" s="185"/>
      <c r="H79" s="185"/>
      <c r="I79" s="120"/>
    </row>
    <row r="80" spans="1:18" x14ac:dyDescent="0.2">
      <c r="A80" s="12"/>
      <c r="B80" s="12"/>
      <c r="C80" s="57"/>
      <c r="D80" s="12"/>
      <c r="E80" s="12"/>
      <c r="F80" s="12"/>
      <c r="G80" s="185"/>
      <c r="H80" s="185"/>
      <c r="I80" s="120"/>
    </row>
    <row r="81" spans="1:9" x14ac:dyDescent="0.2">
      <c r="A81" s="12"/>
      <c r="B81" s="12"/>
      <c r="C81" s="57"/>
      <c r="D81" s="12"/>
      <c r="E81" s="12"/>
      <c r="F81" s="12"/>
      <c r="G81" s="185"/>
      <c r="H81" s="185"/>
      <c r="I81" s="120"/>
    </row>
    <row r="82" spans="1:9" x14ac:dyDescent="0.2">
      <c r="A82" s="12"/>
      <c r="B82" s="12"/>
      <c r="C82" s="57"/>
      <c r="D82" s="12"/>
      <c r="E82" s="12"/>
      <c r="F82" s="12"/>
      <c r="G82" s="185"/>
      <c r="H82" s="185"/>
      <c r="I82" s="120"/>
    </row>
    <row r="83" spans="1:9" x14ac:dyDescent="0.2">
      <c r="A83" s="12"/>
      <c r="B83" s="12"/>
      <c r="C83" s="57"/>
      <c r="D83" s="12"/>
      <c r="E83" s="12"/>
      <c r="F83" s="12"/>
      <c r="G83" s="185"/>
      <c r="H83" s="185"/>
      <c r="I83" s="120"/>
    </row>
    <row r="84" spans="1:9" x14ac:dyDescent="0.2">
      <c r="A84" s="12"/>
      <c r="B84" s="12"/>
      <c r="C84" s="57"/>
      <c r="D84" s="12"/>
      <c r="E84" s="12"/>
      <c r="F84" s="12"/>
      <c r="G84" s="185"/>
      <c r="H84" s="185"/>
      <c r="I84" s="120"/>
    </row>
    <row r="85" spans="1:9" x14ac:dyDescent="0.2">
      <c r="A85" s="12"/>
      <c r="B85" s="12"/>
      <c r="C85" s="57"/>
      <c r="D85" s="12"/>
      <c r="E85" s="12"/>
      <c r="F85" s="12"/>
      <c r="G85" s="185"/>
      <c r="H85" s="185"/>
      <c r="I85" s="120"/>
    </row>
    <row r="86" spans="1:9" x14ac:dyDescent="0.2">
      <c r="A86" s="12"/>
      <c r="B86" s="12"/>
      <c r="C86" s="57"/>
      <c r="D86" s="12"/>
      <c r="E86" s="12"/>
      <c r="F86" s="12"/>
      <c r="G86" s="185"/>
      <c r="H86" s="185"/>
      <c r="I86" s="120"/>
    </row>
    <row r="87" spans="1:9" x14ac:dyDescent="0.2">
      <c r="A87" s="12"/>
      <c r="B87" s="12"/>
      <c r="C87" s="57"/>
      <c r="D87" s="12"/>
      <c r="E87" s="12"/>
      <c r="F87" s="12"/>
      <c r="G87" s="185"/>
      <c r="H87" s="185"/>
      <c r="I87" s="120"/>
    </row>
    <row r="88" spans="1:9" x14ac:dyDescent="0.2">
      <c r="A88" s="12"/>
      <c r="B88" s="12"/>
      <c r="C88" s="57"/>
      <c r="D88" s="12"/>
      <c r="E88" s="12"/>
      <c r="F88" s="12"/>
      <c r="G88" s="185"/>
      <c r="H88" s="185"/>
      <c r="I88" s="120"/>
    </row>
    <row r="89" spans="1:9" x14ac:dyDescent="0.2">
      <c r="A89" s="12"/>
      <c r="B89" s="12"/>
      <c r="C89" s="57"/>
      <c r="D89" s="12"/>
      <c r="E89" s="12"/>
      <c r="F89" s="12"/>
      <c r="G89" s="185"/>
      <c r="H89" s="185"/>
      <c r="I89" s="120"/>
    </row>
    <row r="90" spans="1:9" x14ac:dyDescent="0.2">
      <c r="A90" s="12"/>
      <c r="B90" s="12"/>
      <c r="C90" s="57"/>
      <c r="D90" s="12"/>
      <c r="E90" s="12"/>
      <c r="F90" s="12"/>
      <c r="G90" s="185"/>
      <c r="H90" s="185"/>
      <c r="I90" s="120"/>
    </row>
    <row r="91" spans="1:9" x14ac:dyDescent="0.2">
      <c r="A91" s="12"/>
      <c r="B91" s="12"/>
      <c r="C91" s="57"/>
      <c r="D91" s="12"/>
      <c r="E91" s="12"/>
      <c r="F91" s="12"/>
      <c r="G91" s="185"/>
      <c r="H91" s="185"/>
      <c r="I91" s="120"/>
    </row>
    <row r="99" spans="1:12" x14ac:dyDescent="0.2">
      <c r="A99" s="2" t="s">
        <v>18</v>
      </c>
    </row>
    <row r="100" spans="1:12" ht="15" x14ac:dyDescent="0.25">
      <c r="B100" s="3" t="s">
        <v>19</v>
      </c>
      <c r="C100" s="3">
        <v>2016</v>
      </c>
      <c r="D100" s="4">
        <v>2015</v>
      </c>
      <c r="E100" s="158">
        <v>2014</v>
      </c>
      <c r="F100" s="158">
        <v>2013</v>
      </c>
      <c r="G100" s="182">
        <v>2012</v>
      </c>
      <c r="H100" s="181">
        <v>2011</v>
      </c>
      <c r="I100"/>
      <c r="J100"/>
      <c r="K100" s="178"/>
      <c r="L100" s="179"/>
    </row>
    <row r="101" spans="1:12" ht="15" x14ac:dyDescent="0.25">
      <c r="B101" s="6" t="s">
        <v>20</v>
      </c>
      <c r="C101" s="175">
        <v>443.80700000000002</v>
      </c>
      <c r="D101" s="159">
        <v>1022.524</v>
      </c>
      <c r="E101" s="159">
        <v>598.81336999999996</v>
      </c>
      <c r="F101" s="159">
        <v>1557.23224</v>
      </c>
      <c r="G101" s="181">
        <v>-735.303</v>
      </c>
      <c r="H101" s="181">
        <v>-649.04200000000003</v>
      </c>
      <c r="I101" s="159"/>
      <c r="J101" s="159"/>
      <c r="K101" s="159"/>
      <c r="L101" s="159"/>
    </row>
    <row r="102" spans="1:12" ht="15" x14ac:dyDescent="0.25">
      <c r="A102" s="8"/>
      <c r="B102" s="4">
        <v>1</v>
      </c>
      <c r="C102" s="63">
        <v>226.517</v>
      </c>
      <c r="D102" s="159">
        <v>1022.524</v>
      </c>
      <c r="E102" s="159">
        <v>1108.7222899999999</v>
      </c>
      <c r="F102" s="159">
        <v>84.522239999999996</v>
      </c>
      <c r="G102" s="181">
        <v>-734.52436</v>
      </c>
      <c r="H102" s="181">
        <v>-649.11099999999999</v>
      </c>
      <c r="I102" s="159"/>
      <c r="J102" s="159"/>
      <c r="K102" s="159"/>
      <c r="L102" s="159"/>
    </row>
    <row r="103" spans="1:12" ht="15" x14ac:dyDescent="0.25">
      <c r="B103" s="4">
        <v>2</v>
      </c>
      <c r="C103" s="63">
        <v>226.517</v>
      </c>
      <c r="D103" s="159">
        <v>224.404</v>
      </c>
      <c r="E103" s="159">
        <v>316.17716999999999</v>
      </c>
      <c r="F103" s="159">
        <v>84.461330000000004</v>
      </c>
      <c r="G103" s="181">
        <v>-534.52436</v>
      </c>
      <c r="H103" s="181">
        <v>-367.0933</v>
      </c>
      <c r="I103" s="159"/>
      <c r="J103" s="159"/>
      <c r="K103" s="159"/>
      <c r="L103" s="159"/>
    </row>
    <row r="104" spans="1:12" ht="15" x14ac:dyDescent="0.25">
      <c r="B104" s="4">
        <v>3</v>
      </c>
      <c r="C104" s="63">
        <v>226.517</v>
      </c>
      <c r="D104" s="159">
        <v>224.39400000000001</v>
      </c>
      <c r="E104" s="159">
        <v>316.17716000000001</v>
      </c>
      <c r="F104" s="159">
        <v>84.461330000000004</v>
      </c>
      <c r="G104" s="181">
        <v>-530.93637999999999</v>
      </c>
      <c r="H104" s="181">
        <v>73.652330000000106</v>
      </c>
      <c r="I104" s="159"/>
      <c r="J104" s="159"/>
      <c r="K104" s="159"/>
      <c r="L104" s="159"/>
    </row>
    <row r="105" spans="1:12" ht="18" x14ac:dyDescent="0.25">
      <c r="A105" s="42"/>
      <c r="B105" s="38">
        <v>4</v>
      </c>
      <c r="C105" s="176">
        <v>539.59900000000005</v>
      </c>
      <c r="D105" s="159">
        <v>224.39400000000001</v>
      </c>
      <c r="E105" s="159">
        <v>316.17716000000001</v>
      </c>
      <c r="F105" s="159">
        <v>-173.53362999999999</v>
      </c>
      <c r="G105" s="181">
        <v>-1263.6694600000001</v>
      </c>
      <c r="H105" s="181">
        <v>1717.25254</v>
      </c>
      <c r="I105" s="159"/>
      <c r="J105" s="159"/>
      <c r="K105" s="159"/>
      <c r="L105" s="159"/>
    </row>
    <row r="106" spans="1:12" ht="15" x14ac:dyDescent="0.25">
      <c r="B106" s="4">
        <v>5</v>
      </c>
      <c r="C106" s="193" t="str">
        <f ca="1">IF($C$13=B106,$G$64/1000,"")</f>
        <v/>
      </c>
      <c r="D106" s="159">
        <v>986.57500000000005</v>
      </c>
      <c r="E106" s="159">
        <v>2233.9360000000001</v>
      </c>
      <c r="F106" s="159">
        <v>-307.06700000000001</v>
      </c>
      <c r="G106" s="181">
        <v>-1267.00082</v>
      </c>
      <c r="H106" s="181">
        <v>490.25695000000002</v>
      </c>
      <c r="I106" s="159"/>
      <c r="J106" s="159"/>
      <c r="K106" s="159"/>
      <c r="L106" s="159"/>
    </row>
    <row r="107" spans="1:12" ht="15" x14ac:dyDescent="0.25">
      <c r="B107" s="4">
        <v>6</v>
      </c>
      <c r="C107" s="193">
        <f t="shared" ref="C107:C154" ca="1" si="0">IF($C$13=B107,$G$64/1000,"")</f>
        <v>226.51674999999997</v>
      </c>
      <c r="D107" s="159">
        <v>222.87899999999999</v>
      </c>
      <c r="E107" s="159">
        <v>296.59899999999999</v>
      </c>
      <c r="F107" s="159">
        <v>-218.33600000000001</v>
      </c>
      <c r="G107" s="181">
        <v>-1267.00083</v>
      </c>
      <c r="H107" s="181">
        <v>839.32653000000005</v>
      </c>
      <c r="I107" s="159"/>
      <c r="J107" s="159"/>
      <c r="K107" s="159"/>
      <c r="L107" s="159"/>
    </row>
    <row r="108" spans="1:12" ht="15" x14ac:dyDescent="0.25">
      <c r="B108" s="4">
        <v>7</v>
      </c>
      <c r="C108" s="193" t="str">
        <f t="shared" ca="1" si="0"/>
        <v/>
      </c>
      <c r="D108" s="159">
        <v>222.96299999999999</v>
      </c>
      <c r="E108" s="159">
        <v>296.59899999999999</v>
      </c>
      <c r="F108" s="159">
        <v>-218.33600000000001</v>
      </c>
      <c r="G108" s="181">
        <v>-1267.00083</v>
      </c>
      <c r="H108" s="181">
        <v>614.10494000000006</v>
      </c>
      <c r="I108" s="159"/>
      <c r="J108" s="159"/>
      <c r="K108" s="159"/>
      <c r="L108" s="159"/>
    </row>
    <row r="109" spans="1:12" ht="15" x14ac:dyDescent="0.25">
      <c r="B109" s="4">
        <v>8</v>
      </c>
      <c r="C109" s="193" t="str">
        <f t="shared" ca="1" si="0"/>
        <v/>
      </c>
      <c r="D109" s="159">
        <v>222.87899999999999</v>
      </c>
      <c r="E109" s="159">
        <v>314.19</v>
      </c>
      <c r="F109" s="159">
        <v>-209</v>
      </c>
      <c r="G109" s="181">
        <v>-1267.00083</v>
      </c>
      <c r="H109" s="181">
        <v>781.26896999999997</v>
      </c>
      <c r="I109" s="159"/>
      <c r="J109" s="159"/>
      <c r="K109" s="159"/>
      <c r="L109" s="159"/>
    </row>
    <row r="110" spans="1:12" ht="15" x14ac:dyDescent="0.25">
      <c r="B110" s="4">
        <v>9</v>
      </c>
      <c r="C110" s="193" t="str">
        <f t="shared" ca="1" si="0"/>
        <v/>
      </c>
      <c r="D110" s="159">
        <v>879.78099999999995</v>
      </c>
      <c r="E110" s="159">
        <v>2593.5320000000002</v>
      </c>
      <c r="F110" s="159">
        <v>-297.327</v>
      </c>
      <c r="G110" s="181">
        <v>-1353.24856</v>
      </c>
      <c r="H110" s="181">
        <v>3522.0709099999999</v>
      </c>
      <c r="I110" s="159"/>
      <c r="J110" s="159"/>
      <c r="K110" s="159"/>
      <c r="L110" s="159"/>
    </row>
    <row r="111" spans="1:12" ht="15" x14ac:dyDescent="0.25">
      <c r="A111" s="20"/>
      <c r="B111" s="4">
        <v>10</v>
      </c>
      <c r="C111" s="193" t="str">
        <f t="shared" ca="1" si="0"/>
        <v/>
      </c>
      <c r="D111" s="159">
        <v>224.52099999999999</v>
      </c>
      <c r="E111" s="159">
        <v>297.11099999999999</v>
      </c>
      <c r="F111" s="159">
        <v>-296.42399999999998</v>
      </c>
      <c r="G111" s="181">
        <v>-651.98581000000001</v>
      </c>
      <c r="H111" s="181">
        <v>1751.34989</v>
      </c>
      <c r="I111" s="159"/>
      <c r="J111" s="159"/>
      <c r="K111" s="159"/>
      <c r="L111" s="159"/>
    </row>
    <row r="112" spans="1:12" ht="15.75" x14ac:dyDescent="0.25">
      <c r="A112" s="84"/>
      <c r="B112" s="85">
        <v>11</v>
      </c>
      <c r="C112" s="193" t="str">
        <f t="shared" ca="1" si="0"/>
        <v/>
      </c>
      <c r="D112" s="159">
        <v>226.285</v>
      </c>
      <c r="E112" s="159">
        <v>297.11099999999999</v>
      </c>
      <c r="F112" s="159">
        <v>-296.42399999999998</v>
      </c>
      <c r="G112" s="181">
        <v>-1353.24855</v>
      </c>
      <c r="H112" s="181">
        <v>1751.34989</v>
      </c>
      <c r="I112" s="159"/>
      <c r="J112" s="159"/>
      <c r="K112" s="159"/>
      <c r="L112" s="159"/>
    </row>
    <row r="113" spans="1:12" ht="15" x14ac:dyDescent="0.25">
      <c r="A113" s="22"/>
      <c r="B113" s="4">
        <v>12</v>
      </c>
      <c r="C113" s="193" t="str">
        <f t="shared" ca="1" si="0"/>
        <v/>
      </c>
      <c r="D113" s="159">
        <v>1730.7460000000001</v>
      </c>
      <c r="E113" s="159">
        <v>317.27100000000002</v>
      </c>
      <c r="F113" s="159">
        <v>-295.59800000000001</v>
      </c>
      <c r="G113" s="181">
        <v>-1353.2533000000001</v>
      </c>
      <c r="H113" s="181">
        <v>1686.1274000000001</v>
      </c>
      <c r="I113" s="159"/>
      <c r="J113" s="159"/>
      <c r="K113" s="159"/>
      <c r="L113" s="159"/>
    </row>
    <row r="114" spans="1:12" ht="15" x14ac:dyDescent="0.25">
      <c r="A114" s="22"/>
      <c r="B114" s="4">
        <v>13</v>
      </c>
      <c r="C114" s="193" t="str">
        <f t="shared" ca="1" si="0"/>
        <v/>
      </c>
      <c r="D114" s="159">
        <v>226.285</v>
      </c>
      <c r="E114" s="159">
        <v>299.00157999999999</v>
      </c>
      <c r="F114" s="159">
        <v>1146.3030000000001</v>
      </c>
      <c r="G114" s="181">
        <v>2653.5192299999999</v>
      </c>
      <c r="H114" s="181">
        <v>1295.13591</v>
      </c>
      <c r="I114" s="180"/>
      <c r="J114" s="180"/>
      <c r="K114" s="159"/>
      <c r="L114" s="180"/>
    </row>
    <row r="115" spans="1:12" ht="15" x14ac:dyDescent="0.25">
      <c r="A115" s="22"/>
      <c r="B115" s="4">
        <v>14</v>
      </c>
      <c r="C115" s="193" t="str">
        <f t="shared" ca="1" si="0"/>
        <v/>
      </c>
      <c r="D115" s="159">
        <v>227.661</v>
      </c>
      <c r="E115" s="159">
        <v>301.43599999999998</v>
      </c>
      <c r="F115" s="159">
        <v>-327.108</v>
      </c>
      <c r="G115" s="181">
        <v>-678.48792000000003</v>
      </c>
      <c r="H115" s="181">
        <v>1295.4107200000001</v>
      </c>
      <c r="I115" s="180"/>
      <c r="J115" s="180"/>
      <c r="K115" s="159"/>
      <c r="L115" s="180"/>
    </row>
    <row r="116" spans="1:12" ht="18" x14ac:dyDescent="0.25">
      <c r="A116" s="78"/>
      <c r="B116" s="42">
        <v>15</v>
      </c>
      <c r="C116" s="193" t="str">
        <f t="shared" ca="1" si="0"/>
        <v/>
      </c>
      <c r="D116" s="159">
        <v>227.58500000000001</v>
      </c>
      <c r="E116" s="159">
        <v>301.37299999999999</v>
      </c>
      <c r="F116" s="159">
        <v>-327.16800000000001</v>
      </c>
      <c r="G116" s="181">
        <v>-1239.9522199999999</v>
      </c>
      <c r="H116" s="181">
        <v>1295.4087199999999</v>
      </c>
      <c r="I116" s="180"/>
      <c r="J116" s="180"/>
      <c r="K116" s="159"/>
      <c r="L116" s="180"/>
    </row>
    <row r="117" spans="1:12" ht="15" x14ac:dyDescent="0.25">
      <c r="A117" s="22"/>
      <c r="B117" s="4">
        <v>16</v>
      </c>
      <c r="C117" s="193" t="str">
        <f t="shared" ca="1" si="0"/>
        <v/>
      </c>
      <c r="D117" s="159">
        <v>241.98500000000001</v>
      </c>
      <c r="E117" s="159">
        <v>301.37299999999999</v>
      </c>
      <c r="F117" s="159">
        <v>-283.99261999999999</v>
      </c>
      <c r="G117" s="181">
        <v>-1612.35205</v>
      </c>
      <c r="H117" s="181">
        <v>1294.89822</v>
      </c>
      <c r="I117" s="180"/>
      <c r="J117" s="180"/>
      <c r="K117" s="159"/>
      <c r="L117" s="180"/>
    </row>
    <row r="118" spans="1:12" ht="15" x14ac:dyDescent="0.25">
      <c r="A118" s="29"/>
      <c r="B118" s="4">
        <v>17</v>
      </c>
      <c r="C118" s="193" t="str">
        <f t="shared" ca="1" si="0"/>
        <v/>
      </c>
      <c r="D118" s="159">
        <v>241.98500000000001</v>
      </c>
      <c r="E118" s="159">
        <v>301.37299999999999</v>
      </c>
      <c r="F118" s="159">
        <v>-280.80899999999997</v>
      </c>
      <c r="G118" s="181">
        <v>-1653.9507799999999</v>
      </c>
      <c r="H118" s="181">
        <v>1831.0458000000001</v>
      </c>
      <c r="I118" s="159"/>
      <c r="J118" s="159"/>
      <c r="K118" s="159"/>
      <c r="L118" s="159"/>
    </row>
    <row r="119" spans="1:12" ht="15" x14ac:dyDescent="0.25">
      <c r="A119" s="22"/>
      <c r="B119" s="4">
        <v>18</v>
      </c>
      <c r="C119" s="193" t="str">
        <f t="shared" ca="1" si="0"/>
        <v/>
      </c>
      <c r="D119" s="159">
        <v>845.56500000000005</v>
      </c>
      <c r="E119" s="159">
        <v>1116.473</v>
      </c>
      <c r="F119" s="159">
        <v>-345.995</v>
      </c>
      <c r="G119" s="181">
        <v>-1650.07951</v>
      </c>
      <c r="H119" s="181">
        <v>1509.73894</v>
      </c>
      <c r="I119" s="159"/>
      <c r="J119" s="159"/>
      <c r="K119" s="159"/>
      <c r="L119" s="159"/>
    </row>
    <row r="120" spans="1:12" ht="15" x14ac:dyDescent="0.25">
      <c r="A120" s="22"/>
      <c r="B120" s="4">
        <v>19</v>
      </c>
      <c r="C120" s="193" t="str">
        <f t="shared" ca="1" si="0"/>
        <v/>
      </c>
      <c r="D120" s="159">
        <v>243.24048999999999</v>
      </c>
      <c r="E120" s="159">
        <v>303.08800000000002</v>
      </c>
      <c r="F120" s="159">
        <v>-346.63400000000001</v>
      </c>
      <c r="G120" s="181">
        <v>-1868.7617700000001</v>
      </c>
      <c r="H120" s="181">
        <v>666.12279000000001</v>
      </c>
      <c r="I120" s="159"/>
      <c r="J120" s="159"/>
      <c r="K120" s="159"/>
      <c r="L120" s="159"/>
    </row>
    <row r="121" spans="1:12" ht="15" x14ac:dyDescent="0.25">
      <c r="A121" s="22"/>
      <c r="B121" s="4">
        <v>20</v>
      </c>
      <c r="C121" s="193" t="str">
        <f t="shared" ca="1" si="0"/>
        <v/>
      </c>
      <c r="D121" s="159">
        <v>243.24</v>
      </c>
      <c r="E121" s="159">
        <v>297.45</v>
      </c>
      <c r="F121" s="159">
        <v>-377.59300000000002</v>
      </c>
      <c r="G121" s="181">
        <v>-1818.1431299999999</v>
      </c>
      <c r="H121" s="181">
        <v>660.22978999999998</v>
      </c>
      <c r="I121" s="159"/>
      <c r="J121" s="159"/>
      <c r="K121" s="159"/>
      <c r="L121" s="159"/>
    </row>
    <row r="122" spans="1:12" ht="15" x14ac:dyDescent="0.25">
      <c r="A122" s="22"/>
      <c r="B122" s="4">
        <v>21</v>
      </c>
      <c r="C122" s="193" t="str">
        <f t="shared" ca="1" si="0"/>
        <v/>
      </c>
      <c r="D122" s="159">
        <v>229.46299999999999</v>
      </c>
      <c r="E122" s="159">
        <v>297.45</v>
      </c>
      <c r="F122" s="159">
        <v>-377.59300000000002</v>
      </c>
      <c r="G122" s="181">
        <v>-1818.1431</v>
      </c>
      <c r="H122" s="181">
        <v>2034.2919099999999</v>
      </c>
      <c r="I122" s="159"/>
      <c r="J122" s="159"/>
      <c r="K122" s="159"/>
      <c r="L122" s="159"/>
    </row>
    <row r="123" spans="1:12" ht="15" x14ac:dyDescent="0.25">
      <c r="A123" s="29"/>
      <c r="B123" s="4">
        <v>22</v>
      </c>
      <c r="C123" s="193" t="str">
        <f t="shared" ca="1" si="0"/>
        <v/>
      </c>
      <c r="D123" s="159">
        <v>736.26599999999996</v>
      </c>
      <c r="E123" s="159">
        <v>623.29</v>
      </c>
      <c r="F123" s="159">
        <v>1389.6679999999999</v>
      </c>
      <c r="G123" s="181">
        <v>-1593.9244000000001</v>
      </c>
      <c r="H123" s="181">
        <v>1388.3136999999999</v>
      </c>
      <c r="I123" s="159"/>
      <c r="J123" s="159"/>
      <c r="K123" s="159"/>
      <c r="L123" s="159"/>
    </row>
    <row r="124" spans="1:12" ht="15" x14ac:dyDescent="0.25">
      <c r="A124" s="22"/>
      <c r="B124" s="4">
        <v>23</v>
      </c>
      <c r="C124" s="193" t="str">
        <f t="shared" ca="1" si="0"/>
        <v/>
      </c>
      <c r="D124" s="159">
        <v>226.68799999999999</v>
      </c>
      <c r="E124" s="159">
        <v>299.30900000000003</v>
      </c>
      <c r="F124" s="159">
        <v>-373.22199999999998</v>
      </c>
      <c r="G124" s="181">
        <v>-1887.3155099999999</v>
      </c>
      <c r="H124" s="181">
        <v>1708.64607</v>
      </c>
      <c r="I124" s="159"/>
      <c r="J124" s="159"/>
      <c r="K124" s="159"/>
      <c r="L124" s="159"/>
    </row>
    <row r="125" spans="1:12" ht="15" x14ac:dyDescent="0.25">
      <c r="A125" s="22"/>
      <c r="B125" s="4">
        <v>24</v>
      </c>
      <c r="C125" s="193" t="str">
        <f t="shared" ca="1" si="0"/>
        <v/>
      </c>
      <c r="D125" s="159">
        <v>226.64</v>
      </c>
      <c r="E125" s="159">
        <v>300.68043</v>
      </c>
      <c r="F125" s="159">
        <v>-373.22199999999998</v>
      </c>
      <c r="G125" s="181">
        <v>-2103.3402599999999</v>
      </c>
      <c r="H125" s="181">
        <v>1361.85454</v>
      </c>
      <c r="I125" s="159"/>
      <c r="J125" s="159"/>
      <c r="K125" s="159"/>
      <c r="L125" s="159"/>
    </row>
    <row r="126" spans="1:12" ht="15" x14ac:dyDescent="0.25">
      <c r="A126" s="22"/>
      <c r="B126" s="4">
        <v>25</v>
      </c>
      <c r="C126" s="193" t="str">
        <f t="shared" ca="1" si="0"/>
        <v/>
      </c>
      <c r="D126" s="159">
        <v>238.16</v>
      </c>
      <c r="E126" s="159">
        <v>305</v>
      </c>
      <c r="F126" s="159">
        <v>-377.77724000000001</v>
      </c>
      <c r="G126" s="181">
        <v>-2106.09926</v>
      </c>
      <c r="H126" s="181">
        <v>2052.3995799999998</v>
      </c>
      <c r="I126" s="159"/>
      <c r="J126" s="159"/>
      <c r="K126" s="159"/>
      <c r="L126" s="159"/>
    </row>
    <row r="127" spans="1:12" ht="15" x14ac:dyDescent="0.25">
      <c r="A127" s="29"/>
      <c r="B127" s="4">
        <v>26</v>
      </c>
      <c r="C127" s="193" t="str">
        <f t="shared" ca="1" si="0"/>
        <v/>
      </c>
      <c r="D127" s="159">
        <v>238.16</v>
      </c>
      <c r="E127" s="159">
        <v>575.26499999999999</v>
      </c>
      <c r="F127" s="159">
        <v>1370.9132199999999</v>
      </c>
      <c r="G127" s="181">
        <v>-315.69099999999997</v>
      </c>
      <c r="H127" s="181">
        <v>1384.3723299999999</v>
      </c>
      <c r="I127" s="159"/>
      <c r="J127" s="159"/>
      <c r="K127" s="159"/>
      <c r="L127" s="159"/>
    </row>
    <row r="128" spans="1:12" ht="15" x14ac:dyDescent="0.25">
      <c r="A128" s="22"/>
      <c r="B128" s="4">
        <v>27</v>
      </c>
      <c r="C128" s="193" t="str">
        <f t="shared" ca="1" si="0"/>
        <v/>
      </c>
      <c r="D128" s="159">
        <v>228.874</v>
      </c>
      <c r="E128" s="159">
        <v>239.42699999999999</v>
      </c>
      <c r="F128" s="159">
        <v>-373.64</v>
      </c>
      <c r="G128" s="181">
        <v>-2032.163</v>
      </c>
      <c r="H128" s="181">
        <v>1371.1933300000001</v>
      </c>
      <c r="I128" s="159"/>
      <c r="J128" s="159"/>
      <c r="K128" s="159"/>
      <c r="L128" s="159"/>
    </row>
    <row r="129" spans="1:12" ht="15" x14ac:dyDescent="0.25">
      <c r="A129" s="22"/>
      <c r="B129" s="4">
        <v>28</v>
      </c>
      <c r="C129" s="193" t="str">
        <f t="shared" ca="1" si="0"/>
        <v/>
      </c>
      <c r="D129" s="159">
        <v>228.87200000000001</v>
      </c>
      <c r="E129" s="159">
        <v>549.85</v>
      </c>
      <c r="F129" s="159">
        <v>-373.68700000000001</v>
      </c>
      <c r="G129" s="181">
        <v>-2168.904</v>
      </c>
      <c r="H129" s="181">
        <v>439.12194</v>
      </c>
      <c r="I129" s="159"/>
      <c r="J129" s="159"/>
      <c r="K129" s="159"/>
      <c r="L129" s="159"/>
    </row>
    <row r="130" spans="1:12" ht="15" x14ac:dyDescent="0.25">
      <c r="A130" s="22"/>
      <c r="B130" s="4">
        <v>29</v>
      </c>
      <c r="C130" s="193" t="str">
        <f t="shared" ca="1" si="0"/>
        <v/>
      </c>
      <c r="D130" s="159">
        <v>237.43600000000001</v>
      </c>
      <c r="E130" s="159">
        <v>258.04599999999999</v>
      </c>
      <c r="F130" s="159">
        <v>-422.76900000000001</v>
      </c>
      <c r="G130" s="181">
        <v>-2168.9059999999999</v>
      </c>
      <c r="H130" s="181">
        <v>515.21902999999998</v>
      </c>
      <c r="I130" s="159"/>
      <c r="J130" s="159"/>
      <c r="K130" s="159"/>
      <c r="L130" s="159"/>
    </row>
    <row r="131" spans="1:12" ht="15" x14ac:dyDescent="0.25">
      <c r="A131" s="29"/>
      <c r="B131" s="4">
        <v>30</v>
      </c>
      <c r="C131" s="193" t="str">
        <f t="shared" ca="1" si="0"/>
        <v/>
      </c>
      <c r="D131" s="159">
        <v>237.43600000000001</v>
      </c>
      <c r="E131" s="159">
        <v>258.04599999999999</v>
      </c>
      <c r="F131" s="159">
        <v>-422.76900000000001</v>
      </c>
      <c r="G131" s="181">
        <v>-2226.1709999999998</v>
      </c>
      <c r="H131" s="181">
        <v>440.46791000000002</v>
      </c>
      <c r="I131" s="159"/>
      <c r="J131" s="159"/>
      <c r="K131" s="159"/>
      <c r="L131" s="159"/>
    </row>
    <row r="132" spans="1:12" ht="15" x14ac:dyDescent="0.25">
      <c r="A132" s="22"/>
      <c r="B132" s="4">
        <v>31</v>
      </c>
      <c r="C132" s="193" t="str">
        <f t="shared" ca="1" si="0"/>
        <v/>
      </c>
      <c r="D132" s="159">
        <v>699.75900000000001</v>
      </c>
      <c r="E132" s="159">
        <v>255.55859000000001</v>
      </c>
      <c r="F132" s="159">
        <v>-445.565</v>
      </c>
      <c r="G132" s="181">
        <v>-2221.87</v>
      </c>
      <c r="H132" s="181">
        <v>440.46791000000002</v>
      </c>
      <c r="I132" s="159"/>
      <c r="J132" s="159"/>
      <c r="K132" s="159"/>
      <c r="L132" s="159"/>
    </row>
    <row r="133" spans="1:12" ht="15" x14ac:dyDescent="0.25">
      <c r="A133" s="22"/>
      <c r="B133" s="4">
        <v>32</v>
      </c>
      <c r="C133" s="193" t="str">
        <f t="shared" ca="1" si="0"/>
        <v/>
      </c>
      <c r="D133" s="159">
        <v>226.727</v>
      </c>
      <c r="E133" s="159">
        <v>255.55859000000001</v>
      </c>
      <c r="F133" s="159">
        <v>39.555889999999977</v>
      </c>
      <c r="G133" s="181">
        <v>-2221.87</v>
      </c>
      <c r="H133" s="181">
        <v>440.46791000000002</v>
      </c>
      <c r="I133" s="159"/>
      <c r="J133" s="159"/>
      <c r="K133" s="159"/>
      <c r="L133" s="159"/>
    </row>
    <row r="134" spans="1:12" ht="15" x14ac:dyDescent="0.25">
      <c r="A134" s="22"/>
      <c r="B134" s="4">
        <v>33</v>
      </c>
      <c r="C134" s="193" t="str">
        <f t="shared" ca="1" si="0"/>
        <v/>
      </c>
      <c r="D134" s="159">
        <v>226.727</v>
      </c>
      <c r="E134" s="159">
        <v>400.76801999999998</v>
      </c>
      <c r="F134" s="159">
        <v>-431.76314000000002</v>
      </c>
      <c r="G134" s="181">
        <v>-2221.8699900000001</v>
      </c>
      <c r="H134" s="181">
        <v>630.42990999999995</v>
      </c>
      <c r="I134" s="159"/>
      <c r="J134" s="159"/>
      <c r="K134" s="159"/>
      <c r="L134" s="159"/>
    </row>
    <row r="135" spans="1:12" ht="18" x14ac:dyDescent="0.25">
      <c r="A135" s="78"/>
      <c r="B135" s="39">
        <v>34</v>
      </c>
      <c r="C135" s="193" t="str">
        <f t="shared" ca="1" si="0"/>
        <v/>
      </c>
      <c r="D135" s="159">
        <v>226.727</v>
      </c>
      <c r="E135" s="159">
        <v>255.559</v>
      </c>
      <c r="F135" s="159">
        <v>-431.76314000000002</v>
      </c>
      <c r="G135" s="181">
        <v>-2181.7040000000002</v>
      </c>
      <c r="H135" s="181">
        <v>630.26291000000003</v>
      </c>
      <c r="I135" s="159"/>
      <c r="J135" s="159"/>
      <c r="K135" s="159"/>
      <c r="L135" s="159"/>
    </row>
    <row r="136" spans="1:12" ht="15" x14ac:dyDescent="0.25">
      <c r="A136" s="22"/>
      <c r="B136" s="4">
        <v>35</v>
      </c>
      <c r="C136" s="193" t="str">
        <f t="shared" ca="1" si="0"/>
        <v/>
      </c>
      <c r="D136" s="159">
        <v>187.33653000000001</v>
      </c>
      <c r="E136" s="159">
        <v>1154.67</v>
      </c>
      <c r="F136" s="159">
        <v>925.47915999999998</v>
      </c>
      <c r="G136" s="181">
        <v>-601.37599999999998</v>
      </c>
      <c r="H136" s="181">
        <v>583.38391000000001</v>
      </c>
      <c r="I136" s="159"/>
      <c r="J136" s="159"/>
      <c r="K136" s="159"/>
      <c r="L136" s="159"/>
    </row>
    <row r="137" spans="1:12" ht="18" x14ac:dyDescent="0.25">
      <c r="A137" s="36"/>
      <c r="B137" s="4">
        <v>36</v>
      </c>
      <c r="C137" s="193" t="str">
        <f t="shared" ca="1" si="0"/>
        <v/>
      </c>
      <c r="D137" s="159">
        <v>213.4229</v>
      </c>
      <c r="E137" s="159">
        <v>257.56599999999997</v>
      </c>
      <c r="F137" s="159">
        <v>-428.37482999999997</v>
      </c>
      <c r="G137" s="181">
        <v>-2223.9310599999999</v>
      </c>
      <c r="H137" s="181">
        <v>1277.3869099999999</v>
      </c>
      <c r="I137" s="159"/>
      <c r="J137" s="159"/>
      <c r="K137" s="159"/>
      <c r="L137" s="159"/>
    </row>
    <row r="138" spans="1:12" ht="15.75" x14ac:dyDescent="0.25">
      <c r="A138" s="39"/>
      <c r="B138" s="4">
        <v>37</v>
      </c>
      <c r="C138" s="193" t="str">
        <f t="shared" ca="1" si="0"/>
        <v/>
      </c>
      <c r="D138" s="159">
        <v>219.93379999999999</v>
      </c>
      <c r="E138" s="159">
        <v>265.07799999999997</v>
      </c>
      <c r="F138" s="159">
        <v>1771.58014</v>
      </c>
      <c r="G138" s="181">
        <v>-2217.80386</v>
      </c>
      <c r="H138" s="181">
        <v>625.40590999999995</v>
      </c>
      <c r="I138" s="159"/>
      <c r="J138" s="159"/>
      <c r="K138" s="159"/>
      <c r="L138" s="159"/>
    </row>
    <row r="139" spans="1:12" ht="15.75" x14ac:dyDescent="0.25">
      <c r="A139" s="39"/>
      <c r="B139" s="4">
        <v>38</v>
      </c>
      <c r="C139" s="193" t="str">
        <f t="shared" ca="1" si="0"/>
        <v/>
      </c>
      <c r="D139" s="159">
        <v>219.93379999999999</v>
      </c>
      <c r="E139" s="159">
        <v>265.07799999999997</v>
      </c>
      <c r="F139" s="159">
        <v>-417.20143999999999</v>
      </c>
      <c r="G139" s="181">
        <v>-1495.2938099999999</v>
      </c>
      <c r="H139" s="181">
        <v>625.40590999999995</v>
      </c>
      <c r="I139" s="159"/>
      <c r="J139" s="159"/>
      <c r="K139" s="159"/>
      <c r="L139" s="159"/>
    </row>
    <row r="140" spans="1:12" ht="15.75" x14ac:dyDescent="0.25">
      <c r="A140" s="39"/>
      <c r="B140" s="4">
        <v>39</v>
      </c>
      <c r="C140" s="193" t="str">
        <f t="shared" ca="1" si="0"/>
        <v/>
      </c>
      <c r="D140" s="159">
        <v>214.41399999999999</v>
      </c>
      <c r="E140" s="159">
        <v>651.66499999999996</v>
      </c>
      <c r="F140" s="159">
        <v>-435.51537999999999</v>
      </c>
      <c r="G140" s="181">
        <v>-1725.0672400000001</v>
      </c>
      <c r="H140" s="181">
        <v>404.04390999999998</v>
      </c>
      <c r="I140" s="159"/>
      <c r="J140" s="159"/>
      <c r="K140" s="159"/>
      <c r="L140" s="159"/>
    </row>
    <row r="141" spans="1:12" ht="15" x14ac:dyDescent="0.25">
      <c r="B141" s="4">
        <v>40</v>
      </c>
      <c r="C141" s="193" t="str">
        <f t="shared" ca="1" si="0"/>
        <v/>
      </c>
      <c r="D141" s="159">
        <v>215.19300000000001</v>
      </c>
      <c r="E141" s="159">
        <v>1639.3889999999999</v>
      </c>
      <c r="F141" s="159">
        <v>182.74123</v>
      </c>
      <c r="G141" s="181">
        <v>-1974.1880000000001</v>
      </c>
      <c r="H141" s="181">
        <v>403.97375</v>
      </c>
      <c r="I141" s="159"/>
      <c r="J141" s="159"/>
      <c r="K141" s="159"/>
      <c r="L141" s="159"/>
    </row>
    <row r="142" spans="1:12" ht="18" x14ac:dyDescent="0.25">
      <c r="A142" s="42"/>
      <c r="B142" s="4">
        <v>41</v>
      </c>
      <c r="C142" s="193" t="str">
        <f t="shared" ca="1" si="0"/>
        <v/>
      </c>
      <c r="D142" s="159">
        <v>215.10703000000001</v>
      </c>
      <c r="E142" s="159">
        <v>226.77199999999999</v>
      </c>
      <c r="F142" s="159">
        <v>181.68022999999999</v>
      </c>
      <c r="G142" s="181">
        <v>-1974.24937</v>
      </c>
      <c r="H142" s="181">
        <v>403.97375</v>
      </c>
      <c r="I142" s="159"/>
      <c r="J142" s="159"/>
      <c r="K142" s="159"/>
      <c r="L142" s="159"/>
    </row>
    <row r="143" spans="1:12" ht="15" x14ac:dyDescent="0.25">
      <c r="B143" s="4">
        <v>42</v>
      </c>
      <c r="C143" s="193" t="str">
        <f t="shared" ca="1" si="0"/>
        <v/>
      </c>
      <c r="D143" s="159">
        <v>215.107</v>
      </c>
      <c r="E143" s="159">
        <v>226.82599999999999</v>
      </c>
      <c r="F143" s="159">
        <v>230.11837</v>
      </c>
      <c r="G143" s="181">
        <v>-1964.3136</v>
      </c>
      <c r="H143" s="181">
        <v>403.97375</v>
      </c>
      <c r="I143" s="159"/>
      <c r="J143" s="159"/>
      <c r="K143" s="159"/>
      <c r="L143" s="159"/>
    </row>
    <row r="144" spans="1:12" ht="15" x14ac:dyDescent="0.25">
      <c r="B144" s="4">
        <v>43</v>
      </c>
      <c r="C144" s="193" t="str">
        <f t="shared" ca="1" si="0"/>
        <v/>
      </c>
      <c r="D144" s="159">
        <v>215.10703000000001</v>
      </c>
      <c r="E144" s="159">
        <v>226.82619</v>
      </c>
      <c r="F144" s="159">
        <v>923.00075000000004</v>
      </c>
      <c r="G144" s="181">
        <v>-1964.3130000000001</v>
      </c>
      <c r="H144" s="181">
        <v>402.32326999999998</v>
      </c>
      <c r="I144" s="159"/>
      <c r="J144" s="159"/>
      <c r="K144" s="159"/>
      <c r="L144" s="159"/>
    </row>
    <row r="145" spans="1:12" ht="15" x14ac:dyDescent="0.25">
      <c r="B145" s="4">
        <v>44</v>
      </c>
      <c r="C145" s="193" t="str">
        <f t="shared" ca="1" si="0"/>
        <v/>
      </c>
      <c r="D145" s="159">
        <v>609.74519999999995</v>
      </c>
      <c r="E145" s="159">
        <v>1023.88713</v>
      </c>
      <c r="F145" s="159">
        <v>1605.8722299999999</v>
      </c>
      <c r="G145" s="181">
        <v>-917.22500000000002</v>
      </c>
      <c r="H145" s="181">
        <v>402.32326999999998</v>
      </c>
      <c r="I145" s="159"/>
      <c r="J145" s="159"/>
      <c r="K145" s="159"/>
      <c r="L145" s="159"/>
    </row>
    <row r="146" spans="1:12" ht="15" x14ac:dyDescent="0.25">
      <c r="B146" s="4">
        <v>45</v>
      </c>
      <c r="C146" s="193" t="str">
        <f t="shared" ca="1" si="0"/>
        <v/>
      </c>
      <c r="D146" s="159">
        <v>233.13900000000001</v>
      </c>
      <c r="E146" s="159">
        <v>1023.88713</v>
      </c>
      <c r="F146" s="159">
        <v>297.42899999999997</v>
      </c>
      <c r="G146" s="181">
        <v>-1961.682</v>
      </c>
      <c r="H146" s="181">
        <v>-259.66343999999998</v>
      </c>
      <c r="I146" s="159"/>
      <c r="J146" s="159"/>
      <c r="K146" s="159"/>
      <c r="L146" s="159"/>
    </row>
    <row r="147" spans="1:12" ht="15" x14ac:dyDescent="0.25">
      <c r="B147" s="4">
        <v>46</v>
      </c>
      <c r="C147" s="193" t="str">
        <f t="shared" ca="1" si="0"/>
        <v/>
      </c>
      <c r="D147" s="159">
        <v>232.57300000000001</v>
      </c>
      <c r="E147" s="159">
        <v>223.93677</v>
      </c>
      <c r="F147" s="159">
        <v>297.42948000000001</v>
      </c>
      <c r="G147" s="181">
        <v>-1961.682</v>
      </c>
      <c r="H147" s="181">
        <v>-165.94478000000001</v>
      </c>
      <c r="I147" s="159"/>
      <c r="J147" s="159"/>
      <c r="K147" s="159"/>
      <c r="L147" s="159"/>
    </row>
    <row r="148" spans="1:12" ht="15" x14ac:dyDescent="0.25">
      <c r="A148" s="65"/>
      <c r="B148" s="4">
        <v>47</v>
      </c>
      <c r="C148" s="193" t="str">
        <f t="shared" ca="1" si="0"/>
        <v/>
      </c>
      <c r="D148" s="159">
        <v>232.57300000000001</v>
      </c>
      <c r="E148" s="159">
        <v>223.37033</v>
      </c>
      <c r="F148" s="159">
        <v>1426.9227000000001</v>
      </c>
      <c r="G148" s="181">
        <v>-1961.682</v>
      </c>
      <c r="H148" s="181">
        <v>2824.3714</v>
      </c>
      <c r="I148" s="159"/>
      <c r="J148" s="159"/>
      <c r="K148" s="159"/>
      <c r="L148" s="159"/>
    </row>
    <row r="149" spans="1:12" ht="15" x14ac:dyDescent="0.25">
      <c r="B149" s="4">
        <v>48</v>
      </c>
      <c r="C149" s="193" t="str">
        <f t="shared" ca="1" si="0"/>
        <v/>
      </c>
      <c r="D149" s="159">
        <v>220.04464999999999</v>
      </c>
      <c r="E149" s="159">
        <v>718.65647999999999</v>
      </c>
      <c r="F149" s="159">
        <v>1464.73675</v>
      </c>
      <c r="G149" s="181">
        <v>-1531.9639999999999</v>
      </c>
      <c r="H149" s="181">
        <v>-770.82980999999995</v>
      </c>
      <c r="I149" s="159"/>
      <c r="J149" s="159"/>
      <c r="K149" s="159"/>
      <c r="L149" s="159"/>
    </row>
    <row r="150" spans="1:12" ht="18" x14ac:dyDescent="0.25">
      <c r="A150" s="38"/>
      <c r="B150" s="4">
        <v>49</v>
      </c>
      <c r="C150" s="193" t="str">
        <f t="shared" ca="1" si="0"/>
        <v/>
      </c>
      <c r="D150" s="159">
        <v>220.94399999999999</v>
      </c>
      <c r="E150" s="159">
        <v>223.74799999999999</v>
      </c>
      <c r="F150" s="159">
        <v>274.46359000000001</v>
      </c>
      <c r="G150" s="181">
        <v>3353.8518300000001</v>
      </c>
      <c r="H150" s="181">
        <v>-98.900049999999894</v>
      </c>
      <c r="I150" s="159"/>
      <c r="J150" s="159"/>
      <c r="K150" s="159"/>
      <c r="L150" s="159"/>
    </row>
    <row r="151" spans="1:12" ht="15" x14ac:dyDescent="0.25">
      <c r="B151" s="4">
        <v>50</v>
      </c>
      <c r="C151" s="193" t="str">
        <f t="shared" ca="1" si="0"/>
        <v/>
      </c>
      <c r="D151" s="159">
        <v>220.94399999999999</v>
      </c>
      <c r="E151" s="159">
        <v>223.74799999999999</v>
      </c>
      <c r="F151" s="159">
        <v>280.22877999999997</v>
      </c>
      <c r="G151" s="181">
        <v>2658.0771</v>
      </c>
      <c r="H151" s="181">
        <v>-580.08614</v>
      </c>
      <c r="I151" s="159"/>
      <c r="J151" s="159"/>
      <c r="K151" s="159"/>
      <c r="L151" s="159"/>
    </row>
    <row r="152" spans="1:12" ht="15" x14ac:dyDescent="0.25">
      <c r="B152" s="4">
        <v>51</v>
      </c>
      <c r="C152" s="193" t="str">
        <f t="shared" ca="1" si="0"/>
        <v/>
      </c>
      <c r="D152" s="159">
        <v>221.27</v>
      </c>
      <c r="E152" s="159">
        <v>240.64465999999999</v>
      </c>
      <c r="F152" s="159">
        <v>275.52735999999999</v>
      </c>
      <c r="G152" s="181">
        <v>2644.8110000000001</v>
      </c>
      <c r="H152" s="181">
        <v>-261.59206999999998</v>
      </c>
      <c r="I152" s="159"/>
      <c r="J152" s="159"/>
      <c r="K152" s="159"/>
      <c r="L152" s="159"/>
    </row>
    <row r="153" spans="1:12" ht="15" x14ac:dyDescent="0.25">
      <c r="B153" s="4">
        <v>52</v>
      </c>
      <c r="C153" s="193" t="str">
        <f t="shared" ca="1" si="0"/>
        <v/>
      </c>
      <c r="D153" s="159">
        <v>226.404</v>
      </c>
      <c r="E153" s="159">
        <v>240.64500000000001</v>
      </c>
      <c r="F153" s="159">
        <v>-540.89400000000001</v>
      </c>
      <c r="G153" s="181">
        <v>1557.23224</v>
      </c>
      <c r="H153" s="181">
        <v>-735.30330000000004</v>
      </c>
      <c r="I153" s="159"/>
      <c r="J153" s="159"/>
      <c r="K153" s="159"/>
      <c r="L153" s="159"/>
    </row>
    <row r="154" spans="1:12" ht="15" x14ac:dyDescent="0.25">
      <c r="B154" s="47">
        <v>39082</v>
      </c>
      <c r="C154" s="193" t="str">
        <f t="shared" ca="1" si="0"/>
        <v/>
      </c>
      <c r="D154" s="159">
        <v>443.80700000000002</v>
      </c>
      <c r="E154" s="159">
        <v>1022.524</v>
      </c>
      <c r="F154" s="159">
        <v>598.81336999999996</v>
      </c>
      <c r="G154" s="181">
        <v>1557.23224</v>
      </c>
      <c r="H154" s="181">
        <v>-735.30330000000004</v>
      </c>
      <c r="I154" s="159"/>
      <c r="J154" s="159"/>
      <c r="K154" s="159"/>
      <c r="L154" s="159"/>
    </row>
    <row r="155" spans="1:12" x14ac:dyDescent="0.2">
      <c r="C155" s="63"/>
      <c r="D155" s="4"/>
    </row>
    <row r="156" spans="1:12" x14ac:dyDescent="0.2">
      <c r="C156" s="63"/>
      <c r="D156" s="4"/>
    </row>
    <row r="157" spans="1:12" x14ac:dyDescent="0.2">
      <c r="B157" s="4"/>
      <c r="C157" s="63"/>
      <c r="D157" s="7"/>
      <c r="E157" s="7"/>
      <c r="F157" s="7"/>
    </row>
    <row r="158" spans="1:12" ht="18" x14ac:dyDescent="0.25">
      <c r="A158" s="42"/>
      <c r="B158" s="47"/>
      <c r="C158" s="63"/>
      <c r="D158" s="7"/>
      <c r="E158" s="7"/>
      <c r="F158" s="7"/>
    </row>
    <row r="159" spans="1:12" x14ac:dyDescent="0.2">
      <c r="B159" s="4"/>
      <c r="C159" s="109"/>
      <c r="D159" s="7"/>
      <c r="E159" s="7"/>
      <c r="F159" s="7"/>
    </row>
  </sheetData>
  <mergeCells count="3">
    <mergeCell ref="A3:F4"/>
    <mergeCell ref="G3:G4"/>
    <mergeCell ref="H3:I4"/>
  </mergeCells>
  <printOptions horizontalCentered="1"/>
  <pageMargins left="0" right="0" top="0" bottom="0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020</vt:lpstr>
      <vt:lpstr>'020'!Zone_d_impression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HUIN Emmanuelle</dc:creator>
  <cp:lastModifiedBy>ETEVE Yoan</cp:lastModifiedBy>
  <cp:lastPrinted>2016-02-03T12:55:30Z</cp:lastPrinted>
  <dcterms:created xsi:type="dcterms:W3CDTF">2015-07-29T12:29:37Z</dcterms:created>
  <dcterms:modified xsi:type="dcterms:W3CDTF">2016-02-10T13:21:02Z</dcterms:modified>
</cp:coreProperties>
</file>