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nathan\Desktop\"/>
    </mc:Choice>
  </mc:AlternateContent>
  <bookViews>
    <workbookView xWindow="0" yWindow="0" windowWidth="28800" windowHeight="12210" activeTab="1"/>
  </bookViews>
  <sheets>
    <sheet name="20" sheetId="2" r:id="rId1"/>
    <sheet name="Répartition d'échéance" sheetId="3" r:id="rId2"/>
  </sheets>
  <definedNames>
    <definedName name="__xlfnodf.DAYS" hidden="1" function="1" xlm="1">#NAME?</definedName>
    <definedName name="E20_E">'20'!$D$6:$E$500</definedName>
    <definedName name="E20_i">'20'!$F$6:$F$500</definedName>
    <definedName name="E20_k">'20'!$B$6:$B$500</definedName>
    <definedName name="E20_R">'20'!$H$4:$U$4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2" l="1"/>
  <c r="E148" i="2"/>
  <c r="E146" i="2"/>
  <c r="E144" i="2"/>
  <c r="E142" i="2"/>
  <c r="E140" i="2"/>
  <c r="E138" i="2"/>
  <c r="E136" i="2"/>
  <c r="E134" i="2"/>
  <c r="E132" i="2"/>
  <c r="E130" i="2"/>
  <c r="E128" i="2"/>
  <c r="E126" i="2"/>
  <c r="E124" i="2"/>
  <c r="E122" i="2"/>
  <c r="E120" i="2"/>
  <c r="E118" i="2"/>
  <c r="E116" i="2"/>
  <c r="E114" i="2"/>
  <c r="E112" i="2"/>
  <c r="G110" i="2" s="1"/>
  <c r="E110" i="2"/>
  <c r="E108" i="2"/>
  <c r="E106" i="2"/>
  <c r="E104" i="2"/>
  <c r="E102" i="2"/>
  <c r="E100" i="2"/>
  <c r="E98" i="2"/>
  <c r="E96" i="2"/>
  <c r="E94" i="2"/>
  <c r="E92" i="2"/>
  <c r="E90" i="2"/>
  <c r="E88" i="2"/>
  <c r="E86" i="2"/>
  <c r="E84" i="2"/>
  <c r="E82" i="2"/>
  <c r="E80" i="2"/>
  <c r="E78" i="2"/>
  <c r="E76" i="2"/>
  <c r="E74" i="2"/>
  <c r="E72" i="2"/>
  <c r="E70" i="2"/>
  <c r="E68" i="2"/>
  <c r="G62" i="2" s="1"/>
  <c r="E66" i="2"/>
  <c r="E64" i="2"/>
  <c r="E62" i="2"/>
  <c r="E60" i="2"/>
  <c r="E58" i="2"/>
  <c r="E56" i="2"/>
  <c r="E54" i="2"/>
  <c r="E52" i="2"/>
  <c r="E50" i="2"/>
  <c r="E48" i="2"/>
  <c r="E46" i="2"/>
  <c r="E44" i="2"/>
  <c r="E42" i="2"/>
  <c r="E40" i="2"/>
  <c r="E38" i="2"/>
  <c r="C39" i="2"/>
  <c r="C41" i="2" s="1"/>
  <c r="C43" i="2" s="1"/>
  <c r="C45" i="2" s="1"/>
  <c r="C47" i="2" s="1"/>
  <c r="C49" i="2" s="1"/>
  <c r="C51" i="2" s="1"/>
  <c r="C53" i="2" s="1"/>
  <c r="C55" i="2" s="1"/>
  <c r="C57" i="2" s="1"/>
  <c r="C59" i="2" s="1"/>
  <c r="C61" i="2" s="1"/>
  <c r="C63" i="2" s="1"/>
  <c r="C65" i="2" s="1"/>
  <c r="C67" i="2" s="1"/>
  <c r="C69" i="2" s="1"/>
  <c r="C71" i="2" s="1"/>
  <c r="C73" i="2" s="1"/>
  <c r="C75" i="2" s="1"/>
  <c r="C77" i="2" s="1"/>
  <c r="C79" i="2" s="1"/>
  <c r="C81" i="2" s="1"/>
  <c r="C83" i="2" s="1"/>
  <c r="C85" i="2" s="1"/>
  <c r="C87" i="2" s="1"/>
  <c r="C89" i="2" s="1"/>
  <c r="C91" i="2" s="1"/>
  <c r="C93" i="2" s="1"/>
  <c r="C95" i="2" s="1"/>
  <c r="C97" i="2" s="1"/>
  <c r="C99" i="2" s="1"/>
  <c r="C101" i="2" s="1"/>
  <c r="C103" i="2" s="1"/>
  <c r="C105" i="2" s="1"/>
  <c r="C107" i="2" s="1"/>
  <c r="C109" i="2" s="1"/>
  <c r="C111" i="2" s="1"/>
  <c r="C113" i="2" s="1"/>
  <c r="C115" i="2" s="1"/>
  <c r="C117" i="2" s="1"/>
  <c r="C119" i="2" s="1"/>
  <c r="C121" i="2" s="1"/>
  <c r="C123" i="2" s="1"/>
  <c r="C125" i="2" s="1"/>
  <c r="C127" i="2" s="1"/>
  <c r="C129" i="2" s="1"/>
  <c r="C131" i="2" s="1"/>
  <c r="C133" i="2" s="1"/>
  <c r="C135" i="2" s="1"/>
  <c r="C137" i="2" s="1"/>
  <c r="C139" i="2" s="1"/>
  <c r="C141" i="2" s="1"/>
  <c r="C143" i="2" s="1"/>
  <c r="C145" i="2" s="1"/>
  <c r="C147" i="2" s="1"/>
  <c r="C149" i="2" s="1"/>
  <c r="G30" i="2"/>
  <c r="G22" i="2"/>
  <c r="G14" i="2"/>
  <c r="G6" i="2"/>
  <c r="C9" i="3" a="1"/>
  <c r="C8" i="3" a="1"/>
  <c r="C7" i="3" a="1"/>
  <c r="C6" i="3" a="1"/>
  <c r="N6" i="3" l="1"/>
  <c r="J6" i="3"/>
  <c r="F6" i="3"/>
  <c r="L6" i="3"/>
  <c r="G6" i="3"/>
  <c r="P6" i="3"/>
  <c r="K6" i="3"/>
  <c r="E6" i="3"/>
  <c r="O6" i="3"/>
  <c r="I6" i="3"/>
  <c r="D6" i="3"/>
  <c r="M6" i="3"/>
  <c r="H6" i="3"/>
  <c r="C6" i="3"/>
  <c r="N7" i="3"/>
  <c r="J7" i="3"/>
  <c r="F7" i="3"/>
  <c r="L7" i="3"/>
  <c r="G7" i="3"/>
  <c r="P7" i="3"/>
  <c r="K7" i="3"/>
  <c r="E7" i="3"/>
  <c r="O7" i="3"/>
  <c r="I7" i="3"/>
  <c r="D7" i="3"/>
  <c r="M7" i="3"/>
  <c r="H7" i="3"/>
  <c r="C7" i="3"/>
  <c r="N8" i="3"/>
  <c r="J8" i="3"/>
  <c r="F8" i="3"/>
  <c r="L8" i="3"/>
  <c r="G8" i="3"/>
  <c r="P8" i="3"/>
  <c r="K8" i="3"/>
  <c r="E8" i="3"/>
  <c r="O8" i="3"/>
  <c r="I8" i="3"/>
  <c r="D8" i="3"/>
  <c r="M8" i="3"/>
  <c r="H8" i="3"/>
  <c r="C8" i="3"/>
  <c r="N9" i="3"/>
  <c r="J9" i="3"/>
  <c r="F9" i="3"/>
  <c r="L9" i="3"/>
  <c r="G9" i="3"/>
  <c r="P9" i="3"/>
  <c r="K9" i="3"/>
  <c r="E9" i="3"/>
  <c r="O9" i="3"/>
  <c r="I9" i="3"/>
  <c r="D9" i="3"/>
  <c r="M9" i="3"/>
  <c r="H9" i="3"/>
  <c r="C9" i="3"/>
  <c r="G142" i="2"/>
  <c r="G134" i="2"/>
  <c r="G126" i="2"/>
  <c r="G118" i="2"/>
  <c r="G102" i="2"/>
  <c r="G94" i="2"/>
  <c r="G86" i="2"/>
  <c r="G78" i="2"/>
  <c r="G70" i="2"/>
  <c r="G54" i="2"/>
  <c r="G46" i="2"/>
  <c r="G38" i="2"/>
  <c r="Q9" i="3" l="1"/>
  <c r="Q7" i="3"/>
  <c r="M11" i="3"/>
  <c r="L11" i="3"/>
  <c r="D11" i="3"/>
  <c r="K11" i="3"/>
  <c r="F11" i="3"/>
  <c r="Q8" i="3"/>
  <c r="C11" i="3"/>
  <c r="Q6" i="3"/>
  <c r="I11" i="3"/>
  <c r="P11" i="3"/>
  <c r="J11" i="3"/>
  <c r="E11" i="3"/>
  <c r="H11" i="3"/>
  <c r="O11" i="3"/>
  <c r="G11" i="3"/>
  <c r="N11" i="3"/>
  <c r="Q11" i="3" l="1"/>
</calcChain>
</file>

<file path=xl/sharedStrings.xml><?xml version="1.0" encoding="utf-8"?>
<sst xmlns="http://schemas.openxmlformats.org/spreadsheetml/2006/main" count="171" uniqueCount="99">
  <si>
    <t xml:space="preserve">Emprunt numéro : </t>
  </si>
  <si>
    <t>Répartition analytique de l'emprunt</t>
  </si>
  <si>
    <t>Taux d'intérêt :</t>
  </si>
  <si>
    <t>02</t>
  </si>
  <si>
    <t>03</t>
  </si>
  <si>
    <t>04</t>
  </si>
  <si>
    <t>05</t>
  </si>
  <si>
    <t>06</t>
  </si>
  <si>
    <t>07</t>
  </si>
  <si>
    <t>08</t>
  </si>
  <si>
    <t>12</t>
  </si>
  <si>
    <t>13</t>
  </si>
  <si>
    <t>14</t>
  </si>
  <si>
    <t>15</t>
  </si>
  <si>
    <t>96</t>
  </si>
  <si>
    <t>97</t>
  </si>
  <si>
    <t>99</t>
  </si>
  <si>
    <t>Montant du prêt :</t>
  </si>
  <si>
    <t>contracté le :</t>
  </si>
  <si>
    <t>ANNEE</t>
  </si>
  <si>
    <t>ECHEANCE</t>
  </si>
  <si>
    <t>SOLDE RESTANT</t>
  </si>
  <si>
    <t>CAPITAL</t>
  </si>
  <si>
    <t>INTERETS</t>
  </si>
  <si>
    <t>CHARGES ANNUELLES</t>
  </si>
  <si>
    <t>01/01/2014</t>
  </si>
  <si>
    <t>31/03/2014</t>
  </si>
  <si>
    <t>30/06/2014</t>
  </si>
  <si>
    <t>30/09/2014</t>
  </si>
  <si>
    <t>31/12/2014</t>
  </si>
  <si>
    <t>01/01/2015</t>
  </si>
  <si>
    <t>31/03/2015</t>
  </si>
  <si>
    <t>30/06/2015</t>
  </si>
  <si>
    <t>30/09/2015</t>
  </si>
  <si>
    <t>31/12/2015</t>
  </si>
  <si>
    <t>01/01/2016</t>
  </si>
  <si>
    <t>31/03/2016</t>
  </si>
  <si>
    <t>30/06/2016</t>
  </si>
  <si>
    <t>30/09/2016</t>
  </si>
  <si>
    <t>31/12/2016</t>
  </si>
  <si>
    <t>01/01/2017</t>
  </si>
  <si>
    <t>31/03/2017</t>
  </si>
  <si>
    <t>30/06/2017</t>
  </si>
  <si>
    <t>30/09/2017</t>
  </si>
  <si>
    <t>31/12/2017</t>
  </si>
  <si>
    <t>01/01/2018</t>
  </si>
  <si>
    <t>31/03/2018</t>
  </si>
  <si>
    <t>30/06/2018</t>
  </si>
  <si>
    <t>30/09/2018</t>
  </si>
  <si>
    <t>31/12/2018</t>
  </si>
  <si>
    <t>01/01/2019</t>
  </si>
  <si>
    <t>31/03/2019</t>
  </si>
  <si>
    <t>30/06/2019</t>
  </si>
  <si>
    <t>30/09/2019</t>
  </si>
  <si>
    <t>31/12/2019</t>
  </si>
  <si>
    <t>01/01/2020</t>
  </si>
  <si>
    <t>31/03/2020</t>
  </si>
  <si>
    <t>30/06/2020</t>
  </si>
  <si>
    <t>30/09/2020</t>
  </si>
  <si>
    <t>31/12/2020</t>
  </si>
  <si>
    <t>01/01/2021</t>
  </si>
  <si>
    <t>31/03/2021</t>
  </si>
  <si>
    <t>30/06/2021</t>
  </si>
  <si>
    <t>30/09/2021</t>
  </si>
  <si>
    <t>31/12/2021</t>
  </si>
  <si>
    <t>01/01/2022</t>
  </si>
  <si>
    <t>31/03/2022</t>
  </si>
  <si>
    <t>30/06/2022</t>
  </si>
  <si>
    <t>30/09/2022</t>
  </si>
  <si>
    <t>31/12/2022</t>
  </si>
  <si>
    <t>01/01/2023</t>
  </si>
  <si>
    <t>31/03/2023</t>
  </si>
  <si>
    <t>30/06/2023</t>
  </si>
  <si>
    <t>30/09/2023</t>
  </si>
  <si>
    <t>31/12/2023</t>
  </si>
  <si>
    <t>01/01/2024</t>
  </si>
  <si>
    <t>31/03/2024</t>
  </si>
  <si>
    <t>30/06/2024</t>
  </si>
  <si>
    <t>30/09/2024</t>
  </si>
  <si>
    <t>31/12/2024</t>
  </si>
  <si>
    <t>01/01/2025</t>
  </si>
  <si>
    <t>31/03/2025</t>
  </si>
  <si>
    <t>30/06/2025</t>
  </si>
  <si>
    <t>30/09/2025</t>
  </si>
  <si>
    <t>31/12/2025</t>
  </si>
  <si>
    <t>01/01/2026</t>
  </si>
  <si>
    <t>31/03/2026</t>
  </si>
  <si>
    <t>30/06/2026</t>
  </si>
  <si>
    <t>30/09/2026</t>
  </si>
  <si>
    <t>31/12/2026</t>
  </si>
  <si>
    <t>01/01/2027</t>
  </si>
  <si>
    <t>31/03/2027</t>
  </si>
  <si>
    <t>30/06/2027</t>
  </si>
  <si>
    <t>30/09/2027</t>
  </si>
  <si>
    <t>31/12/2027</t>
  </si>
  <si>
    <t>Date d'échéance :</t>
  </si>
  <si>
    <t>Répartition analytique de l'échéance</t>
  </si>
  <si>
    <t>Emprunts concernés</t>
  </si>
  <si>
    <t>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</si>
</sst>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0.000%"/>
    <numFmt numFmtId="165" formatCode="_-* #,##0.00\ _€_-;\-* #,##0.00\ _€_-;_-* \-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color theme="1" tint="4.9989318521683403E-2"/>
      <name val="Arial"/>
      <family val="2"/>
    </font>
    <font>
      <sz val="10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55"/>
        <bgColor indexed="22"/>
      </patternFill>
    </fill>
    <fill>
      <patternFill patternType="solid">
        <fgColor indexed="26"/>
        <bgColor indexed="9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26"/>
      </patternFill>
    </fill>
  </fills>
  <borders count="6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/>
    <xf numFmtId="165" fontId="3" fillId="0" borderId="0" applyFill="0" applyBorder="0" applyAlignment="0" applyProtection="0"/>
  </cellStyleXfs>
  <cellXfs count="49">
    <xf numFmtId="0" fontId="0" fillId="0" borderId="0" xfId="0"/>
    <xf numFmtId="14" fontId="4" fillId="2" borderId="1" xfId="2" applyNumberFormat="1" applyFont="1" applyFill="1" applyBorder="1" applyAlignment="1">
      <alignment horizontal="center" vertical="center"/>
    </xf>
    <xf numFmtId="0" fontId="4" fillId="3" borderId="1" xfId="2" applyNumberFormat="1" applyFont="1" applyFill="1" applyBorder="1" applyAlignment="1">
      <alignment horizontal="center" vertical="center"/>
    </xf>
    <xf numFmtId="14" fontId="5" fillId="4" borderId="2" xfId="2" applyNumberFormat="1" applyFont="1" applyFill="1" applyBorder="1" applyAlignment="1">
      <alignment horizontal="center" vertical="center"/>
    </xf>
    <xf numFmtId="0" fontId="3" fillId="0" borderId="0" xfId="2" applyAlignment="1">
      <alignment vertical="center"/>
    </xf>
    <xf numFmtId="14" fontId="5" fillId="2" borderId="1" xfId="2" applyNumberFormat="1" applyFont="1" applyFill="1" applyBorder="1" applyAlignment="1">
      <alignment horizontal="center" vertical="center"/>
    </xf>
    <xf numFmtId="164" fontId="5" fillId="3" borderId="1" xfId="2" applyNumberFormat="1" applyFont="1" applyFill="1" applyBorder="1" applyAlignment="1">
      <alignment horizontal="center" vertical="center"/>
    </xf>
    <xf numFmtId="49" fontId="3" fillId="5" borderId="2" xfId="2" applyNumberFormat="1" applyFont="1" applyFill="1" applyBorder="1" applyAlignment="1">
      <alignment horizontal="center" vertical="center"/>
    </xf>
    <xf numFmtId="49" fontId="3" fillId="5" borderId="2" xfId="3" applyNumberFormat="1" applyFont="1" applyFill="1" applyBorder="1" applyAlignment="1" applyProtection="1">
      <alignment horizontal="center" vertical="center"/>
    </xf>
    <xf numFmtId="14" fontId="6" fillId="2" borderId="1" xfId="2" applyNumberFormat="1" applyFont="1" applyFill="1" applyBorder="1" applyAlignment="1">
      <alignment horizontal="center" vertical="center"/>
    </xf>
    <xf numFmtId="4" fontId="3" fillId="3" borderId="1" xfId="2" applyNumberFormat="1" applyFill="1" applyBorder="1" applyAlignment="1">
      <alignment horizontal="center" vertical="center"/>
    </xf>
    <xf numFmtId="4" fontId="6" fillId="2" borderId="1" xfId="2" applyNumberFormat="1" applyFont="1" applyFill="1" applyBorder="1" applyAlignment="1">
      <alignment horizontal="center" vertical="center"/>
    </xf>
    <xf numFmtId="14" fontId="3" fillId="3" borderId="1" xfId="2" applyNumberFormat="1" applyFill="1" applyBorder="1" applyAlignment="1">
      <alignment horizontal="center" vertical="center"/>
    </xf>
    <xf numFmtId="10" fontId="0" fillId="0" borderId="3" xfId="3" applyNumberFormat="1" applyFont="1" applyFill="1" applyBorder="1" applyAlignment="1" applyProtection="1">
      <alignment horizontal="center" vertical="center"/>
    </xf>
    <xf numFmtId="10" fontId="3" fillId="0" borderId="4" xfId="2" applyNumberFormat="1" applyFont="1" applyBorder="1" applyAlignment="1">
      <alignment horizontal="center" vertical="center"/>
    </xf>
    <xf numFmtId="10" fontId="3" fillId="0" borderId="5" xfId="2" applyNumberFormat="1" applyFont="1" applyBorder="1" applyAlignment="1">
      <alignment horizontal="center" vertical="center"/>
    </xf>
    <xf numFmtId="14" fontId="6" fillId="2" borderId="1" xfId="2" applyNumberFormat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10" fontId="7" fillId="0" borderId="2" xfId="2" applyNumberFormat="1" applyFont="1" applyBorder="1" applyAlignment="1">
      <alignment horizontal="center" vertical="center"/>
    </xf>
    <xf numFmtId="14" fontId="8" fillId="6" borderId="1" xfId="2" applyNumberFormat="1" applyFont="1" applyFill="1" applyBorder="1" applyAlignment="1">
      <alignment horizontal="center" vertical="center"/>
    </xf>
    <xf numFmtId="0" fontId="3" fillId="0" borderId="0" xfId="2"/>
    <xf numFmtId="4" fontId="3" fillId="0" borderId="1" xfId="2" applyNumberFormat="1" applyBorder="1" applyAlignment="1">
      <alignment horizontal="center" vertical="center"/>
    </xf>
    <xf numFmtId="165" fontId="0" fillId="0" borderId="0" xfId="3" applyFont="1" applyFill="1" applyBorder="1" applyAlignment="1" applyProtection="1">
      <alignment vertical="center"/>
    </xf>
    <xf numFmtId="14" fontId="3" fillId="0" borderId="1" xfId="2" applyNumberFormat="1" applyBorder="1" applyAlignment="1">
      <alignment horizontal="center" vertical="center"/>
    </xf>
    <xf numFmtId="4" fontId="3" fillId="0" borderId="0" xfId="2" applyNumberFormat="1" applyBorder="1" applyAlignment="1">
      <alignment horizontal="center" vertical="center"/>
    </xf>
    <xf numFmtId="4" fontId="3" fillId="0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/>
    </xf>
    <xf numFmtId="14" fontId="3" fillId="0" borderId="0" xfId="2" applyNumberFormat="1" applyAlignment="1">
      <alignment horizontal="center" vertical="center"/>
    </xf>
    <xf numFmtId="4" fontId="3" fillId="0" borderId="1" xfId="2" applyNumberFormat="1" applyBorder="1" applyAlignment="1">
      <alignment horizontal="center" vertical="center"/>
    </xf>
    <xf numFmtId="4" fontId="3" fillId="0" borderId="0" xfId="2" applyNumberFormat="1" applyFill="1" applyAlignment="1">
      <alignment horizontal="center" vertical="center"/>
    </xf>
    <xf numFmtId="4" fontId="3" fillId="0" borderId="0" xfId="2" applyNumberFormat="1" applyAlignment="1">
      <alignment horizontal="center" vertical="center"/>
    </xf>
    <xf numFmtId="14" fontId="8" fillId="6" borderId="1" xfId="2" quotePrefix="1" applyNumberFormat="1" applyFont="1" applyFill="1" applyBorder="1" applyAlignment="1">
      <alignment horizontal="center" vertical="center"/>
    </xf>
    <xf numFmtId="14" fontId="3" fillId="0" borderId="1" xfId="2" quotePrefix="1" applyNumberFormat="1" applyBorder="1" applyAlignment="1">
      <alignment horizontal="center" vertical="center"/>
    </xf>
    <xf numFmtId="0" fontId="3" fillId="0" borderId="0" xfId="2" applyAlignment="1">
      <alignment horizontal="center" vertical="center"/>
    </xf>
    <xf numFmtId="0" fontId="0" fillId="0" borderId="0" xfId="0" applyAlignment="1">
      <alignment horizontal="center"/>
    </xf>
    <xf numFmtId="49" fontId="0" fillId="0" borderId="0" xfId="0" quotePrefix="1" applyNumberFormat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quotePrefix="1" applyAlignment="1">
      <alignment horizontal="center"/>
    </xf>
    <xf numFmtId="0" fontId="2" fillId="0" borderId="0" xfId="0" applyFont="1" applyAlignment="1">
      <alignment horizontal="center" vertical="center"/>
    </xf>
    <xf numFmtId="14" fontId="5" fillId="4" borderId="2" xfId="0" applyNumberFormat="1" applyFont="1" applyFill="1" applyBorder="1" applyAlignment="1">
      <alignment horizontal="center" vertical="center"/>
    </xf>
    <xf numFmtId="0" fontId="0" fillId="0" borderId="0" xfId="0" quotePrefix="1"/>
    <xf numFmtId="49" fontId="0" fillId="5" borderId="2" xfId="0" applyNumberFormat="1" applyFont="1" applyFill="1" applyBorder="1" applyAlignment="1">
      <alignment horizontal="center" vertical="center"/>
    </xf>
    <xf numFmtId="49" fontId="3" fillId="5" borderId="2" xfId="1" applyNumberFormat="1" applyFont="1" applyFill="1" applyBorder="1" applyAlignment="1" applyProtection="1">
      <alignment horizontal="center" vertical="center"/>
    </xf>
    <xf numFmtId="4" fontId="0" fillId="0" borderId="0" xfId="0" applyNumberFormat="1" applyAlignment="1">
      <alignment horizontal="center"/>
    </xf>
    <xf numFmtId="4" fontId="2" fillId="0" borderId="0" xfId="0" applyNumberFormat="1" applyFont="1" applyAlignment="1">
      <alignment horizontal="center" vertical="center"/>
    </xf>
    <xf numFmtId="4" fontId="0" fillId="0" borderId="0" xfId="0" applyNumberForma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horizontal="center"/>
    </xf>
  </cellXfs>
  <cellStyles count="4">
    <cellStyle name="Milliers" xfId="1" builtinId="3"/>
    <cellStyle name="Milliers 2" xfId="3"/>
    <cellStyle name="Normal" xfId="0" builtinId="0"/>
    <cellStyle name="Normal 2" xfId="2"/>
  </cellStyles>
  <dxfs count="2">
    <dxf>
      <font>
        <color rgb="FF006100"/>
      </font>
      <fill>
        <patternFill>
          <bgColor rgb="FFC6EFCE"/>
        </patternFill>
      </fill>
    </dxf>
    <dxf>
      <font>
        <color rgb="FFC00000"/>
      </font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49"/>
  <sheetViews>
    <sheetView zoomScale="110" zoomScaleNormal="110" workbookViewId="0">
      <pane ySplit="5" topLeftCell="A41" activePane="bottomLeft" state="frozen"/>
      <selection activeCell="X24" sqref="X24"/>
      <selection pane="bottomLeft" activeCell="E64" sqref="E64"/>
    </sheetView>
  </sheetViews>
  <sheetFormatPr baseColWidth="10" defaultColWidth="11" defaultRowHeight="12.75" x14ac:dyDescent="0.2"/>
  <cols>
    <col min="1" max="1" width="10.7109375" style="27" customWidth="1"/>
    <col min="2" max="2" width="11.42578125" style="33" customWidth="1"/>
    <col min="3" max="3" width="16.85546875" style="4" customWidth="1"/>
    <col min="4" max="4" width="10.85546875" style="4" customWidth="1"/>
    <col min="5" max="5" width="11.28515625" style="4" customWidth="1"/>
    <col min="6" max="6" width="11.42578125" style="33" customWidth="1"/>
    <col min="7" max="7" width="23.140625" style="4" customWidth="1"/>
    <col min="8" max="9" width="8.28515625" style="4" customWidth="1"/>
    <col min="10" max="10" width="8.28515625" style="20" customWidth="1"/>
    <col min="11" max="21" width="8.28515625" style="4" customWidth="1"/>
    <col min="22" max="16384" width="11" style="4"/>
  </cols>
  <sheetData>
    <row r="1" spans="1:256" ht="28.35" customHeight="1" x14ac:dyDescent="0.25">
      <c r="A1" s="1" t="s">
        <v>0</v>
      </c>
      <c r="B1" s="1"/>
      <c r="C1" s="1"/>
      <c r="D1" s="1"/>
      <c r="E1" s="1"/>
      <c r="F1" s="2">
        <v>20</v>
      </c>
      <c r="G1" s="2"/>
      <c r="H1" s="3" t="s">
        <v>1</v>
      </c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56" x14ac:dyDescent="0.25">
      <c r="A2" s="5" t="s">
        <v>2</v>
      </c>
      <c r="B2" s="5"/>
      <c r="C2" s="5"/>
      <c r="D2" s="5"/>
      <c r="E2" s="6">
        <v>0.02</v>
      </c>
      <c r="F2" s="6"/>
      <c r="G2" s="6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56" x14ac:dyDescent="0.25">
      <c r="A3" s="5"/>
      <c r="B3" s="5"/>
      <c r="C3" s="5"/>
      <c r="D3" s="5"/>
      <c r="E3" s="6"/>
      <c r="F3" s="6"/>
      <c r="G3" s="6"/>
      <c r="H3" s="7" t="s">
        <v>3</v>
      </c>
      <c r="I3" s="8" t="s">
        <v>4</v>
      </c>
      <c r="J3" s="7" t="s">
        <v>5</v>
      </c>
      <c r="K3" s="7" t="s">
        <v>6</v>
      </c>
      <c r="L3" s="7" t="s">
        <v>7</v>
      </c>
      <c r="M3" s="7" t="s">
        <v>8</v>
      </c>
      <c r="N3" s="7" t="s">
        <v>9</v>
      </c>
      <c r="O3" s="7" t="s">
        <v>10</v>
      </c>
      <c r="P3" s="7" t="s">
        <v>11</v>
      </c>
      <c r="Q3" s="7" t="s">
        <v>12</v>
      </c>
      <c r="R3" s="7" t="s">
        <v>13</v>
      </c>
      <c r="S3" s="7" t="s">
        <v>14</v>
      </c>
      <c r="T3" s="7" t="s">
        <v>15</v>
      </c>
      <c r="U3" s="7" t="s">
        <v>16</v>
      </c>
    </row>
    <row r="4" spans="1:256" ht="34.35" customHeight="1" x14ac:dyDescent="0.25">
      <c r="A4" s="9" t="s">
        <v>17</v>
      </c>
      <c r="B4" s="9"/>
      <c r="C4" s="10">
        <v>10000</v>
      </c>
      <c r="D4" s="11" t="s">
        <v>18</v>
      </c>
      <c r="E4" s="11"/>
      <c r="F4" s="12">
        <v>41640</v>
      </c>
      <c r="G4" s="12"/>
      <c r="H4" s="13">
        <v>0.1</v>
      </c>
      <c r="I4" s="14">
        <v>0.05</v>
      </c>
      <c r="J4" s="14">
        <v>0.15</v>
      </c>
      <c r="K4" s="14">
        <v>0.2</v>
      </c>
      <c r="L4" s="14">
        <v>0.05</v>
      </c>
      <c r="M4" s="14">
        <v>0</v>
      </c>
      <c r="N4" s="14">
        <v>0.05</v>
      </c>
      <c r="O4" s="14">
        <v>0.05</v>
      </c>
      <c r="P4" s="14">
        <v>0.1</v>
      </c>
      <c r="Q4" s="14">
        <v>0.1</v>
      </c>
      <c r="R4" s="14">
        <v>0.05</v>
      </c>
      <c r="S4" s="14">
        <v>0.05</v>
      </c>
      <c r="T4" s="14">
        <v>0</v>
      </c>
      <c r="U4" s="15">
        <v>0.05</v>
      </c>
    </row>
    <row r="5" spans="1:256" ht="26.1" customHeight="1" x14ac:dyDescent="0.25">
      <c r="A5" s="16" t="s">
        <v>19</v>
      </c>
      <c r="B5" s="17" t="s">
        <v>20</v>
      </c>
      <c r="C5" s="17" t="s">
        <v>21</v>
      </c>
      <c r="D5" s="17" t="s">
        <v>22</v>
      </c>
      <c r="E5" s="17" t="s">
        <v>23</v>
      </c>
      <c r="F5" s="17" t="s">
        <v>20</v>
      </c>
      <c r="G5" s="17" t="s">
        <v>24</v>
      </c>
      <c r="H5" s="18">
        <f>SUM(H4:U4)</f>
        <v>1.0000000000000002</v>
      </c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56" ht="15" hidden="1" x14ac:dyDescent="0.2">
      <c r="A6" s="19">
        <v>40179</v>
      </c>
      <c r="B6" s="20"/>
      <c r="C6" s="20"/>
      <c r="D6" s="20"/>
      <c r="E6" s="20"/>
      <c r="F6" s="20"/>
      <c r="G6" s="21">
        <f>SUM(D6:D13)+SUM(E6:E13)</f>
        <v>0</v>
      </c>
      <c r="H6" s="22"/>
    </row>
    <row r="7" spans="1:256" hidden="1" x14ac:dyDescent="0.2">
      <c r="A7" s="19"/>
      <c r="B7" s="20"/>
      <c r="C7" s="20"/>
      <c r="D7" s="20"/>
      <c r="E7" s="20"/>
      <c r="F7" s="20"/>
      <c r="G7" s="21"/>
    </row>
    <row r="8" spans="1:256" hidden="1" x14ac:dyDescent="0.2">
      <c r="A8" s="19"/>
      <c r="B8" s="20"/>
      <c r="C8" s="20"/>
      <c r="D8" s="20"/>
      <c r="E8" s="20"/>
      <c r="F8" s="20"/>
      <c r="G8" s="21"/>
    </row>
    <row r="9" spans="1:256" hidden="1" x14ac:dyDescent="0.2">
      <c r="A9" s="19"/>
      <c r="B9" s="20"/>
      <c r="C9" s="20"/>
      <c r="D9" s="20"/>
      <c r="E9" s="20"/>
      <c r="F9" s="20"/>
      <c r="G9" s="21"/>
    </row>
    <row r="10" spans="1:256" hidden="1" x14ac:dyDescent="0.2">
      <c r="A10" s="19"/>
      <c r="B10" s="20"/>
      <c r="C10" s="20"/>
      <c r="D10" s="20"/>
      <c r="E10" s="20"/>
      <c r="F10" s="20"/>
      <c r="G10" s="21"/>
    </row>
    <row r="11" spans="1:256" hidden="1" x14ac:dyDescent="0.2">
      <c r="A11" s="19"/>
      <c r="B11" s="20"/>
      <c r="C11" s="20"/>
      <c r="D11" s="20"/>
      <c r="E11" s="20"/>
      <c r="F11" s="20"/>
      <c r="G11" s="21"/>
    </row>
    <row r="12" spans="1:256" hidden="1" x14ac:dyDescent="0.2">
      <c r="A12" s="19"/>
      <c r="B12" s="23"/>
      <c r="C12" s="24"/>
      <c r="D12" s="25"/>
      <c r="E12" s="25"/>
      <c r="F12" s="26"/>
      <c r="G12" s="21"/>
    </row>
    <row r="13" spans="1:256" hidden="1" x14ac:dyDescent="0.2">
      <c r="A13" s="19"/>
      <c r="B13" s="27"/>
      <c r="C13" s="28"/>
      <c r="D13" s="29"/>
      <c r="E13" s="20"/>
      <c r="F13" s="20"/>
      <c r="G13" s="21"/>
    </row>
    <row r="14" spans="1:256" hidden="1" x14ac:dyDescent="0.2">
      <c r="A14" s="19">
        <v>40544</v>
      </c>
      <c r="B14" s="23"/>
      <c r="C14" s="30"/>
      <c r="D14" s="25"/>
      <c r="E14" s="25"/>
      <c r="F14" s="23"/>
      <c r="G14" s="21">
        <f>SUM(D14:D21)+SUM(E14:E21)</f>
        <v>0</v>
      </c>
      <c r="H14" s="20"/>
      <c r="I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  <c r="DJ14" s="20"/>
      <c r="DK14" s="20"/>
      <c r="DL14" s="20"/>
      <c r="DM14" s="20"/>
      <c r="DN14" s="20"/>
      <c r="DO14" s="20"/>
      <c r="DP14" s="20"/>
      <c r="DQ14" s="20"/>
      <c r="DR14" s="20"/>
      <c r="DS14" s="20"/>
      <c r="DT14" s="20"/>
      <c r="DU14" s="20"/>
      <c r="DV14" s="20"/>
      <c r="DW14" s="20"/>
      <c r="DX14" s="20"/>
      <c r="DY14" s="20"/>
      <c r="DZ14" s="20"/>
      <c r="EA14" s="20"/>
      <c r="EB14" s="20"/>
      <c r="EC14" s="20"/>
      <c r="ED14" s="20"/>
      <c r="EE14" s="20"/>
      <c r="EF14" s="20"/>
      <c r="EG14" s="20"/>
      <c r="EH14" s="20"/>
      <c r="EI14" s="20"/>
      <c r="EJ14" s="20"/>
      <c r="EK14" s="20"/>
      <c r="EL14" s="20"/>
      <c r="EM14" s="20"/>
      <c r="EN14" s="20"/>
      <c r="EO14" s="20"/>
      <c r="EP14" s="20"/>
      <c r="EQ14" s="20"/>
      <c r="ER14" s="20"/>
      <c r="ES14" s="20"/>
      <c r="ET14" s="20"/>
      <c r="EU14" s="20"/>
      <c r="EV14" s="20"/>
      <c r="EW14" s="20"/>
      <c r="EX14" s="20"/>
      <c r="EY14" s="20"/>
      <c r="EZ14" s="20"/>
      <c r="FA14" s="20"/>
      <c r="FB14" s="20"/>
      <c r="FC14" s="20"/>
      <c r="FD14" s="20"/>
      <c r="FE14" s="20"/>
      <c r="FF14" s="20"/>
      <c r="FG14" s="20"/>
      <c r="FH14" s="20"/>
      <c r="FI14" s="20"/>
      <c r="FJ14" s="20"/>
      <c r="FK14" s="20"/>
      <c r="FL14" s="20"/>
      <c r="FM14" s="20"/>
      <c r="FN14" s="20"/>
      <c r="FO14" s="20"/>
      <c r="FP14" s="20"/>
      <c r="FQ14" s="20"/>
      <c r="FR14" s="20"/>
      <c r="FS14" s="20"/>
      <c r="FT14" s="20"/>
      <c r="FU14" s="20"/>
      <c r="FV14" s="20"/>
      <c r="FW14" s="20"/>
      <c r="FX14" s="20"/>
      <c r="FY14" s="20"/>
      <c r="FZ14" s="20"/>
      <c r="GA14" s="20"/>
      <c r="GB14" s="20"/>
      <c r="GC14" s="20"/>
      <c r="GD14" s="20"/>
      <c r="GE14" s="20"/>
      <c r="GF14" s="20"/>
      <c r="GG14" s="20"/>
      <c r="GH14" s="20"/>
      <c r="GI14" s="20"/>
      <c r="GJ14" s="20"/>
      <c r="GK14" s="20"/>
      <c r="GL14" s="20"/>
      <c r="GM14" s="20"/>
      <c r="GN14" s="20"/>
      <c r="GO14" s="20"/>
      <c r="GP14" s="20"/>
      <c r="GQ14" s="20"/>
      <c r="GR14" s="20"/>
      <c r="GS14" s="20"/>
      <c r="GT14" s="20"/>
      <c r="GU14" s="20"/>
      <c r="GV14" s="20"/>
      <c r="GW14" s="20"/>
      <c r="GX14" s="20"/>
      <c r="GY14" s="20"/>
      <c r="GZ14" s="20"/>
      <c r="HA14" s="20"/>
      <c r="HB14" s="20"/>
      <c r="HC14" s="20"/>
      <c r="HD14" s="20"/>
      <c r="HE14" s="20"/>
      <c r="HF14" s="20"/>
      <c r="HG14" s="20"/>
      <c r="HH14" s="20"/>
      <c r="HI14" s="20"/>
      <c r="HJ14" s="20"/>
      <c r="HK14" s="20"/>
      <c r="HL14" s="20"/>
      <c r="HM14" s="20"/>
      <c r="HN14" s="20"/>
      <c r="HO14" s="20"/>
      <c r="HP14" s="20"/>
      <c r="HQ14" s="20"/>
      <c r="HR14" s="20"/>
      <c r="HS14" s="20"/>
      <c r="HT14" s="20"/>
      <c r="HU14" s="20"/>
      <c r="HV14" s="20"/>
      <c r="HW14" s="20"/>
      <c r="HX14" s="20"/>
      <c r="HY14" s="20"/>
      <c r="HZ14" s="20"/>
      <c r="IA14" s="20"/>
      <c r="IB14" s="20"/>
      <c r="IC14" s="20"/>
      <c r="ID14" s="20"/>
      <c r="IE14" s="20"/>
      <c r="IF14" s="20"/>
      <c r="IG14" s="20"/>
      <c r="IH14" s="20"/>
      <c r="II14" s="20"/>
      <c r="IJ14" s="20"/>
      <c r="IK14" s="20"/>
      <c r="IL14" s="20"/>
      <c r="IM14" s="20"/>
      <c r="IN14" s="20"/>
      <c r="IO14" s="20"/>
      <c r="IP14" s="20"/>
      <c r="IQ14" s="20"/>
      <c r="IR14" s="20"/>
      <c r="IS14" s="20"/>
      <c r="IT14" s="20"/>
      <c r="IU14" s="20"/>
      <c r="IV14" s="20"/>
    </row>
    <row r="15" spans="1:256" hidden="1" x14ac:dyDescent="0.2">
      <c r="A15" s="19"/>
      <c r="B15" s="27"/>
      <c r="C15" s="28"/>
      <c r="D15" s="29"/>
      <c r="E15" s="20"/>
      <c r="F15" s="20"/>
      <c r="G15" s="21"/>
      <c r="H15" s="20"/>
      <c r="I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  <c r="CV15" s="20"/>
      <c r="CW15" s="20"/>
      <c r="CX15" s="20"/>
      <c r="CY15" s="20"/>
      <c r="CZ15" s="20"/>
      <c r="DA15" s="20"/>
      <c r="DB15" s="20"/>
      <c r="DC15" s="20"/>
      <c r="DD15" s="20"/>
      <c r="DE15" s="20"/>
      <c r="DF15" s="20"/>
      <c r="DG15" s="20"/>
      <c r="DH15" s="20"/>
      <c r="DI15" s="20"/>
      <c r="DJ15" s="20"/>
      <c r="DK15" s="20"/>
      <c r="DL15" s="20"/>
      <c r="DM15" s="20"/>
      <c r="DN15" s="20"/>
      <c r="DO15" s="20"/>
      <c r="DP15" s="20"/>
      <c r="DQ15" s="20"/>
      <c r="DR15" s="20"/>
      <c r="DS15" s="20"/>
      <c r="DT15" s="20"/>
      <c r="DU15" s="20"/>
      <c r="DV15" s="20"/>
      <c r="DW15" s="20"/>
      <c r="DX15" s="20"/>
      <c r="DY15" s="20"/>
      <c r="DZ15" s="20"/>
      <c r="EA15" s="20"/>
      <c r="EB15" s="20"/>
      <c r="EC15" s="20"/>
      <c r="ED15" s="20"/>
      <c r="EE15" s="20"/>
      <c r="EF15" s="20"/>
      <c r="EG15" s="20"/>
      <c r="EH15" s="20"/>
      <c r="EI15" s="20"/>
      <c r="EJ15" s="20"/>
      <c r="EK15" s="20"/>
      <c r="EL15" s="20"/>
      <c r="EM15" s="20"/>
      <c r="EN15" s="20"/>
      <c r="EO15" s="20"/>
      <c r="EP15" s="20"/>
      <c r="EQ15" s="20"/>
      <c r="ER15" s="20"/>
      <c r="ES15" s="20"/>
      <c r="ET15" s="20"/>
      <c r="EU15" s="20"/>
      <c r="EV15" s="20"/>
      <c r="EW15" s="20"/>
      <c r="EX15" s="20"/>
      <c r="EY15" s="20"/>
      <c r="EZ15" s="20"/>
      <c r="FA15" s="20"/>
      <c r="FB15" s="20"/>
      <c r="FC15" s="20"/>
      <c r="FD15" s="20"/>
      <c r="FE15" s="20"/>
      <c r="FF15" s="20"/>
      <c r="FG15" s="20"/>
      <c r="FH15" s="20"/>
      <c r="FI15" s="20"/>
      <c r="FJ15" s="20"/>
      <c r="FK15" s="20"/>
      <c r="FL15" s="20"/>
      <c r="FM15" s="20"/>
      <c r="FN15" s="20"/>
      <c r="FO15" s="20"/>
      <c r="FP15" s="20"/>
      <c r="FQ15" s="20"/>
      <c r="FR15" s="20"/>
      <c r="FS15" s="20"/>
      <c r="FT15" s="20"/>
      <c r="FU15" s="20"/>
      <c r="FV15" s="20"/>
      <c r="FW15" s="20"/>
      <c r="FX15" s="20"/>
      <c r="FY15" s="20"/>
      <c r="FZ15" s="20"/>
      <c r="GA15" s="20"/>
      <c r="GB15" s="20"/>
      <c r="GC15" s="20"/>
      <c r="GD15" s="20"/>
      <c r="GE15" s="20"/>
      <c r="GF15" s="20"/>
      <c r="GG15" s="20"/>
      <c r="GH15" s="20"/>
      <c r="GI15" s="20"/>
      <c r="GJ15" s="20"/>
      <c r="GK15" s="20"/>
      <c r="GL15" s="20"/>
      <c r="GM15" s="20"/>
      <c r="GN15" s="20"/>
      <c r="GO15" s="20"/>
      <c r="GP15" s="20"/>
      <c r="GQ15" s="20"/>
      <c r="GR15" s="20"/>
      <c r="GS15" s="20"/>
      <c r="GT15" s="20"/>
      <c r="GU15" s="20"/>
      <c r="GV15" s="20"/>
      <c r="GW15" s="20"/>
      <c r="GX15" s="20"/>
      <c r="GY15" s="20"/>
      <c r="GZ15" s="20"/>
      <c r="HA15" s="20"/>
      <c r="HB15" s="20"/>
      <c r="HC15" s="20"/>
      <c r="HD15" s="20"/>
      <c r="HE15" s="20"/>
      <c r="HF15" s="20"/>
      <c r="HG15" s="20"/>
      <c r="HH15" s="20"/>
      <c r="HI15" s="20"/>
      <c r="HJ15" s="20"/>
      <c r="HK15" s="20"/>
      <c r="HL15" s="20"/>
      <c r="HM15" s="20"/>
      <c r="HN15" s="20"/>
      <c r="HO15" s="20"/>
      <c r="HP15" s="20"/>
      <c r="HQ15" s="20"/>
      <c r="HR15" s="20"/>
      <c r="HS15" s="20"/>
      <c r="HT15" s="20"/>
      <c r="HU15" s="20"/>
      <c r="HV15" s="20"/>
      <c r="HW15" s="20"/>
      <c r="HX15" s="20"/>
      <c r="HY15" s="20"/>
      <c r="HZ15" s="20"/>
      <c r="IA15" s="20"/>
      <c r="IB15" s="20"/>
      <c r="IC15" s="20"/>
      <c r="ID15" s="20"/>
      <c r="IE15" s="20"/>
      <c r="IF15" s="20"/>
      <c r="IG15" s="20"/>
      <c r="IH15" s="20"/>
      <c r="II15" s="20"/>
      <c r="IJ15" s="20"/>
      <c r="IK15" s="20"/>
      <c r="IL15" s="20"/>
      <c r="IM15" s="20"/>
      <c r="IN15" s="20"/>
      <c r="IO15" s="20"/>
      <c r="IP15" s="20"/>
      <c r="IQ15" s="20"/>
      <c r="IR15" s="20"/>
      <c r="IS15" s="20"/>
      <c r="IT15" s="20"/>
      <c r="IU15" s="20"/>
      <c r="IV15" s="20"/>
    </row>
    <row r="16" spans="1:256" hidden="1" x14ac:dyDescent="0.2">
      <c r="A16" s="19"/>
      <c r="B16" s="23"/>
      <c r="C16" s="24"/>
      <c r="D16" s="25"/>
      <c r="E16" s="25"/>
      <c r="F16" s="26"/>
      <c r="G16" s="21"/>
      <c r="H16" s="20"/>
      <c r="I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/>
      <c r="CR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  <c r="DJ16" s="20"/>
      <c r="DK16" s="20"/>
      <c r="DL16" s="20"/>
      <c r="DM16" s="20"/>
      <c r="DN16" s="20"/>
      <c r="DO16" s="20"/>
      <c r="DP16" s="20"/>
      <c r="DQ16" s="20"/>
      <c r="DR16" s="20"/>
      <c r="DS16" s="20"/>
      <c r="DT16" s="20"/>
      <c r="DU16" s="20"/>
      <c r="DV16" s="20"/>
      <c r="DW16" s="20"/>
      <c r="DX16" s="20"/>
      <c r="DY16" s="20"/>
      <c r="DZ16" s="20"/>
      <c r="EA16" s="20"/>
      <c r="EB16" s="20"/>
      <c r="EC16" s="20"/>
      <c r="ED16" s="20"/>
      <c r="EE16" s="20"/>
      <c r="EF16" s="20"/>
      <c r="EG16" s="20"/>
      <c r="EH16" s="20"/>
      <c r="EI16" s="20"/>
      <c r="EJ16" s="20"/>
      <c r="EK16" s="20"/>
      <c r="EL16" s="20"/>
      <c r="EM16" s="20"/>
      <c r="EN16" s="20"/>
      <c r="EO16" s="20"/>
      <c r="EP16" s="20"/>
      <c r="EQ16" s="20"/>
      <c r="ER16" s="20"/>
      <c r="ES16" s="20"/>
      <c r="ET16" s="20"/>
      <c r="EU16" s="20"/>
      <c r="EV16" s="20"/>
      <c r="EW16" s="20"/>
      <c r="EX16" s="20"/>
      <c r="EY16" s="20"/>
      <c r="EZ16" s="20"/>
      <c r="FA16" s="20"/>
      <c r="FB16" s="20"/>
      <c r="FC16" s="20"/>
      <c r="FD16" s="20"/>
      <c r="FE16" s="20"/>
      <c r="FF16" s="20"/>
      <c r="FG16" s="20"/>
      <c r="FH16" s="20"/>
      <c r="FI16" s="20"/>
      <c r="FJ16" s="20"/>
      <c r="FK16" s="20"/>
      <c r="FL16" s="20"/>
      <c r="FM16" s="20"/>
      <c r="FN16" s="20"/>
      <c r="FO16" s="20"/>
      <c r="FP16" s="20"/>
      <c r="FQ16" s="20"/>
      <c r="FR16" s="20"/>
      <c r="FS16" s="20"/>
      <c r="FT16" s="20"/>
      <c r="FU16" s="20"/>
      <c r="FV16" s="20"/>
      <c r="FW16" s="20"/>
      <c r="FX16" s="20"/>
      <c r="FY16" s="20"/>
      <c r="FZ16" s="20"/>
      <c r="GA16" s="20"/>
      <c r="GB16" s="20"/>
      <c r="GC16" s="20"/>
      <c r="GD16" s="20"/>
      <c r="GE16" s="20"/>
      <c r="GF16" s="20"/>
      <c r="GG16" s="20"/>
      <c r="GH16" s="20"/>
      <c r="GI16" s="20"/>
      <c r="GJ16" s="20"/>
      <c r="GK16" s="20"/>
      <c r="GL16" s="20"/>
      <c r="GM16" s="20"/>
      <c r="GN16" s="20"/>
      <c r="GO16" s="20"/>
      <c r="GP16" s="20"/>
      <c r="GQ16" s="20"/>
      <c r="GR16" s="20"/>
      <c r="GS16" s="20"/>
      <c r="GT16" s="20"/>
      <c r="GU16" s="20"/>
      <c r="GV16" s="20"/>
      <c r="GW16" s="20"/>
      <c r="GX16" s="20"/>
      <c r="GY16" s="20"/>
      <c r="GZ16" s="20"/>
      <c r="HA16" s="20"/>
      <c r="HB16" s="20"/>
      <c r="HC16" s="20"/>
      <c r="HD16" s="20"/>
      <c r="HE16" s="20"/>
      <c r="HF16" s="20"/>
      <c r="HG16" s="20"/>
      <c r="HH16" s="20"/>
      <c r="HI16" s="20"/>
      <c r="HJ16" s="20"/>
      <c r="HK16" s="20"/>
      <c r="HL16" s="20"/>
      <c r="HM16" s="20"/>
      <c r="HN16" s="20"/>
      <c r="HO16" s="20"/>
      <c r="HP16" s="20"/>
      <c r="HQ16" s="20"/>
      <c r="HR16" s="20"/>
      <c r="HS16" s="20"/>
      <c r="HT16" s="20"/>
      <c r="HU16" s="20"/>
      <c r="HV16" s="20"/>
      <c r="HW16" s="20"/>
      <c r="HX16" s="20"/>
      <c r="HY16" s="20"/>
      <c r="HZ16" s="20"/>
      <c r="IA16" s="20"/>
      <c r="IB16" s="20"/>
      <c r="IC16" s="20"/>
      <c r="ID16" s="20"/>
      <c r="IE16" s="20"/>
      <c r="IF16" s="20"/>
      <c r="IG16" s="20"/>
      <c r="IH16" s="20"/>
      <c r="II16" s="20"/>
      <c r="IJ16" s="20"/>
      <c r="IK16" s="20"/>
      <c r="IL16" s="20"/>
      <c r="IM16" s="20"/>
      <c r="IN16" s="20"/>
      <c r="IO16" s="20"/>
      <c r="IP16" s="20"/>
      <c r="IQ16" s="20"/>
      <c r="IR16" s="20"/>
      <c r="IS16" s="20"/>
      <c r="IT16" s="20"/>
      <c r="IU16" s="20"/>
      <c r="IV16" s="20"/>
    </row>
    <row r="17" spans="1:256" hidden="1" x14ac:dyDescent="0.2">
      <c r="A17" s="19"/>
      <c r="B17" s="27"/>
      <c r="C17" s="28"/>
      <c r="D17" s="29"/>
      <c r="E17" s="20"/>
      <c r="F17" s="20"/>
      <c r="G17" s="21"/>
      <c r="H17" s="20"/>
      <c r="I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R17" s="20"/>
      <c r="DS17" s="20"/>
      <c r="DT17" s="20"/>
      <c r="DU17" s="20"/>
      <c r="DV17" s="20"/>
      <c r="DW17" s="20"/>
      <c r="DX17" s="20"/>
      <c r="DY17" s="20"/>
      <c r="DZ17" s="20"/>
      <c r="EA17" s="20"/>
      <c r="EB17" s="20"/>
      <c r="EC17" s="20"/>
      <c r="ED17" s="20"/>
      <c r="EE17" s="20"/>
      <c r="EF17" s="20"/>
      <c r="EG17" s="20"/>
      <c r="EH17" s="20"/>
      <c r="EI17" s="20"/>
      <c r="EJ17" s="20"/>
      <c r="EK17" s="20"/>
      <c r="EL17" s="20"/>
      <c r="EM17" s="20"/>
      <c r="EN17" s="20"/>
      <c r="EO17" s="20"/>
      <c r="EP17" s="20"/>
      <c r="EQ17" s="20"/>
      <c r="ER17" s="20"/>
      <c r="ES17" s="20"/>
      <c r="ET17" s="20"/>
      <c r="EU17" s="20"/>
      <c r="EV17" s="20"/>
      <c r="EW17" s="20"/>
      <c r="EX17" s="20"/>
      <c r="EY17" s="20"/>
      <c r="EZ17" s="20"/>
      <c r="FA17" s="20"/>
      <c r="FB17" s="20"/>
      <c r="FC17" s="20"/>
      <c r="FD17" s="20"/>
      <c r="FE17" s="20"/>
      <c r="FF17" s="20"/>
      <c r="FG17" s="20"/>
      <c r="FH17" s="20"/>
      <c r="FI17" s="20"/>
      <c r="FJ17" s="20"/>
      <c r="FK17" s="20"/>
      <c r="FL17" s="20"/>
      <c r="FM17" s="20"/>
      <c r="FN17" s="20"/>
      <c r="FO17" s="20"/>
      <c r="FP17" s="20"/>
      <c r="FQ17" s="20"/>
      <c r="FR17" s="20"/>
      <c r="FS17" s="20"/>
      <c r="FT17" s="20"/>
      <c r="FU17" s="20"/>
      <c r="FV17" s="20"/>
      <c r="FW17" s="20"/>
      <c r="FX17" s="20"/>
      <c r="FY17" s="20"/>
      <c r="FZ17" s="20"/>
      <c r="GA17" s="20"/>
      <c r="GB17" s="20"/>
      <c r="GC17" s="20"/>
      <c r="GD17" s="20"/>
      <c r="GE17" s="20"/>
      <c r="GF17" s="20"/>
      <c r="GG17" s="20"/>
      <c r="GH17" s="20"/>
      <c r="GI17" s="20"/>
      <c r="GJ17" s="20"/>
      <c r="GK17" s="20"/>
      <c r="GL17" s="20"/>
      <c r="GM17" s="20"/>
      <c r="GN17" s="20"/>
      <c r="GO17" s="20"/>
      <c r="GP17" s="20"/>
      <c r="GQ17" s="20"/>
      <c r="GR17" s="20"/>
      <c r="GS17" s="20"/>
      <c r="GT17" s="20"/>
      <c r="GU17" s="20"/>
      <c r="GV17" s="20"/>
      <c r="GW17" s="20"/>
      <c r="GX17" s="20"/>
      <c r="GY17" s="20"/>
      <c r="GZ17" s="20"/>
      <c r="HA17" s="20"/>
      <c r="HB17" s="20"/>
      <c r="HC17" s="20"/>
      <c r="HD17" s="20"/>
      <c r="HE17" s="20"/>
      <c r="HF17" s="20"/>
      <c r="HG17" s="20"/>
      <c r="HH17" s="20"/>
      <c r="HI17" s="20"/>
      <c r="HJ17" s="20"/>
      <c r="HK17" s="20"/>
      <c r="HL17" s="20"/>
      <c r="HM17" s="20"/>
      <c r="HN17" s="20"/>
      <c r="HO17" s="20"/>
      <c r="HP17" s="20"/>
      <c r="HQ17" s="20"/>
      <c r="HR17" s="20"/>
      <c r="HS17" s="20"/>
      <c r="HT17" s="20"/>
      <c r="HU17" s="20"/>
      <c r="HV17" s="20"/>
      <c r="HW17" s="20"/>
      <c r="HX17" s="20"/>
      <c r="HY17" s="20"/>
      <c r="HZ17" s="20"/>
      <c r="IA17" s="20"/>
      <c r="IB17" s="20"/>
      <c r="IC17" s="20"/>
      <c r="ID17" s="20"/>
      <c r="IE17" s="20"/>
      <c r="IF17" s="20"/>
      <c r="IG17" s="20"/>
      <c r="IH17" s="20"/>
      <c r="II17" s="20"/>
      <c r="IJ17" s="20"/>
      <c r="IK17" s="20"/>
      <c r="IL17" s="20"/>
      <c r="IM17" s="20"/>
      <c r="IN17" s="20"/>
      <c r="IO17" s="20"/>
      <c r="IP17" s="20"/>
      <c r="IQ17" s="20"/>
      <c r="IR17" s="20"/>
      <c r="IS17" s="20"/>
      <c r="IT17" s="20"/>
      <c r="IU17" s="20"/>
      <c r="IV17" s="20"/>
    </row>
    <row r="18" spans="1:256" hidden="1" x14ac:dyDescent="0.2">
      <c r="A18" s="19"/>
      <c r="B18" s="23"/>
      <c r="C18" s="24"/>
      <c r="D18" s="25"/>
      <c r="E18" s="25"/>
      <c r="F18" s="26"/>
      <c r="G18" s="21"/>
      <c r="H18" s="20"/>
      <c r="I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0"/>
      <c r="DR18" s="20"/>
      <c r="DS18" s="20"/>
      <c r="DT18" s="20"/>
      <c r="DU18" s="20"/>
      <c r="DV18" s="20"/>
      <c r="DW18" s="20"/>
      <c r="DX18" s="20"/>
      <c r="DY18" s="20"/>
      <c r="DZ18" s="20"/>
      <c r="EA18" s="20"/>
      <c r="EB18" s="20"/>
      <c r="EC18" s="20"/>
      <c r="ED18" s="20"/>
      <c r="EE18" s="20"/>
      <c r="EF18" s="20"/>
      <c r="EG18" s="20"/>
      <c r="EH18" s="20"/>
      <c r="EI18" s="20"/>
      <c r="EJ18" s="20"/>
      <c r="EK18" s="20"/>
      <c r="EL18" s="20"/>
      <c r="EM18" s="20"/>
      <c r="EN18" s="20"/>
      <c r="EO18" s="20"/>
      <c r="EP18" s="20"/>
      <c r="EQ18" s="20"/>
      <c r="ER18" s="20"/>
      <c r="ES18" s="20"/>
      <c r="ET18" s="20"/>
      <c r="EU18" s="20"/>
      <c r="EV18" s="20"/>
      <c r="EW18" s="20"/>
      <c r="EX18" s="20"/>
      <c r="EY18" s="20"/>
      <c r="EZ18" s="20"/>
      <c r="FA18" s="20"/>
      <c r="FB18" s="20"/>
      <c r="FC18" s="20"/>
      <c r="FD18" s="20"/>
      <c r="FE18" s="20"/>
      <c r="FF18" s="20"/>
      <c r="FG18" s="20"/>
      <c r="FH18" s="20"/>
      <c r="FI18" s="20"/>
      <c r="FJ18" s="20"/>
      <c r="FK18" s="20"/>
      <c r="FL18" s="20"/>
      <c r="FM18" s="20"/>
      <c r="FN18" s="20"/>
      <c r="FO18" s="20"/>
      <c r="FP18" s="20"/>
      <c r="FQ18" s="20"/>
      <c r="FR18" s="20"/>
      <c r="FS18" s="20"/>
      <c r="FT18" s="20"/>
      <c r="FU18" s="20"/>
      <c r="FV18" s="20"/>
      <c r="FW18" s="20"/>
      <c r="FX18" s="20"/>
      <c r="FY18" s="20"/>
      <c r="FZ18" s="20"/>
      <c r="GA18" s="20"/>
      <c r="GB18" s="20"/>
      <c r="GC18" s="20"/>
      <c r="GD18" s="20"/>
      <c r="GE18" s="20"/>
      <c r="GF18" s="20"/>
      <c r="GG18" s="20"/>
      <c r="GH18" s="20"/>
      <c r="GI18" s="20"/>
      <c r="GJ18" s="20"/>
      <c r="GK18" s="20"/>
      <c r="GL18" s="20"/>
      <c r="GM18" s="20"/>
      <c r="GN18" s="20"/>
      <c r="GO18" s="20"/>
      <c r="GP18" s="20"/>
      <c r="GQ18" s="20"/>
      <c r="GR18" s="20"/>
      <c r="GS18" s="20"/>
      <c r="GT18" s="20"/>
      <c r="GU18" s="20"/>
      <c r="GV18" s="20"/>
      <c r="GW18" s="20"/>
      <c r="GX18" s="20"/>
      <c r="GY18" s="20"/>
      <c r="GZ18" s="20"/>
      <c r="HA18" s="20"/>
      <c r="HB18" s="20"/>
      <c r="HC18" s="20"/>
      <c r="HD18" s="20"/>
      <c r="HE18" s="20"/>
      <c r="HF18" s="20"/>
      <c r="HG18" s="20"/>
      <c r="HH18" s="20"/>
      <c r="HI18" s="20"/>
      <c r="HJ18" s="20"/>
      <c r="HK18" s="20"/>
      <c r="HL18" s="20"/>
      <c r="HM18" s="20"/>
      <c r="HN18" s="20"/>
      <c r="HO18" s="20"/>
      <c r="HP18" s="20"/>
      <c r="HQ18" s="20"/>
      <c r="HR18" s="20"/>
      <c r="HS18" s="20"/>
      <c r="HT18" s="20"/>
      <c r="HU18" s="20"/>
      <c r="HV18" s="20"/>
      <c r="HW18" s="20"/>
      <c r="HX18" s="20"/>
      <c r="HY18" s="20"/>
      <c r="HZ18" s="20"/>
      <c r="IA18" s="20"/>
      <c r="IB18" s="20"/>
      <c r="IC18" s="20"/>
      <c r="ID18" s="20"/>
      <c r="IE18" s="20"/>
      <c r="IF18" s="20"/>
      <c r="IG18" s="20"/>
      <c r="IH18" s="20"/>
      <c r="II18" s="20"/>
      <c r="IJ18" s="20"/>
      <c r="IK18" s="20"/>
      <c r="IL18" s="20"/>
      <c r="IM18" s="20"/>
      <c r="IN18" s="20"/>
      <c r="IO18" s="20"/>
      <c r="IP18" s="20"/>
      <c r="IQ18" s="20"/>
      <c r="IR18" s="20"/>
      <c r="IS18" s="20"/>
      <c r="IT18" s="20"/>
      <c r="IU18" s="20"/>
      <c r="IV18" s="20"/>
    </row>
    <row r="19" spans="1:256" hidden="1" x14ac:dyDescent="0.2">
      <c r="A19" s="19"/>
      <c r="B19" s="27"/>
      <c r="C19" s="28"/>
      <c r="D19" s="29"/>
      <c r="E19" s="20"/>
      <c r="F19" s="20"/>
      <c r="G19" s="21"/>
      <c r="H19" s="20"/>
      <c r="I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0"/>
      <c r="EQ19" s="20"/>
      <c r="ER19" s="20"/>
      <c r="ES19" s="20"/>
      <c r="ET19" s="20"/>
      <c r="EU19" s="20"/>
      <c r="EV19" s="20"/>
      <c r="EW19" s="20"/>
      <c r="EX19" s="20"/>
      <c r="EY19" s="20"/>
      <c r="EZ19" s="20"/>
      <c r="FA19" s="20"/>
      <c r="FB19" s="20"/>
      <c r="FC19" s="20"/>
      <c r="FD19" s="20"/>
      <c r="FE19" s="20"/>
      <c r="FF19" s="20"/>
      <c r="FG19" s="20"/>
      <c r="FH19" s="20"/>
      <c r="FI19" s="20"/>
      <c r="FJ19" s="20"/>
      <c r="FK19" s="20"/>
      <c r="FL19" s="20"/>
      <c r="FM19" s="20"/>
      <c r="FN19" s="20"/>
      <c r="FO19" s="20"/>
      <c r="FP19" s="20"/>
      <c r="FQ19" s="20"/>
      <c r="FR19" s="20"/>
      <c r="FS19" s="20"/>
      <c r="FT19" s="20"/>
      <c r="FU19" s="20"/>
      <c r="FV19" s="20"/>
      <c r="FW19" s="20"/>
      <c r="FX19" s="20"/>
      <c r="FY19" s="20"/>
      <c r="FZ19" s="20"/>
      <c r="GA19" s="20"/>
      <c r="GB19" s="20"/>
      <c r="GC19" s="20"/>
      <c r="GD19" s="20"/>
      <c r="GE19" s="20"/>
      <c r="GF19" s="20"/>
      <c r="GG19" s="20"/>
      <c r="GH19" s="20"/>
      <c r="GI19" s="20"/>
      <c r="GJ19" s="20"/>
      <c r="GK19" s="20"/>
      <c r="GL19" s="20"/>
      <c r="GM19" s="20"/>
      <c r="GN19" s="20"/>
      <c r="GO19" s="20"/>
      <c r="GP19" s="20"/>
      <c r="GQ19" s="20"/>
      <c r="GR19" s="20"/>
      <c r="GS19" s="20"/>
      <c r="GT19" s="20"/>
      <c r="GU19" s="20"/>
      <c r="GV19" s="20"/>
      <c r="GW19" s="20"/>
      <c r="GX19" s="20"/>
      <c r="GY19" s="20"/>
      <c r="GZ19" s="20"/>
      <c r="HA19" s="20"/>
      <c r="HB19" s="20"/>
      <c r="HC19" s="20"/>
      <c r="HD19" s="20"/>
      <c r="HE19" s="20"/>
      <c r="HF19" s="20"/>
      <c r="HG19" s="20"/>
      <c r="HH19" s="20"/>
      <c r="HI19" s="20"/>
      <c r="HJ19" s="20"/>
      <c r="HK19" s="20"/>
      <c r="HL19" s="20"/>
      <c r="HM19" s="20"/>
      <c r="HN19" s="20"/>
      <c r="HO19" s="20"/>
      <c r="HP19" s="20"/>
      <c r="HQ19" s="20"/>
      <c r="HR19" s="20"/>
      <c r="HS19" s="20"/>
      <c r="HT19" s="20"/>
      <c r="HU19" s="20"/>
      <c r="HV19" s="20"/>
      <c r="HW19" s="20"/>
      <c r="HX19" s="20"/>
      <c r="HY19" s="20"/>
      <c r="HZ19" s="20"/>
      <c r="IA19" s="20"/>
      <c r="IB19" s="20"/>
      <c r="IC19" s="20"/>
      <c r="ID19" s="20"/>
      <c r="IE19" s="20"/>
      <c r="IF19" s="20"/>
      <c r="IG19" s="20"/>
      <c r="IH19" s="20"/>
      <c r="II19" s="20"/>
      <c r="IJ19" s="20"/>
      <c r="IK19" s="20"/>
      <c r="IL19" s="20"/>
      <c r="IM19" s="20"/>
      <c r="IN19" s="20"/>
      <c r="IO19" s="20"/>
      <c r="IP19" s="20"/>
      <c r="IQ19" s="20"/>
      <c r="IR19" s="20"/>
      <c r="IS19" s="20"/>
      <c r="IT19" s="20"/>
      <c r="IU19" s="20"/>
      <c r="IV19" s="20"/>
    </row>
    <row r="20" spans="1:256" hidden="1" x14ac:dyDescent="0.2">
      <c r="A20" s="19"/>
      <c r="B20" s="23"/>
      <c r="C20" s="24"/>
      <c r="D20" s="25"/>
      <c r="E20" s="25"/>
      <c r="F20" s="26"/>
      <c r="G20" s="21"/>
      <c r="H20" s="20"/>
      <c r="I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0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0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0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0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0"/>
      <c r="EQ20" s="20"/>
      <c r="ER20" s="20"/>
      <c r="ES20" s="20"/>
      <c r="ET20" s="20"/>
      <c r="EU20" s="20"/>
      <c r="EV20" s="20"/>
      <c r="EW20" s="20"/>
      <c r="EX20" s="20"/>
      <c r="EY20" s="20"/>
      <c r="EZ20" s="20"/>
      <c r="FA20" s="20"/>
      <c r="FB20" s="20"/>
      <c r="FC20" s="20"/>
      <c r="FD20" s="20"/>
      <c r="FE20" s="20"/>
      <c r="FF20" s="20"/>
      <c r="FG20" s="20"/>
      <c r="FH20" s="20"/>
      <c r="FI20" s="20"/>
      <c r="FJ20" s="20"/>
      <c r="FK20" s="20"/>
      <c r="FL20" s="20"/>
      <c r="FM20" s="20"/>
      <c r="FN20" s="20"/>
      <c r="FO20" s="20"/>
      <c r="FP20" s="20"/>
      <c r="FQ20" s="20"/>
      <c r="FR20" s="20"/>
      <c r="FS20" s="20"/>
      <c r="FT20" s="20"/>
      <c r="FU20" s="20"/>
      <c r="FV20" s="20"/>
      <c r="FW20" s="20"/>
      <c r="FX20" s="20"/>
      <c r="FY20" s="20"/>
      <c r="FZ20" s="20"/>
      <c r="GA20" s="20"/>
      <c r="GB20" s="20"/>
      <c r="GC20" s="20"/>
      <c r="GD20" s="20"/>
      <c r="GE20" s="20"/>
      <c r="GF20" s="20"/>
      <c r="GG20" s="20"/>
      <c r="GH20" s="20"/>
      <c r="GI20" s="20"/>
      <c r="GJ20" s="20"/>
      <c r="GK20" s="20"/>
      <c r="GL20" s="20"/>
      <c r="GM20" s="20"/>
      <c r="GN20" s="20"/>
      <c r="GO20" s="20"/>
      <c r="GP20" s="20"/>
      <c r="GQ20" s="20"/>
      <c r="GR20" s="20"/>
      <c r="GS20" s="20"/>
      <c r="GT20" s="20"/>
      <c r="GU20" s="20"/>
      <c r="GV20" s="20"/>
      <c r="GW20" s="20"/>
      <c r="GX20" s="20"/>
      <c r="GY20" s="20"/>
      <c r="GZ20" s="20"/>
      <c r="HA20" s="20"/>
      <c r="HB20" s="20"/>
      <c r="HC20" s="20"/>
      <c r="HD20" s="20"/>
      <c r="HE20" s="20"/>
      <c r="HF20" s="20"/>
      <c r="HG20" s="20"/>
      <c r="HH20" s="20"/>
      <c r="HI20" s="20"/>
      <c r="HJ20" s="20"/>
      <c r="HK20" s="20"/>
      <c r="HL20" s="20"/>
      <c r="HM20" s="20"/>
      <c r="HN20" s="20"/>
      <c r="HO20" s="20"/>
      <c r="HP20" s="20"/>
      <c r="HQ20" s="20"/>
      <c r="HR20" s="20"/>
      <c r="HS20" s="20"/>
      <c r="HT20" s="20"/>
      <c r="HU20" s="20"/>
      <c r="HV20" s="20"/>
      <c r="HW20" s="20"/>
      <c r="HX20" s="20"/>
      <c r="HY20" s="20"/>
      <c r="HZ20" s="20"/>
      <c r="IA20" s="20"/>
      <c r="IB20" s="20"/>
      <c r="IC20" s="20"/>
      <c r="ID20" s="20"/>
      <c r="IE20" s="20"/>
      <c r="IF20" s="20"/>
      <c r="IG20" s="20"/>
      <c r="IH20" s="20"/>
      <c r="II20" s="20"/>
      <c r="IJ20" s="20"/>
      <c r="IK20" s="20"/>
      <c r="IL20" s="20"/>
      <c r="IM20" s="20"/>
      <c r="IN20" s="20"/>
      <c r="IO20" s="20"/>
      <c r="IP20" s="20"/>
      <c r="IQ20" s="20"/>
      <c r="IR20" s="20"/>
      <c r="IS20" s="20"/>
      <c r="IT20" s="20"/>
      <c r="IU20" s="20"/>
      <c r="IV20" s="20"/>
    </row>
    <row r="21" spans="1:256" hidden="1" x14ac:dyDescent="0.2">
      <c r="A21" s="19"/>
      <c r="B21" s="27"/>
      <c r="C21" s="28"/>
      <c r="D21" s="29"/>
      <c r="E21" s="20"/>
      <c r="F21" s="20"/>
      <c r="G21" s="21"/>
      <c r="H21" s="20"/>
      <c r="I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0"/>
      <c r="BN21" s="20"/>
      <c r="BO21" s="20"/>
      <c r="BP21" s="20"/>
      <c r="BQ21" s="20"/>
      <c r="BR21" s="20"/>
      <c r="BS21" s="20"/>
      <c r="BT21" s="20"/>
      <c r="BU21" s="20"/>
      <c r="BV21" s="20"/>
      <c r="BW21" s="20"/>
      <c r="BX21" s="20"/>
      <c r="BY21" s="20"/>
      <c r="BZ21" s="20"/>
      <c r="CA21" s="20"/>
      <c r="CB21" s="20"/>
      <c r="CC21" s="20"/>
      <c r="CD21" s="20"/>
      <c r="CE21" s="20"/>
      <c r="CF21" s="20"/>
      <c r="CG21" s="20"/>
      <c r="CH21" s="20"/>
      <c r="CI21" s="20"/>
      <c r="CJ21" s="20"/>
      <c r="CK21" s="20"/>
      <c r="CL21" s="20"/>
      <c r="CM21" s="20"/>
      <c r="CN21" s="20"/>
      <c r="CO21" s="20"/>
      <c r="CP21" s="20"/>
      <c r="CQ21" s="20"/>
      <c r="CR21" s="20"/>
      <c r="CS21" s="20"/>
      <c r="CT21" s="20"/>
      <c r="CU21" s="20"/>
      <c r="CV21" s="20"/>
      <c r="CW21" s="20"/>
      <c r="CX21" s="20"/>
      <c r="CY21" s="20"/>
      <c r="CZ21" s="20"/>
      <c r="DA21" s="20"/>
      <c r="DB21" s="20"/>
      <c r="DC21" s="20"/>
      <c r="DD21" s="20"/>
      <c r="DE21" s="20"/>
      <c r="DF21" s="20"/>
      <c r="DG21" s="20"/>
      <c r="DH21" s="20"/>
      <c r="DI21" s="20"/>
      <c r="DJ21" s="20"/>
      <c r="DK21" s="20"/>
      <c r="DL21" s="20"/>
      <c r="DM21" s="20"/>
      <c r="DN21" s="20"/>
      <c r="DO21" s="20"/>
      <c r="DP21" s="20"/>
      <c r="DQ21" s="20"/>
      <c r="DR21" s="20"/>
      <c r="DS21" s="20"/>
      <c r="DT21" s="20"/>
      <c r="DU21" s="20"/>
      <c r="DV21" s="20"/>
      <c r="DW21" s="20"/>
      <c r="DX21" s="20"/>
      <c r="DY21" s="20"/>
      <c r="DZ21" s="20"/>
      <c r="EA21" s="20"/>
      <c r="EB21" s="20"/>
      <c r="EC21" s="20"/>
      <c r="ED21" s="20"/>
      <c r="EE21" s="20"/>
      <c r="EF21" s="20"/>
      <c r="EG21" s="20"/>
      <c r="EH21" s="20"/>
      <c r="EI21" s="20"/>
      <c r="EJ21" s="20"/>
      <c r="EK21" s="20"/>
      <c r="EL21" s="20"/>
      <c r="EM21" s="20"/>
      <c r="EN21" s="20"/>
      <c r="EO21" s="20"/>
      <c r="EP21" s="20"/>
      <c r="EQ21" s="20"/>
      <c r="ER21" s="20"/>
      <c r="ES21" s="20"/>
      <c r="ET21" s="20"/>
      <c r="EU21" s="20"/>
      <c r="EV21" s="20"/>
      <c r="EW21" s="20"/>
      <c r="EX21" s="20"/>
      <c r="EY21" s="20"/>
      <c r="EZ21" s="20"/>
      <c r="FA21" s="20"/>
      <c r="FB21" s="20"/>
      <c r="FC21" s="20"/>
      <c r="FD21" s="20"/>
      <c r="FE21" s="20"/>
      <c r="FF21" s="20"/>
      <c r="FG21" s="20"/>
      <c r="FH21" s="20"/>
      <c r="FI21" s="20"/>
      <c r="FJ21" s="20"/>
      <c r="FK21" s="20"/>
      <c r="FL21" s="20"/>
      <c r="FM21" s="20"/>
      <c r="FN21" s="20"/>
      <c r="FO21" s="20"/>
      <c r="FP21" s="20"/>
      <c r="FQ21" s="20"/>
      <c r="FR21" s="20"/>
      <c r="FS21" s="20"/>
      <c r="FT21" s="20"/>
      <c r="FU21" s="20"/>
      <c r="FV21" s="20"/>
      <c r="FW21" s="20"/>
      <c r="FX21" s="20"/>
      <c r="FY21" s="20"/>
      <c r="FZ21" s="20"/>
      <c r="GA21" s="20"/>
      <c r="GB21" s="20"/>
      <c r="GC21" s="20"/>
      <c r="GD21" s="20"/>
      <c r="GE21" s="20"/>
      <c r="GF21" s="20"/>
      <c r="GG21" s="20"/>
      <c r="GH21" s="20"/>
      <c r="GI21" s="20"/>
      <c r="GJ21" s="20"/>
      <c r="GK21" s="20"/>
      <c r="GL21" s="20"/>
      <c r="GM21" s="20"/>
      <c r="GN21" s="20"/>
      <c r="GO21" s="20"/>
      <c r="GP21" s="20"/>
      <c r="GQ21" s="20"/>
      <c r="GR21" s="20"/>
      <c r="GS21" s="20"/>
      <c r="GT21" s="20"/>
      <c r="GU21" s="20"/>
      <c r="GV21" s="20"/>
      <c r="GW21" s="20"/>
      <c r="GX21" s="20"/>
      <c r="GY21" s="20"/>
      <c r="GZ21" s="20"/>
      <c r="HA21" s="20"/>
      <c r="HB21" s="20"/>
      <c r="HC21" s="20"/>
      <c r="HD21" s="20"/>
      <c r="HE21" s="20"/>
      <c r="HF21" s="20"/>
      <c r="HG21" s="20"/>
      <c r="HH21" s="20"/>
      <c r="HI21" s="20"/>
      <c r="HJ21" s="20"/>
      <c r="HK21" s="20"/>
      <c r="HL21" s="20"/>
      <c r="HM21" s="20"/>
      <c r="HN21" s="20"/>
      <c r="HO21" s="20"/>
      <c r="HP21" s="20"/>
      <c r="HQ21" s="20"/>
      <c r="HR21" s="20"/>
      <c r="HS21" s="20"/>
      <c r="HT21" s="20"/>
      <c r="HU21" s="20"/>
      <c r="HV21" s="20"/>
      <c r="HW21" s="20"/>
      <c r="HX21" s="20"/>
      <c r="HY21" s="20"/>
      <c r="HZ21" s="20"/>
      <c r="IA21" s="20"/>
      <c r="IB21" s="20"/>
      <c r="IC21" s="20"/>
      <c r="ID21" s="20"/>
      <c r="IE21" s="20"/>
      <c r="IF21" s="20"/>
      <c r="IG21" s="20"/>
      <c r="IH21" s="20"/>
      <c r="II21" s="20"/>
      <c r="IJ21" s="20"/>
      <c r="IK21" s="20"/>
      <c r="IL21" s="20"/>
      <c r="IM21" s="20"/>
      <c r="IN21" s="20"/>
      <c r="IO21" s="20"/>
      <c r="IP21" s="20"/>
      <c r="IQ21" s="20"/>
      <c r="IR21" s="20"/>
      <c r="IS21" s="20"/>
      <c r="IT21" s="20"/>
      <c r="IU21" s="20"/>
      <c r="IV21" s="20"/>
    </row>
    <row r="22" spans="1:256" hidden="1" x14ac:dyDescent="0.2">
      <c r="A22" s="19">
        <v>40909</v>
      </c>
      <c r="B22" s="23"/>
      <c r="C22" s="30"/>
      <c r="D22" s="25"/>
      <c r="E22" s="25"/>
      <c r="F22" s="23"/>
      <c r="G22" s="21">
        <f>SUM(D22:D29)+SUM(E22:E29)</f>
        <v>0</v>
      </c>
      <c r="H22" s="20"/>
      <c r="I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0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0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0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0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0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0"/>
      <c r="EQ22" s="20"/>
      <c r="ER22" s="20"/>
      <c r="ES22" s="20"/>
      <c r="ET22" s="20"/>
      <c r="EU22" s="20"/>
      <c r="EV22" s="20"/>
      <c r="EW22" s="20"/>
      <c r="EX22" s="20"/>
      <c r="EY22" s="20"/>
      <c r="EZ22" s="20"/>
      <c r="FA22" s="20"/>
      <c r="FB22" s="20"/>
      <c r="FC22" s="20"/>
      <c r="FD22" s="20"/>
      <c r="FE22" s="20"/>
      <c r="FF22" s="20"/>
      <c r="FG22" s="20"/>
      <c r="FH22" s="20"/>
      <c r="FI22" s="20"/>
      <c r="FJ22" s="20"/>
      <c r="FK22" s="20"/>
      <c r="FL22" s="20"/>
      <c r="FM22" s="20"/>
      <c r="FN22" s="20"/>
      <c r="FO22" s="20"/>
      <c r="FP22" s="20"/>
      <c r="FQ22" s="20"/>
      <c r="FR22" s="20"/>
      <c r="FS22" s="20"/>
      <c r="FT22" s="20"/>
      <c r="FU22" s="20"/>
      <c r="FV22" s="20"/>
      <c r="FW22" s="20"/>
      <c r="FX22" s="20"/>
      <c r="FY22" s="20"/>
      <c r="FZ22" s="20"/>
      <c r="GA22" s="20"/>
      <c r="GB22" s="20"/>
      <c r="GC22" s="20"/>
      <c r="GD22" s="20"/>
      <c r="GE22" s="20"/>
      <c r="GF22" s="20"/>
      <c r="GG22" s="20"/>
      <c r="GH22" s="20"/>
      <c r="GI22" s="20"/>
      <c r="GJ22" s="20"/>
      <c r="GK22" s="20"/>
      <c r="GL22" s="20"/>
      <c r="GM22" s="20"/>
      <c r="GN22" s="20"/>
      <c r="GO22" s="20"/>
      <c r="GP22" s="20"/>
      <c r="GQ22" s="20"/>
      <c r="GR22" s="20"/>
      <c r="GS22" s="20"/>
      <c r="GT22" s="20"/>
      <c r="GU22" s="20"/>
      <c r="GV22" s="20"/>
      <c r="GW22" s="20"/>
      <c r="GX22" s="20"/>
      <c r="GY22" s="20"/>
      <c r="GZ22" s="20"/>
      <c r="HA22" s="20"/>
      <c r="HB22" s="20"/>
      <c r="HC22" s="20"/>
      <c r="HD22" s="20"/>
      <c r="HE22" s="20"/>
      <c r="HF22" s="20"/>
      <c r="HG22" s="20"/>
      <c r="HH22" s="20"/>
      <c r="HI22" s="20"/>
      <c r="HJ22" s="20"/>
      <c r="HK22" s="20"/>
      <c r="HL22" s="20"/>
      <c r="HM22" s="20"/>
      <c r="HN22" s="20"/>
      <c r="HO22" s="20"/>
      <c r="HP22" s="20"/>
      <c r="HQ22" s="20"/>
      <c r="HR22" s="20"/>
      <c r="HS22" s="20"/>
      <c r="HT22" s="20"/>
      <c r="HU22" s="20"/>
      <c r="HV22" s="20"/>
      <c r="HW22" s="20"/>
      <c r="HX22" s="20"/>
      <c r="HY22" s="20"/>
      <c r="HZ22" s="20"/>
      <c r="IA22" s="20"/>
      <c r="IB22" s="20"/>
      <c r="IC22" s="20"/>
      <c r="ID22" s="20"/>
      <c r="IE22" s="20"/>
      <c r="IF22" s="20"/>
      <c r="IG22" s="20"/>
      <c r="IH22" s="20"/>
      <c r="II22" s="20"/>
      <c r="IJ22" s="20"/>
      <c r="IK22" s="20"/>
      <c r="IL22" s="20"/>
      <c r="IM22" s="20"/>
      <c r="IN22" s="20"/>
      <c r="IO22" s="20"/>
      <c r="IP22" s="20"/>
      <c r="IQ22" s="20"/>
      <c r="IR22" s="20"/>
      <c r="IS22" s="20"/>
      <c r="IT22" s="20"/>
      <c r="IU22" s="20"/>
      <c r="IV22" s="20"/>
    </row>
    <row r="23" spans="1:256" hidden="1" x14ac:dyDescent="0.2">
      <c r="A23" s="19"/>
      <c r="B23" s="27"/>
      <c r="C23" s="28"/>
      <c r="D23" s="29"/>
      <c r="E23" s="20"/>
      <c r="F23" s="20"/>
      <c r="G23" s="21"/>
      <c r="H23" s="20"/>
      <c r="I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/>
      <c r="BK23" s="20"/>
      <c r="BL23" s="20"/>
      <c r="BM23" s="20"/>
      <c r="BN23" s="20"/>
      <c r="BO23" s="20"/>
      <c r="BP23" s="20"/>
      <c r="BQ23" s="20"/>
      <c r="BR23" s="20"/>
      <c r="BS23" s="20"/>
      <c r="BT23" s="20"/>
      <c r="BU23" s="20"/>
      <c r="BV23" s="20"/>
      <c r="BW23" s="20"/>
      <c r="BX23" s="20"/>
      <c r="BY23" s="20"/>
      <c r="BZ23" s="20"/>
      <c r="CA23" s="20"/>
      <c r="CB23" s="20"/>
      <c r="CC23" s="20"/>
      <c r="CD23" s="20"/>
      <c r="CE23" s="20"/>
      <c r="CF23" s="20"/>
      <c r="CG23" s="20"/>
      <c r="CH23" s="20"/>
      <c r="CI23" s="20"/>
      <c r="CJ23" s="20"/>
      <c r="CK23" s="20"/>
      <c r="CL23" s="20"/>
      <c r="CM23" s="20"/>
      <c r="CN23" s="20"/>
      <c r="CO23" s="20"/>
      <c r="CP23" s="20"/>
      <c r="CQ23" s="20"/>
      <c r="CR23" s="20"/>
      <c r="CS23" s="20"/>
      <c r="CT23" s="20"/>
      <c r="CU23" s="20"/>
      <c r="CV23" s="20"/>
      <c r="CW23" s="20"/>
      <c r="CX23" s="20"/>
      <c r="CY23" s="20"/>
      <c r="CZ23" s="20"/>
      <c r="DA23" s="20"/>
      <c r="DB23" s="20"/>
      <c r="DC23" s="20"/>
      <c r="DD23" s="20"/>
      <c r="DE23" s="20"/>
      <c r="DF23" s="20"/>
      <c r="DG23" s="20"/>
      <c r="DH23" s="20"/>
      <c r="DI23" s="20"/>
      <c r="DJ23" s="20"/>
      <c r="DK23" s="20"/>
      <c r="DL23" s="20"/>
      <c r="DM23" s="20"/>
      <c r="DN23" s="20"/>
      <c r="DO23" s="20"/>
      <c r="DP23" s="20"/>
      <c r="DQ23" s="20"/>
      <c r="DR23" s="20"/>
      <c r="DS23" s="20"/>
      <c r="DT23" s="20"/>
      <c r="DU23" s="20"/>
      <c r="DV23" s="20"/>
      <c r="DW23" s="20"/>
      <c r="DX23" s="20"/>
      <c r="DY23" s="20"/>
      <c r="DZ23" s="20"/>
      <c r="EA23" s="20"/>
      <c r="EB23" s="20"/>
      <c r="EC23" s="20"/>
      <c r="ED23" s="20"/>
      <c r="EE23" s="20"/>
      <c r="EF23" s="20"/>
      <c r="EG23" s="20"/>
      <c r="EH23" s="20"/>
      <c r="EI23" s="20"/>
      <c r="EJ23" s="20"/>
      <c r="EK23" s="20"/>
      <c r="EL23" s="20"/>
      <c r="EM23" s="20"/>
      <c r="EN23" s="20"/>
      <c r="EO23" s="20"/>
      <c r="EP23" s="20"/>
      <c r="EQ23" s="20"/>
      <c r="ER23" s="20"/>
      <c r="ES23" s="20"/>
      <c r="ET23" s="20"/>
      <c r="EU23" s="20"/>
      <c r="EV23" s="20"/>
      <c r="EW23" s="20"/>
      <c r="EX23" s="20"/>
      <c r="EY23" s="20"/>
      <c r="EZ23" s="20"/>
      <c r="FA23" s="20"/>
      <c r="FB23" s="20"/>
      <c r="FC23" s="20"/>
      <c r="FD23" s="20"/>
      <c r="FE23" s="20"/>
      <c r="FF23" s="20"/>
      <c r="FG23" s="20"/>
      <c r="FH23" s="20"/>
      <c r="FI23" s="20"/>
      <c r="FJ23" s="20"/>
      <c r="FK23" s="20"/>
      <c r="FL23" s="20"/>
      <c r="FM23" s="20"/>
      <c r="FN23" s="20"/>
      <c r="FO23" s="20"/>
      <c r="FP23" s="20"/>
      <c r="FQ23" s="20"/>
      <c r="FR23" s="20"/>
      <c r="FS23" s="20"/>
      <c r="FT23" s="20"/>
      <c r="FU23" s="20"/>
      <c r="FV23" s="20"/>
      <c r="FW23" s="20"/>
      <c r="FX23" s="20"/>
      <c r="FY23" s="20"/>
      <c r="FZ23" s="20"/>
      <c r="GA23" s="20"/>
      <c r="GB23" s="20"/>
      <c r="GC23" s="20"/>
      <c r="GD23" s="20"/>
      <c r="GE23" s="20"/>
      <c r="GF23" s="20"/>
      <c r="GG23" s="20"/>
      <c r="GH23" s="20"/>
      <c r="GI23" s="20"/>
      <c r="GJ23" s="20"/>
      <c r="GK23" s="20"/>
      <c r="GL23" s="20"/>
      <c r="GM23" s="20"/>
      <c r="GN23" s="20"/>
      <c r="GO23" s="20"/>
      <c r="GP23" s="20"/>
      <c r="GQ23" s="20"/>
      <c r="GR23" s="20"/>
      <c r="GS23" s="20"/>
      <c r="GT23" s="20"/>
      <c r="GU23" s="20"/>
      <c r="GV23" s="20"/>
      <c r="GW23" s="20"/>
      <c r="GX23" s="20"/>
      <c r="GY23" s="20"/>
      <c r="GZ23" s="20"/>
      <c r="HA23" s="20"/>
      <c r="HB23" s="20"/>
      <c r="HC23" s="20"/>
      <c r="HD23" s="20"/>
      <c r="HE23" s="20"/>
      <c r="HF23" s="20"/>
      <c r="HG23" s="20"/>
      <c r="HH23" s="20"/>
      <c r="HI23" s="20"/>
      <c r="HJ23" s="20"/>
      <c r="HK23" s="20"/>
      <c r="HL23" s="20"/>
      <c r="HM23" s="20"/>
      <c r="HN23" s="20"/>
      <c r="HO23" s="20"/>
      <c r="HP23" s="20"/>
      <c r="HQ23" s="20"/>
      <c r="HR23" s="20"/>
      <c r="HS23" s="20"/>
      <c r="HT23" s="20"/>
      <c r="HU23" s="20"/>
      <c r="HV23" s="20"/>
      <c r="HW23" s="20"/>
      <c r="HX23" s="20"/>
      <c r="HY23" s="20"/>
      <c r="HZ23" s="20"/>
      <c r="IA23" s="20"/>
      <c r="IB23" s="20"/>
      <c r="IC23" s="20"/>
      <c r="ID23" s="20"/>
      <c r="IE23" s="20"/>
      <c r="IF23" s="20"/>
      <c r="IG23" s="20"/>
      <c r="IH23" s="20"/>
      <c r="II23" s="20"/>
      <c r="IJ23" s="20"/>
      <c r="IK23" s="20"/>
      <c r="IL23" s="20"/>
      <c r="IM23" s="20"/>
      <c r="IN23" s="20"/>
      <c r="IO23" s="20"/>
      <c r="IP23" s="20"/>
      <c r="IQ23" s="20"/>
      <c r="IR23" s="20"/>
      <c r="IS23" s="20"/>
      <c r="IT23" s="20"/>
      <c r="IU23" s="20"/>
      <c r="IV23" s="20"/>
    </row>
    <row r="24" spans="1:256" hidden="1" x14ac:dyDescent="0.2">
      <c r="A24" s="19"/>
      <c r="B24" s="23"/>
      <c r="C24" s="24"/>
      <c r="D24" s="25"/>
      <c r="E24" s="25"/>
      <c r="F24" s="26"/>
      <c r="G24" s="21"/>
      <c r="H24" s="20"/>
      <c r="I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0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0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0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0"/>
      <c r="EQ24" s="20"/>
      <c r="ER24" s="20"/>
      <c r="ES24" s="20"/>
      <c r="ET24" s="20"/>
      <c r="EU24" s="20"/>
      <c r="EV24" s="20"/>
      <c r="EW24" s="20"/>
      <c r="EX24" s="20"/>
      <c r="EY24" s="20"/>
      <c r="EZ24" s="20"/>
      <c r="FA24" s="20"/>
      <c r="FB24" s="20"/>
      <c r="FC24" s="20"/>
      <c r="FD24" s="20"/>
      <c r="FE24" s="20"/>
      <c r="FF24" s="20"/>
      <c r="FG24" s="20"/>
      <c r="FH24" s="20"/>
      <c r="FI24" s="20"/>
      <c r="FJ24" s="20"/>
      <c r="FK24" s="20"/>
      <c r="FL24" s="20"/>
      <c r="FM24" s="20"/>
      <c r="FN24" s="20"/>
      <c r="FO24" s="20"/>
      <c r="FP24" s="20"/>
      <c r="FQ24" s="20"/>
      <c r="FR24" s="20"/>
      <c r="FS24" s="20"/>
      <c r="FT24" s="20"/>
      <c r="FU24" s="20"/>
      <c r="FV24" s="20"/>
      <c r="FW24" s="20"/>
      <c r="FX24" s="20"/>
      <c r="FY24" s="20"/>
      <c r="FZ24" s="20"/>
      <c r="GA24" s="20"/>
      <c r="GB24" s="20"/>
      <c r="GC24" s="20"/>
      <c r="GD24" s="20"/>
      <c r="GE24" s="20"/>
      <c r="GF24" s="20"/>
      <c r="GG24" s="20"/>
      <c r="GH24" s="20"/>
      <c r="GI24" s="20"/>
      <c r="GJ24" s="20"/>
      <c r="GK24" s="20"/>
      <c r="GL24" s="20"/>
      <c r="GM24" s="20"/>
      <c r="GN24" s="20"/>
      <c r="GO24" s="20"/>
      <c r="GP24" s="20"/>
      <c r="GQ24" s="20"/>
      <c r="GR24" s="20"/>
      <c r="GS24" s="20"/>
      <c r="GT24" s="20"/>
      <c r="GU24" s="20"/>
      <c r="GV24" s="20"/>
      <c r="GW24" s="20"/>
      <c r="GX24" s="20"/>
      <c r="GY24" s="20"/>
      <c r="GZ24" s="20"/>
      <c r="HA24" s="20"/>
      <c r="HB24" s="20"/>
      <c r="HC24" s="20"/>
      <c r="HD24" s="20"/>
      <c r="HE24" s="20"/>
      <c r="HF24" s="20"/>
      <c r="HG24" s="20"/>
      <c r="HH24" s="20"/>
      <c r="HI24" s="20"/>
      <c r="HJ24" s="20"/>
      <c r="HK24" s="20"/>
      <c r="HL24" s="20"/>
      <c r="HM24" s="20"/>
      <c r="HN24" s="20"/>
      <c r="HO24" s="20"/>
      <c r="HP24" s="20"/>
      <c r="HQ24" s="20"/>
      <c r="HR24" s="20"/>
      <c r="HS24" s="20"/>
      <c r="HT24" s="20"/>
      <c r="HU24" s="20"/>
      <c r="HV24" s="20"/>
      <c r="HW24" s="20"/>
      <c r="HX24" s="20"/>
      <c r="HY24" s="20"/>
      <c r="HZ24" s="20"/>
      <c r="IA24" s="20"/>
      <c r="IB24" s="20"/>
      <c r="IC24" s="20"/>
      <c r="ID24" s="20"/>
      <c r="IE24" s="20"/>
      <c r="IF24" s="20"/>
      <c r="IG24" s="20"/>
      <c r="IH24" s="20"/>
      <c r="II24" s="20"/>
      <c r="IJ24" s="20"/>
      <c r="IK24" s="20"/>
      <c r="IL24" s="20"/>
      <c r="IM24" s="20"/>
      <c r="IN24" s="20"/>
      <c r="IO24" s="20"/>
      <c r="IP24" s="20"/>
      <c r="IQ24" s="20"/>
      <c r="IR24" s="20"/>
      <c r="IS24" s="20"/>
      <c r="IT24" s="20"/>
      <c r="IU24" s="20"/>
      <c r="IV24" s="20"/>
    </row>
    <row r="25" spans="1:256" hidden="1" x14ac:dyDescent="0.2">
      <c r="A25" s="19"/>
      <c r="B25" s="27"/>
      <c r="C25" s="28"/>
      <c r="D25" s="29"/>
      <c r="E25" s="20"/>
      <c r="F25" s="20"/>
      <c r="G25" s="21"/>
      <c r="H25" s="20"/>
      <c r="I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0"/>
      <c r="EQ25" s="20"/>
      <c r="ER25" s="20"/>
      <c r="ES25" s="20"/>
      <c r="ET25" s="20"/>
      <c r="EU25" s="20"/>
      <c r="EV25" s="20"/>
      <c r="EW25" s="20"/>
      <c r="EX25" s="20"/>
      <c r="EY25" s="20"/>
      <c r="EZ25" s="20"/>
      <c r="FA25" s="20"/>
      <c r="FB25" s="20"/>
      <c r="FC25" s="20"/>
      <c r="FD25" s="20"/>
      <c r="FE25" s="20"/>
      <c r="FF25" s="20"/>
      <c r="FG25" s="20"/>
      <c r="FH25" s="20"/>
      <c r="FI25" s="20"/>
      <c r="FJ25" s="20"/>
      <c r="FK25" s="20"/>
      <c r="FL25" s="20"/>
      <c r="FM25" s="20"/>
      <c r="FN25" s="20"/>
      <c r="FO25" s="20"/>
      <c r="FP25" s="20"/>
      <c r="FQ25" s="20"/>
      <c r="FR25" s="20"/>
      <c r="FS25" s="20"/>
      <c r="FT25" s="20"/>
      <c r="FU25" s="20"/>
      <c r="FV25" s="20"/>
      <c r="FW25" s="20"/>
      <c r="FX25" s="20"/>
      <c r="FY25" s="20"/>
      <c r="FZ25" s="20"/>
      <c r="GA25" s="20"/>
      <c r="GB25" s="20"/>
      <c r="GC25" s="20"/>
      <c r="GD25" s="20"/>
      <c r="GE25" s="20"/>
      <c r="GF25" s="20"/>
      <c r="GG25" s="20"/>
      <c r="GH25" s="20"/>
      <c r="GI25" s="20"/>
      <c r="GJ25" s="20"/>
      <c r="GK25" s="20"/>
      <c r="GL25" s="20"/>
      <c r="GM25" s="20"/>
      <c r="GN25" s="20"/>
      <c r="GO25" s="20"/>
      <c r="GP25" s="20"/>
      <c r="GQ25" s="20"/>
      <c r="GR25" s="20"/>
      <c r="GS25" s="20"/>
      <c r="GT25" s="20"/>
      <c r="GU25" s="20"/>
      <c r="GV25" s="20"/>
      <c r="GW25" s="20"/>
      <c r="GX25" s="20"/>
      <c r="GY25" s="20"/>
      <c r="GZ25" s="20"/>
      <c r="HA25" s="20"/>
      <c r="HB25" s="20"/>
      <c r="HC25" s="20"/>
      <c r="HD25" s="20"/>
      <c r="HE25" s="20"/>
      <c r="HF25" s="20"/>
      <c r="HG25" s="20"/>
      <c r="HH25" s="20"/>
      <c r="HI25" s="20"/>
      <c r="HJ25" s="20"/>
      <c r="HK25" s="20"/>
      <c r="HL25" s="20"/>
      <c r="HM25" s="20"/>
      <c r="HN25" s="20"/>
      <c r="HO25" s="20"/>
      <c r="HP25" s="20"/>
      <c r="HQ25" s="20"/>
      <c r="HR25" s="20"/>
      <c r="HS25" s="20"/>
      <c r="HT25" s="20"/>
      <c r="HU25" s="20"/>
      <c r="HV25" s="20"/>
      <c r="HW25" s="20"/>
      <c r="HX25" s="20"/>
      <c r="HY25" s="20"/>
      <c r="HZ25" s="20"/>
      <c r="IA25" s="20"/>
      <c r="IB25" s="20"/>
      <c r="IC25" s="20"/>
      <c r="ID25" s="20"/>
      <c r="IE25" s="20"/>
      <c r="IF25" s="20"/>
      <c r="IG25" s="20"/>
      <c r="IH25" s="20"/>
      <c r="II25" s="20"/>
      <c r="IJ25" s="20"/>
      <c r="IK25" s="20"/>
      <c r="IL25" s="20"/>
      <c r="IM25" s="20"/>
      <c r="IN25" s="20"/>
      <c r="IO25" s="20"/>
      <c r="IP25" s="20"/>
      <c r="IQ25" s="20"/>
      <c r="IR25" s="20"/>
      <c r="IS25" s="20"/>
      <c r="IT25" s="20"/>
      <c r="IU25" s="20"/>
      <c r="IV25" s="20"/>
    </row>
    <row r="26" spans="1:256" hidden="1" x14ac:dyDescent="0.2">
      <c r="A26" s="19"/>
      <c r="B26" s="23"/>
      <c r="C26" s="24"/>
      <c r="D26" s="25"/>
      <c r="E26" s="25"/>
      <c r="F26" s="26"/>
      <c r="G26" s="21"/>
      <c r="H26" s="20"/>
      <c r="I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</row>
    <row r="27" spans="1:256" hidden="1" x14ac:dyDescent="0.2">
      <c r="A27" s="19"/>
      <c r="B27" s="27"/>
      <c r="C27" s="28"/>
      <c r="D27" s="29"/>
      <c r="E27" s="20"/>
      <c r="F27" s="20"/>
      <c r="G27" s="21"/>
      <c r="H27" s="20"/>
      <c r="I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</row>
    <row r="28" spans="1:256" hidden="1" x14ac:dyDescent="0.2">
      <c r="A28" s="19"/>
      <c r="B28" s="23"/>
      <c r="C28" s="24"/>
      <c r="D28" s="25"/>
      <c r="E28" s="25"/>
      <c r="F28" s="26"/>
      <c r="G28" s="21"/>
      <c r="H28" s="20"/>
      <c r="I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</row>
    <row r="29" spans="1:256" hidden="1" x14ac:dyDescent="0.2">
      <c r="A29" s="19"/>
      <c r="B29" s="27"/>
      <c r="C29" s="28"/>
      <c r="D29" s="29"/>
      <c r="E29" s="20"/>
      <c r="F29" s="20"/>
      <c r="G29" s="21"/>
      <c r="H29" s="20"/>
      <c r="I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</row>
    <row r="30" spans="1:256" hidden="1" x14ac:dyDescent="0.2">
      <c r="A30" s="19">
        <v>41275</v>
      </c>
      <c r="B30" s="23"/>
      <c r="C30" s="30"/>
      <c r="D30" s="25"/>
      <c r="E30" s="25"/>
      <c r="F30" s="23"/>
      <c r="G30" s="21">
        <f>SUM(D30:D37)+SUM(E30:E37)</f>
        <v>0</v>
      </c>
      <c r="H30" s="20"/>
      <c r="I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</row>
    <row r="31" spans="1:256" hidden="1" x14ac:dyDescent="0.2">
      <c r="A31" s="19"/>
      <c r="B31" s="27"/>
      <c r="C31" s="28"/>
      <c r="D31" s="29"/>
      <c r="E31" s="20"/>
      <c r="F31" s="20"/>
      <c r="G31" s="21"/>
      <c r="H31" s="20"/>
      <c r="I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</row>
    <row r="32" spans="1:256" hidden="1" x14ac:dyDescent="0.2">
      <c r="A32" s="19"/>
      <c r="B32" s="23"/>
      <c r="C32" s="24"/>
      <c r="D32" s="25"/>
      <c r="E32" s="25"/>
      <c r="F32" s="26"/>
      <c r="G32" s="21"/>
      <c r="H32" s="20"/>
      <c r="I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</row>
    <row r="33" spans="1:256" hidden="1" x14ac:dyDescent="0.2">
      <c r="A33" s="19"/>
      <c r="B33" s="27"/>
      <c r="C33" s="28"/>
      <c r="D33" s="29"/>
      <c r="E33" s="20"/>
      <c r="F33" s="20"/>
      <c r="G33" s="21"/>
      <c r="H33" s="20"/>
      <c r="I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</row>
    <row r="34" spans="1:256" hidden="1" x14ac:dyDescent="0.2">
      <c r="A34" s="19"/>
      <c r="B34" s="23"/>
      <c r="C34" s="24"/>
      <c r="D34" s="25"/>
      <c r="E34" s="25"/>
      <c r="F34" s="26"/>
      <c r="G34" s="21"/>
      <c r="H34" s="20"/>
      <c r="I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</row>
    <row r="35" spans="1:256" hidden="1" x14ac:dyDescent="0.2">
      <c r="A35" s="19"/>
      <c r="B35" s="27"/>
      <c r="C35" s="28"/>
      <c r="D35" s="29"/>
      <c r="E35" s="20"/>
      <c r="F35" s="20"/>
      <c r="G35" s="21"/>
      <c r="H35" s="20"/>
      <c r="I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</row>
    <row r="36" spans="1:256" hidden="1" x14ac:dyDescent="0.2">
      <c r="A36" s="19"/>
      <c r="B36" s="23"/>
      <c r="C36" s="24"/>
      <c r="D36" s="25"/>
      <c r="E36" s="25"/>
      <c r="F36" s="26"/>
      <c r="G36" s="21"/>
      <c r="H36" s="20"/>
      <c r="I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</row>
    <row r="37" spans="1:256" hidden="1" x14ac:dyDescent="0.2">
      <c r="A37" s="19"/>
      <c r="B37" s="27"/>
      <c r="C37" s="28"/>
      <c r="D37" s="29"/>
      <c r="E37" s="20"/>
      <c r="F37" s="20"/>
      <c r="G37" s="21"/>
      <c r="H37" s="20"/>
      <c r="I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</row>
    <row r="38" spans="1:256" x14ac:dyDescent="0.2">
      <c r="A38" s="31" t="s">
        <v>25</v>
      </c>
      <c r="B38" s="32" t="s">
        <v>26</v>
      </c>
      <c r="C38" s="30"/>
      <c r="D38" s="25">
        <v>178.57</v>
      </c>
      <c r="E38" s="25">
        <f>(C4/15)*$E$2</f>
        <v>13.333333333333332</v>
      </c>
      <c r="F38" s="32" t="s">
        <v>26</v>
      </c>
      <c r="G38" s="21">
        <f>SUM(D38:D45)+SUM(E38:E45)</f>
        <v>766.18477333333328</v>
      </c>
      <c r="H38" s="20"/>
      <c r="I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</row>
    <row r="39" spans="1:256" x14ac:dyDescent="0.2">
      <c r="A39" s="19"/>
      <c r="B39" s="27"/>
      <c r="C39" s="28">
        <f>C4-D38</f>
        <v>9821.43</v>
      </c>
      <c r="D39" s="29"/>
      <c r="E39" s="20"/>
      <c r="F39" s="27"/>
      <c r="G39" s="21"/>
      <c r="H39" s="20"/>
      <c r="I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</row>
    <row r="40" spans="1:256" x14ac:dyDescent="0.2">
      <c r="A40" s="19"/>
      <c r="B40" s="32" t="s">
        <v>27</v>
      </c>
      <c r="C40" s="24"/>
      <c r="D40" s="25">
        <v>178.57</v>
      </c>
      <c r="E40" s="25">
        <f>(C39/15)*$E$2</f>
        <v>13.095240000000002</v>
      </c>
      <c r="F40" s="32" t="s">
        <v>27</v>
      </c>
      <c r="G40" s="21"/>
      <c r="H40" s="20"/>
      <c r="I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</row>
    <row r="41" spans="1:256" x14ac:dyDescent="0.2">
      <c r="A41" s="19"/>
      <c r="B41" s="27"/>
      <c r="C41" s="28">
        <f>C39-D40</f>
        <v>9642.86</v>
      </c>
      <c r="D41" s="29"/>
      <c r="E41" s="20"/>
      <c r="F41" s="27"/>
      <c r="G41" s="21"/>
      <c r="H41" s="20"/>
      <c r="I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</row>
    <row r="42" spans="1:256" x14ac:dyDescent="0.2">
      <c r="A42" s="19"/>
      <c r="B42" s="32" t="s">
        <v>28</v>
      </c>
      <c r="C42" s="24"/>
      <c r="D42" s="25">
        <v>178.57</v>
      </c>
      <c r="E42" s="25">
        <f>(C41/15)*$E$2</f>
        <v>12.857146666666667</v>
      </c>
      <c r="F42" s="32" t="s">
        <v>28</v>
      </c>
      <c r="G42" s="21"/>
      <c r="H42" s="20"/>
      <c r="I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</row>
    <row r="43" spans="1:256" x14ac:dyDescent="0.2">
      <c r="A43" s="19"/>
      <c r="B43" s="27"/>
      <c r="C43" s="28">
        <f>C41-D42</f>
        <v>9464.2900000000009</v>
      </c>
      <c r="D43" s="29"/>
      <c r="E43" s="20"/>
      <c r="F43" s="27"/>
      <c r="G43" s="21"/>
      <c r="H43" s="20"/>
      <c r="I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</row>
    <row r="44" spans="1:256" x14ac:dyDescent="0.2">
      <c r="A44" s="19"/>
      <c r="B44" s="32" t="s">
        <v>29</v>
      </c>
      <c r="C44" s="24"/>
      <c r="D44" s="25">
        <v>178.57</v>
      </c>
      <c r="E44" s="25">
        <f>(C43/15)*$E$2</f>
        <v>12.619053333333333</v>
      </c>
      <c r="F44" s="32" t="s">
        <v>29</v>
      </c>
      <c r="G44" s="21"/>
      <c r="H44" s="20"/>
      <c r="I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</row>
    <row r="45" spans="1:256" x14ac:dyDescent="0.2">
      <c r="A45" s="19"/>
      <c r="B45" s="27"/>
      <c r="C45" s="28">
        <f>C43-D44</f>
        <v>9285.7200000000012</v>
      </c>
      <c r="D45" s="29"/>
      <c r="E45" s="20"/>
      <c r="F45" s="27"/>
      <c r="G45" s="21"/>
      <c r="H45" s="20"/>
      <c r="I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</row>
    <row r="46" spans="1:256" x14ac:dyDescent="0.2">
      <c r="A46" s="31" t="s">
        <v>30</v>
      </c>
      <c r="B46" s="32" t="s">
        <v>31</v>
      </c>
      <c r="C46" s="30"/>
      <c r="D46" s="25">
        <v>178.57</v>
      </c>
      <c r="E46" s="25">
        <f>(C45/15)*$E$2</f>
        <v>12.380960000000002</v>
      </c>
      <c r="F46" s="32" t="s">
        <v>31</v>
      </c>
      <c r="G46" s="21">
        <f>SUM(D46:D53)+SUM(E46:E53)</f>
        <v>762.37527999999998</v>
      </c>
      <c r="H46" s="20"/>
      <c r="I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</row>
    <row r="47" spans="1:256" x14ac:dyDescent="0.2">
      <c r="A47" s="19"/>
      <c r="B47" s="27"/>
      <c r="C47" s="28">
        <f>C45-D46</f>
        <v>9107.1500000000015</v>
      </c>
      <c r="D47" s="29"/>
      <c r="E47" s="20"/>
      <c r="F47" s="27"/>
      <c r="G47" s="21"/>
      <c r="H47" s="20"/>
      <c r="I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</row>
    <row r="48" spans="1:256" x14ac:dyDescent="0.2">
      <c r="A48" s="19"/>
      <c r="B48" s="32" t="s">
        <v>32</v>
      </c>
      <c r="C48" s="24"/>
      <c r="D48" s="25">
        <v>178.57</v>
      </c>
      <c r="E48" s="25">
        <f>(C47/15)*$E$2</f>
        <v>12.142866666666668</v>
      </c>
      <c r="F48" s="32" t="s">
        <v>32</v>
      </c>
      <c r="G48" s="21"/>
      <c r="H48" s="20"/>
      <c r="I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</row>
    <row r="49" spans="1:256" x14ac:dyDescent="0.2">
      <c r="A49" s="19"/>
      <c r="B49" s="27"/>
      <c r="C49" s="28">
        <f>C47-D48</f>
        <v>8928.5800000000017</v>
      </c>
      <c r="D49" s="29"/>
      <c r="E49" s="20"/>
      <c r="F49" s="27"/>
      <c r="G49" s="21"/>
      <c r="H49" s="20"/>
      <c r="I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</row>
    <row r="50" spans="1:256" x14ac:dyDescent="0.2">
      <c r="A50" s="19"/>
      <c r="B50" s="32" t="s">
        <v>33</v>
      </c>
      <c r="C50" s="24"/>
      <c r="D50" s="25">
        <v>178.57</v>
      </c>
      <c r="E50" s="25">
        <f>(C49/15)*$E$2</f>
        <v>11.904773333333335</v>
      </c>
      <c r="F50" s="32" t="s">
        <v>33</v>
      </c>
      <c r="G50" s="21"/>
      <c r="H50" s="20"/>
      <c r="I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</row>
    <row r="51" spans="1:256" x14ac:dyDescent="0.2">
      <c r="A51" s="19"/>
      <c r="B51" s="27"/>
      <c r="C51" s="28">
        <f>C49-D50</f>
        <v>8750.010000000002</v>
      </c>
      <c r="D51" s="29"/>
      <c r="E51" s="20"/>
      <c r="F51" s="27"/>
      <c r="G51" s="21"/>
      <c r="H51" s="20"/>
      <c r="I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</row>
    <row r="52" spans="1:256" x14ac:dyDescent="0.2">
      <c r="A52" s="19"/>
      <c r="B52" s="32" t="s">
        <v>34</v>
      </c>
      <c r="C52" s="24"/>
      <c r="D52" s="25">
        <v>178.57</v>
      </c>
      <c r="E52" s="25">
        <f>(C51/15)*$E$2</f>
        <v>11.666680000000003</v>
      </c>
      <c r="F52" s="32" t="s">
        <v>34</v>
      </c>
      <c r="G52" s="21"/>
      <c r="H52" s="20"/>
      <c r="I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</row>
    <row r="53" spans="1:256" x14ac:dyDescent="0.2">
      <c r="A53" s="19"/>
      <c r="B53" s="27"/>
      <c r="C53" s="28">
        <f>C51-D52</f>
        <v>8571.4400000000023</v>
      </c>
      <c r="D53" s="29"/>
      <c r="E53" s="20"/>
      <c r="F53" s="27"/>
      <c r="G53" s="21"/>
      <c r="H53" s="20"/>
      <c r="I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</row>
    <row r="54" spans="1:256" x14ac:dyDescent="0.2">
      <c r="A54" s="31" t="s">
        <v>35</v>
      </c>
      <c r="B54" s="32" t="s">
        <v>36</v>
      </c>
      <c r="C54" s="30"/>
      <c r="D54" s="25">
        <v>178.57</v>
      </c>
      <c r="E54" s="25">
        <f>(C53/15)*$E$2</f>
        <v>11.42858666666667</v>
      </c>
      <c r="F54" s="32" t="s">
        <v>36</v>
      </c>
      <c r="G54" s="21">
        <f>SUM(D54:D61)+SUM(E54:E61)</f>
        <v>758.56578666666667</v>
      </c>
      <c r="H54" s="20"/>
      <c r="I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</row>
    <row r="55" spans="1:256" x14ac:dyDescent="0.2">
      <c r="A55" s="19"/>
      <c r="B55" s="27"/>
      <c r="C55" s="28">
        <f>C53-D54</f>
        <v>8392.8700000000026</v>
      </c>
      <c r="D55" s="29"/>
      <c r="E55" s="20"/>
      <c r="F55" s="27"/>
      <c r="G55" s="21"/>
      <c r="H55" s="20"/>
      <c r="I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</row>
    <row r="56" spans="1:256" x14ac:dyDescent="0.2">
      <c r="A56" s="19"/>
      <c r="B56" s="32" t="s">
        <v>37</v>
      </c>
      <c r="C56" s="24"/>
      <c r="D56" s="25">
        <v>178.57</v>
      </c>
      <c r="E56" s="25">
        <f>(C55/15)*$E$2</f>
        <v>11.190493333333336</v>
      </c>
      <c r="F56" s="32" t="s">
        <v>37</v>
      </c>
      <c r="G56" s="21"/>
      <c r="H56" s="20"/>
      <c r="I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</row>
    <row r="57" spans="1:256" x14ac:dyDescent="0.2">
      <c r="A57" s="19"/>
      <c r="B57" s="27"/>
      <c r="C57" s="28">
        <f>C55-D56</f>
        <v>8214.3000000000029</v>
      </c>
      <c r="D57" s="29"/>
      <c r="E57" s="20"/>
      <c r="F57" s="27"/>
      <c r="G57" s="21"/>
      <c r="H57" s="20"/>
      <c r="I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</row>
    <row r="58" spans="1:256" x14ac:dyDescent="0.2">
      <c r="A58" s="19"/>
      <c r="B58" s="32" t="s">
        <v>38</v>
      </c>
      <c r="C58" s="24"/>
      <c r="D58" s="25">
        <v>178.57</v>
      </c>
      <c r="E58" s="25">
        <f>(C57/15)*$E$2</f>
        <v>10.952400000000004</v>
      </c>
      <c r="F58" s="32" t="s">
        <v>38</v>
      </c>
      <c r="G58" s="21"/>
      <c r="H58" s="20"/>
      <c r="I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</row>
    <row r="59" spans="1:256" x14ac:dyDescent="0.2">
      <c r="A59" s="19"/>
      <c r="B59" s="27"/>
      <c r="C59" s="28">
        <f>C57-D58</f>
        <v>8035.7300000000032</v>
      </c>
      <c r="D59" s="29"/>
      <c r="E59" s="20"/>
      <c r="F59" s="27"/>
      <c r="G59" s="21"/>
      <c r="H59" s="20"/>
      <c r="I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</row>
    <row r="60" spans="1:256" x14ac:dyDescent="0.2">
      <c r="A60" s="19"/>
      <c r="B60" s="32" t="s">
        <v>39</v>
      </c>
      <c r="C60" s="24"/>
      <c r="D60" s="25">
        <v>178.57</v>
      </c>
      <c r="E60" s="25">
        <f>(C59/15)*$E$2</f>
        <v>10.714306666666671</v>
      </c>
      <c r="F60" s="32" t="s">
        <v>39</v>
      </c>
      <c r="G60" s="21"/>
      <c r="H60" s="20"/>
      <c r="I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</row>
    <row r="61" spans="1:256" x14ac:dyDescent="0.2">
      <c r="A61" s="19"/>
      <c r="B61" s="27"/>
      <c r="C61" s="28">
        <f>C59-D60</f>
        <v>7857.1600000000035</v>
      </c>
      <c r="D61" s="29"/>
      <c r="E61" s="20"/>
      <c r="F61" s="27"/>
      <c r="G61" s="21"/>
      <c r="H61" s="20"/>
      <c r="I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</row>
    <row r="62" spans="1:256" x14ac:dyDescent="0.2">
      <c r="A62" s="31" t="s">
        <v>40</v>
      </c>
      <c r="B62" s="32" t="s">
        <v>41</v>
      </c>
      <c r="C62" s="30"/>
      <c r="D62" s="25">
        <v>178.57</v>
      </c>
      <c r="E62" s="25">
        <f>(C61/15)*$E$2</f>
        <v>10.476213333333337</v>
      </c>
      <c r="F62" s="32" t="s">
        <v>41</v>
      </c>
      <c r="G62" s="21">
        <f>SUM(D62:D69)+SUM(E62:E69)</f>
        <v>754.75629333333336</v>
      </c>
    </row>
    <row r="63" spans="1:256" x14ac:dyDescent="0.2">
      <c r="A63" s="19"/>
      <c r="B63" s="27"/>
      <c r="C63" s="28">
        <f>C61-D62</f>
        <v>7678.5900000000038</v>
      </c>
      <c r="D63" s="29"/>
      <c r="E63" s="20"/>
      <c r="F63" s="27"/>
      <c r="G63" s="21"/>
    </row>
    <row r="64" spans="1:256" x14ac:dyDescent="0.2">
      <c r="A64" s="19"/>
      <c r="B64" s="32" t="s">
        <v>42</v>
      </c>
      <c r="C64" s="24"/>
      <c r="D64" s="25">
        <v>178.57</v>
      </c>
      <c r="E64" s="25">
        <f>(C63/15)*$E$2</f>
        <v>10.238120000000006</v>
      </c>
      <c r="F64" s="32" t="s">
        <v>42</v>
      </c>
      <c r="G64" s="21"/>
    </row>
    <row r="65" spans="1:7" x14ac:dyDescent="0.2">
      <c r="A65" s="19"/>
      <c r="B65" s="27"/>
      <c r="C65" s="28">
        <f>C63-D64</f>
        <v>7500.0200000000041</v>
      </c>
      <c r="D65" s="29"/>
      <c r="E65" s="20"/>
      <c r="F65" s="27"/>
      <c r="G65" s="21"/>
    </row>
    <row r="66" spans="1:7" x14ac:dyDescent="0.2">
      <c r="A66" s="19"/>
      <c r="B66" s="32" t="s">
        <v>43</v>
      </c>
      <c r="C66" s="24"/>
      <c r="D66" s="25">
        <v>178.57</v>
      </c>
      <c r="E66" s="25">
        <f>(C65/15)*$E$2</f>
        <v>10.000026666666672</v>
      </c>
      <c r="F66" s="32" t="s">
        <v>43</v>
      </c>
      <c r="G66" s="21"/>
    </row>
    <row r="67" spans="1:7" x14ac:dyDescent="0.2">
      <c r="A67" s="19"/>
      <c r="B67" s="27"/>
      <c r="C67" s="28">
        <f>C65-D66</f>
        <v>7321.4500000000044</v>
      </c>
      <c r="D67" s="29"/>
      <c r="E67" s="20"/>
      <c r="F67" s="27"/>
      <c r="G67" s="21"/>
    </row>
    <row r="68" spans="1:7" x14ac:dyDescent="0.2">
      <c r="A68" s="19"/>
      <c r="B68" s="32" t="s">
        <v>44</v>
      </c>
      <c r="C68" s="24"/>
      <c r="D68" s="25">
        <v>178.57</v>
      </c>
      <c r="E68" s="25">
        <f>(C67/15)*$E$2</f>
        <v>9.7619333333333405</v>
      </c>
      <c r="F68" s="32" t="s">
        <v>44</v>
      </c>
      <c r="G68" s="21"/>
    </row>
    <row r="69" spans="1:7" x14ac:dyDescent="0.2">
      <c r="A69" s="19"/>
      <c r="B69" s="27"/>
      <c r="C69" s="28">
        <f>C67-D68</f>
        <v>7142.8800000000047</v>
      </c>
      <c r="D69" s="29"/>
      <c r="E69" s="20"/>
      <c r="F69" s="27"/>
      <c r="G69" s="21"/>
    </row>
    <row r="70" spans="1:7" x14ac:dyDescent="0.2">
      <c r="A70" s="31" t="s">
        <v>45</v>
      </c>
      <c r="B70" s="32" t="s">
        <v>46</v>
      </c>
      <c r="C70" s="30"/>
      <c r="D70" s="25">
        <v>178.57</v>
      </c>
      <c r="E70" s="25">
        <f>(C69/15)*$E$2</f>
        <v>9.5238400000000052</v>
      </c>
      <c r="F70" s="32" t="s">
        <v>46</v>
      </c>
      <c r="G70" s="21">
        <f>SUM(D70:D77)+SUM(E70:E77)</f>
        <v>750.94679999999994</v>
      </c>
    </row>
    <row r="71" spans="1:7" x14ac:dyDescent="0.2">
      <c r="A71" s="19"/>
      <c r="B71" s="27"/>
      <c r="C71" s="28">
        <f>C69-D70</f>
        <v>6964.3100000000049</v>
      </c>
      <c r="D71" s="29"/>
      <c r="E71" s="20"/>
      <c r="F71" s="27"/>
      <c r="G71" s="21"/>
    </row>
    <row r="72" spans="1:7" x14ac:dyDescent="0.2">
      <c r="A72" s="19"/>
      <c r="B72" s="32" t="s">
        <v>47</v>
      </c>
      <c r="C72" s="24"/>
      <c r="D72" s="25">
        <v>178.57</v>
      </c>
      <c r="E72" s="25">
        <f>(C71/15)*$E$2</f>
        <v>9.2857466666666735</v>
      </c>
      <c r="F72" s="32" t="s">
        <v>47</v>
      </c>
      <c r="G72" s="21"/>
    </row>
    <row r="73" spans="1:7" x14ac:dyDescent="0.2">
      <c r="A73" s="19"/>
      <c r="B73" s="27"/>
      <c r="C73" s="28">
        <f>C71-D72</f>
        <v>6785.7400000000052</v>
      </c>
      <c r="D73" s="29"/>
      <c r="E73" s="20"/>
      <c r="F73" s="27"/>
      <c r="G73" s="21"/>
    </row>
    <row r="74" spans="1:7" x14ac:dyDescent="0.2">
      <c r="A74" s="19"/>
      <c r="B74" s="32" t="s">
        <v>48</v>
      </c>
      <c r="C74" s="24"/>
      <c r="D74" s="25">
        <v>178.57</v>
      </c>
      <c r="E74" s="25">
        <f>(C73/15)*$E$2</f>
        <v>9.0476533333333418</v>
      </c>
      <c r="F74" s="32" t="s">
        <v>48</v>
      </c>
      <c r="G74" s="21"/>
    </row>
    <row r="75" spans="1:7" x14ac:dyDescent="0.2">
      <c r="A75" s="19"/>
      <c r="B75" s="27"/>
      <c r="C75" s="28">
        <f>C73-D74</f>
        <v>6607.1700000000055</v>
      </c>
      <c r="D75" s="29"/>
      <c r="E75" s="20"/>
      <c r="F75" s="27"/>
      <c r="G75" s="21"/>
    </row>
    <row r="76" spans="1:7" x14ac:dyDescent="0.2">
      <c r="A76" s="19"/>
      <c r="B76" s="32" t="s">
        <v>49</v>
      </c>
      <c r="C76" s="24"/>
      <c r="D76" s="25">
        <v>178.57</v>
      </c>
      <c r="E76" s="25">
        <f>(C75/15)*$E$2</f>
        <v>8.8095600000000065</v>
      </c>
      <c r="F76" s="32" t="s">
        <v>49</v>
      </c>
      <c r="G76" s="21"/>
    </row>
    <row r="77" spans="1:7" x14ac:dyDescent="0.2">
      <c r="A77" s="19"/>
      <c r="B77" s="27"/>
      <c r="C77" s="28">
        <f>C75-D76</f>
        <v>6428.6000000000058</v>
      </c>
      <c r="D77" s="29"/>
      <c r="E77" s="20"/>
      <c r="F77" s="27"/>
      <c r="G77" s="21"/>
    </row>
    <row r="78" spans="1:7" x14ac:dyDescent="0.2">
      <c r="A78" s="31" t="s">
        <v>50</v>
      </c>
      <c r="B78" s="32" t="s">
        <v>51</v>
      </c>
      <c r="C78" s="30"/>
      <c r="D78" s="25">
        <v>178.57</v>
      </c>
      <c r="E78" s="25">
        <f>(C77/15)*$E$2</f>
        <v>8.5714666666666748</v>
      </c>
      <c r="F78" s="32" t="s">
        <v>51</v>
      </c>
      <c r="G78" s="21">
        <f>SUM(D78:D85)+SUM(E78:E85)</f>
        <v>747.13730666666663</v>
      </c>
    </row>
    <row r="79" spans="1:7" x14ac:dyDescent="0.2">
      <c r="A79" s="19"/>
      <c r="B79" s="27"/>
      <c r="C79" s="28">
        <f>C77-D78</f>
        <v>6250.0300000000061</v>
      </c>
      <c r="D79" s="29"/>
      <c r="E79" s="20"/>
      <c r="F79" s="27"/>
      <c r="G79" s="21"/>
    </row>
    <row r="80" spans="1:7" x14ac:dyDescent="0.2">
      <c r="A80" s="19"/>
      <c r="B80" s="32" t="s">
        <v>52</v>
      </c>
      <c r="C80" s="24"/>
      <c r="D80" s="25">
        <v>178.57</v>
      </c>
      <c r="E80" s="25">
        <f>(C79/15)*$E$2</f>
        <v>8.3333733333333413</v>
      </c>
      <c r="F80" s="32" t="s">
        <v>52</v>
      </c>
      <c r="G80" s="21"/>
    </row>
    <row r="81" spans="1:7" x14ac:dyDescent="0.2">
      <c r="A81" s="19"/>
      <c r="B81" s="27"/>
      <c r="C81" s="28">
        <f>C79-D80</f>
        <v>6071.4600000000064</v>
      </c>
      <c r="D81" s="29"/>
      <c r="E81" s="20"/>
      <c r="F81" s="27"/>
      <c r="G81" s="21"/>
    </row>
    <row r="82" spans="1:7" x14ac:dyDescent="0.2">
      <c r="A82" s="19"/>
      <c r="B82" s="32" t="s">
        <v>53</v>
      </c>
      <c r="C82" s="24"/>
      <c r="D82" s="25">
        <v>178.57</v>
      </c>
      <c r="E82" s="25">
        <f>(C81/15)*$E$2</f>
        <v>8.0952800000000078</v>
      </c>
      <c r="F82" s="32" t="s">
        <v>53</v>
      </c>
      <c r="G82" s="21"/>
    </row>
    <row r="83" spans="1:7" x14ac:dyDescent="0.2">
      <c r="A83" s="19"/>
      <c r="B83" s="27"/>
      <c r="C83" s="28">
        <f>C81-D82</f>
        <v>5892.8900000000067</v>
      </c>
      <c r="D83" s="29"/>
      <c r="E83" s="20"/>
      <c r="F83" s="27"/>
      <c r="G83" s="21"/>
    </row>
    <row r="84" spans="1:7" x14ac:dyDescent="0.2">
      <c r="A84" s="19"/>
      <c r="B84" s="32" t="s">
        <v>54</v>
      </c>
      <c r="C84" s="24"/>
      <c r="D84" s="25">
        <v>178.57</v>
      </c>
      <c r="E84" s="25">
        <f>(C83/15)*$E$2</f>
        <v>7.8571866666666761</v>
      </c>
      <c r="F84" s="32" t="s">
        <v>54</v>
      </c>
      <c r="G84" s="21"/>
    </row>
    <row r="85" spans="1:7" x14ac:dyDescent="0.2">
      <c r="A85" s="19"/>
      <c r="B85" s="27"/>
      <c r="C85" s="28">
        <f>C83-D84</f>
        <v>5714.320000000007</v>
      </c>
      <c r="D85" s="29"/>
      <c r="E85" s="20"/>
      <c r="F85" s="27"/>
      <c r="G85" s="21"/>
    </row>
    <row r="86" spans="1:7" x14ac:dyDescent="0.2">
      <c r="A86" s="31" t="s">
        <v>55</v>
      </c>
      <c r="B86" s="32" t="s">
        <v>56</v>
      </c>
      <c r="C86" s="30"/>
      <c r="D86" s="25">
        <v>178.57</v>
      </c>
      <c r="E86" s="25">
        <f>(C85/15)*$E$2</f>
        <v>7.6190933333333435</v>
      </c>
      <c r="F86" s="32" t="s">
        <v>56</v>
      </c>
      <c r="G86" s="21">
        <f>SUM(D86:D93)+SUM(E86:E93)</f>
        <v>743.32781333333332</v>
      </c>
    </row>
    <row r="87" spans="1:7" x14ac:dyDescent="0.2">
      <c r="A87" s="19"/>
      <c r="B87" s="27"/>
      <c r="C87" s="28">
        <f>C85-D86</f>
        <v>5535.7500000000073</v>
      </c>
      <c r="D87" s="29"/>
      <c r="E87" s="20"/>
      <c r="F87" s="27"/>
      <c r="G87" s="21"/>
    </row>
    <row r="88" spans="1:7" x14ac:dyDescent="0.2">
      <c r="A88" s="19"/>
      <c r="B88" s="32" t="s">
        <v>57</v>
      </c>
      <c r="C88" s="24"/>
      <c r="D88" s="25">
        <v>178.57</v>
      </c>
      <c r="E88" s="25">
        <f>(C87/15)*$E$2</f>
        <v>7.3810000000000091</v>
      </c>
      <c r="F88" s="32" t="s">
        <v>57</v>
      </c>
      <c r="G88" s="21"/>
    </row>
    <row r="89" spans="1:7" x14ac:dyDescent="0.2">
      <c r="A89" s="19"/>
      <c r="B89" s="27"/>
      <c r="C89" s="28">
        <f>C87-D88</f>
        <v>5357.1800000000076</v>
      </c>
      <c r="D89" s="29"/>
      <c r="E89" s="20"/>
      <c r="F89" s="27"/>
      <c r="G89" s="21"/>
    </row>
    <row r="90" spans="1:7" x14ac:dyDescent="0.2">
      <c r="A90" s="19"/>
      <c r="B90" s="32" t="s">
        <v>58</v>
      </c>
      <c r="C90" s="24"/>
      <c r="D90" s="25">
        <v>178.57</v>
      </c>
      <c r="E90" s="25">
        <f>(C89/15)*$E$2</f>
        <v>7.1429066666666765</v>
      </c>
      <c r="F90" s="32" t="s">
        <v>58</v>
      </c>
      <c r="G90" s="21"/>
    </row>
    <row r="91" spans="1:7" x14ac:dyDescent="0.2">
      <c r="A91" s="19"/>
      <c r="B91" s="27"/>
      <c r="C91" s="28">
        <f>C89-D90</f>
        <v>5178.6100000000079</v>
      </c>
      <c r="D91" s="29"/>
      <c r="E91" s="20"/>
      <c r="F91" s="27"/>
      <c r="G91" s="21"/>
    </row>
    <row r="92" spans="1:7" x14ac:dyDescent="0.2">
      <c r="A92" s="19"/>
      <c r="B92" s="32" t="s">
        <v>59</v>
      </c>
      <c r="C92" s="24"/>
      <c r="D92" s="25">
        <v>178.57</v>
      </c>
      <c r="E92" s="25">
        <f>(C91/15)*$E$2</f>
        <v>6.9048133333333439</v>
      </c>
      <c r="F92" s="32" t="s">
        <v>59</v>
      </c>
      <c r="G92" s="21"/>
    </row>
    <row r="93" spans="1:7" x14ac:dyDescent="0.2">
      <c r="A93" s="19"/>
      <c r="B93" s="27"/>
      <c r="C93" s="28">
        <f>C91-D92</f>
        <v>5000.0400000000081</v>
      </c>
      <c r="D93" s="29"/>
      <c r="E93" s="20"/>
      <c r="F93" s="27"/>
      <c r="G93" s="21"/>
    </row>
    <row r="94" spans="1:7" x14ac:dyDescent="0.2">
      <c r="A94" s="31" t="s">
        <v>60</v>
      </c>
      <c r="B94" s="32" t="s">
        <v>61</v>
      </c>
      <c r="C94" s="30"/>
      <c r="D94" s="25">
        <v>178.57</v>
      </c>
      <c r="E94" s="25">
        <f>(C93/15)*$E$2</f>
        <v>6.6667200000000104</v>
      </c>
      <c r="F94" s="32" t="s">
        <v>61</v>
      </c>
      <c r="G94" s="21">
        <f>SUM(D94:D101)+SUM(E94:E101)</f>
        <v>739.51832000000002</v>
      </c>
    </row>
    <row r="95" spans="1:7" x14ac:dyDescent="0.2">
      <c r="A95" s="19"/>
      <c r="B95" s="27"/>
      <c r="C95" s="28">
        <f>C93-D94</f>
        <v>4821.4700000000084</v>
      </c>
      <c r="D95" s="29"/>
      <c r="E95" s="20"/>
      <c r="F95" s="27"/>
      <c r="G95" s="21"/>
    </row>
    <row r="96" spans="1:7" x14ac:dyDescent="0.2">
      <c r="A96" s="19"/>
      <c r="B96" s="32" t="s">
        <v>62</v>
      </c>
      <c r="C96" s="24"/>
      <c r="D96" s="25">
        <v>178.57</v>
      </c>
      <c r="E96" s="25">
        <f>(C95/15)*$E$2</f>
        <v>6.4286266666666778</v>
      </c>
      <c r="F96" s="32" t="s">
        <v>62</v>
      </c>
      <c r="G96" s="21"/>
    </row>
    <row r="97" spans="1:7" x14ac:dyDescent="0.2">
      <c r="A97" s="19"/>
      <c r="B97" s="27"/>
      <c r="C97" s="28">
        <f>C95-D96</f>
        <v>4642.9000000000087</v>
      </c>
      <c r="D97" s="29"/>
      <c r="E97" s="20"/>
      <c r="F97" s="27"/>
      <c r="G97" s="21"/>
    </row>
    <row r="98" spans="1:7" x14ac:dyDescent="0.2">
      <c r="A98" s="19"/>
      <c r="B98" s="32" t="s">
        <v>63</v>
      </c>
      <c r="C98" s="24"/>
      <c r="D98" s="25">
        <v>178.57</v>
      </c>
      <c r="E98" s="25">
        <f>(C97/15)*$E$2</f>
        <v>6.1905333333333452</v>
      </c>
      <c r="F98" s="32" t="s">
        <v>63</v>
      </c>
      <c r="G98" s="21"/>
    </row>
    <row r="99" spans="1:7" x14ac:dyDescent="0.2">
      <c r="A99" s="19"/>
      <c r="B99" s="27"/>
      <c r="C99" s="28">
        <f>C97-D98</f>
        <v>4464.330000000009</v>
      </c>
      <c r="D99" s="29"/>
      <c r="E99" s="20"/>
      <c r="F99" s="27"/>
      <c r="G99" s="21"/>
    </row>
    <row r="100" spans="1:7" x14ac:dyDescent="0.2">
      <c r="A100" s="19"/>
      <c r="B100" s="32" t="s">
        <v>64</v>
      </c>
      <c r="C100" s="24"/>
      <c r="D100" s="25">
        <v>178.57</v>
      </c>
      <c r="E100" s="25">
        <f>(C99/15)*$E$2</f>
        <v>5.9524400000000117</v>
      </c>
      <c r="F100" s="32" t="s">
        <v>64</v>
      </c>
      <c r="G100" s="21"/>
    </row>
    <row r="101" spans="1:7" x14ac:dyDescent="0.2">
      <c r="A101" s="19"/>
      <c r="B101" s="27"/>
      <c r="C101" s="28">
        <f>C99-D100</f>
        <v>4285.7600000000093</v>
      </c>
      <c r="D101" s="29"/>
      <c r="E101" s="20"/>
      <c r="F101" s="27"/>
      <c r="G101" s="21"/>
    </row>
    <row r="102" spans="1:7" x14ac:dyDescent="0.2">
      <c r="A102" s="31" t="s">
        <v>65</v>
      </c>
      <c r="B102" s="32" t="s">
        <v>66</v>
      </c>
      <c r="C102" s="30"/>
      <c r="D102" s="25">
        <v>178.57</v>
      </c>
      <c r="E102" s="25">
        <f>(C101/15)*$E$2</f>
        <v>5.7143466666666791</v>
      </c>
      <c r="F102" s="32" t="s">
        <v>66</v>
      </c>
      <c r="G102" s="21">
        <f>SUM(D102:D109)+SUM(E102:E109)</f>
        <v>735.70882666666671</v>
      </c>
    </row>
    <row r="103" spans="1:7" x14ac:dyDescent="0.2">
      <c r="A103" s="19"/>
      <c r="B103" s="27"/>
      <c r="C103" s="28">
        <f>C101-D102</f>
        <v>4107.1900000000096</v>
      </c>
      <c r="D103" s="29"/>
      <c r="E103" s="20"/>
      <c r="F103" s="27"/>
      <c r="G103" s="21"/>
    </row>
    <row r="104" spans="1:7" x14ac:dyDescent="0.2">
      <c r="A104" s="19"/>
      <c r="B104" s="32" t="s">
        <v>67</v>
      </c>
      <c r="C104" s="24"/>
      <c r="D104" s="25">
        <v>178.57</v>
      </c>
      <c r="E104" s="25">
        <f>(C103/15)*$E$2</f>
        <v>5.4762533333333465</v>
      </c>
      <c r="F104" s="32" t="s">
        <v>67</v>
      </c>
      <c r="G104" s="21"/>
    </row>
    <row r="105" spans="1:7" x14ac:dyDescent="0.2">
      <c r="A105" s="19"/>
      <c r="B105" s="27"/>
      <c r="C105" s="28">
        <f>C103-D104</f>
        <v>3928.6200000000094</v>
      </c>
      <c r="D105" s="29"/>
      <c r="E105" s="20"/>
      <c r="F105" s="27"/>
      <c r="G105" s="21"/>
    </row>
    <row r="106" spans="1:7" x14ac:dyDescent="0.2">
      <c r="A106" s="19"/>
      <c r="B106" s="32" t="s">
        <v>68</v>
      </c>
      <c r="C106" s="24"/>
      <c r="D106" s="25">
        <v>178.57</v>
      </c>
      <c r="E106" s="25">
        <f>(C105/15)*$E$2</f>
        <v>5.238160000000013</v>
      </c>
      <c r="F106" s="32" t="s">
        <v>68</v>
      </c>
      <c r="G106" s="21"/>
    </row>
    <row r="107" spans="1:7" x14ac:dyDescent="0.2">
      <c r="A107" s="19"/>
      <c r="B107" s="27"/>
      <c r="C107" s="28">
        <f>C105-D106</f>
        <v>3750.0500000000093</v>
      </c>
      <c r="D107" s="29"/>
      <c r="E107" s="20"/>
      <c r="F107" s="27"/>
      <c r="G107" s="21"/>
    </row>
    <row r="108" spans="1:7" x14ac:dyDescent="0.2">
      <c r="A108" s="19"/>
      <c r="B108" s="32" t="s">
        <v>69</v>
      </c>
      <c r="C108" s="24"/>
      <c r="D108" s="25">
        <v>178.57</v>
      </c>
      <c r="E108" s="25">
        <f>(C107/15)*$E$2</f>
        <v>5.0000666666666795</v>
      </c>
      <c r="F108" s="32" t="s">
        <v>69</v>
      </c>
      <c r="G108" s="21"/>
    </row>
    <row r="109" spans="1:7" x14ac:dyDescent="0.2">
      <c r="A109" s="19"/>
      <c r="B109" s="27"/>
      <c r="C109" s="28">
        <f>C107-D108</f>
        <v>3571.4800000000091</v>
      </c>
      <c r="D109" s="29"/>
      <c r="E109" s="20"/>
      <c r="F109" s="27"/>
      <c r="G109" s="21"/>
    </row>
    <row r="110" spans="1:7" x14ac:dyDescent="0.2">
      <c r="A110" s="31" t="s">
        <v>70</v>
      </c>
      <c r="B110" s="32" t="s">
        <v>71</v>
      </c>
      <c r="C110" s="30"/>
      <c r="D110" s="25">
        <v>178.57</v>
      </c>
      <c r="E110" s="25">
        <f>(C109/15)*$E$2</f>
        <v>4.7619733333333452</v>
      </c>
      <c r="F110" s="32" t="s">
        <v>71</v>
      </c>
      <c r="G110" s="21">
        <f>SUM(D110:D117)+SUM(E110:E117)</f>
        <v>731.8993333333334</v>
      </c>
    </row>
    <row r="111" spans="1:7" x14ac:dyDescent="0.2">
      <c r="A111" s="19"/>
      <c r="B111" s="27"/>
      <c r="C111" s="28">
        <f>C109-D110</f>
        <v>3392.9100000000089</v>
      </c>
      <c r="D111" s="29"/>
      <c r="E111" s="20"/>
      <c r="F111" s="27"/>
      <c r="G111" s="21"/>
    </row>
    <row r="112" spans="1:7" x14ac:dyDescent="0.2">
      <c r="A112" s="19"/>
      <c r="B112" s="32" t="s">
        <v>72</v>
      </c>
      <c r="C112" s="24"/>
      <c r="D112" s="25">
        <v>178.57</v>
      </c>
      <c r="E112" s="25">
        <f>(C111/15)*$E$2</f>
        <v>4.5238800000000117</v>
      </c>
      <c r="F112" s="32" t="s">
        <v>72</v>
      </c>
      <c r="G112" s="21"/>
    </row>
    <row r="113" spans="1:7" x14ac:dyDescent="0.2">
      <c r="A113" s="19"/>
      <c r="B113" s="27"/>
      <c r="C113" s="28">
        <f>C111-D112</f>
        <v>3214.3400000000088</v>
      </c>
      <c r="D113" s="29"/>
      <c r="E113" s="20"/>
      <c r="F113" s="27"/>
      <c r="G113" s="21"/>
    </row>
    <row r="114" spans="1:7" x14ac:dyDescent="0.2">
      <c r="A114" s="19"/>
      <c r="B114" s="32" t="s">
        <v>73</v>
      </c>
      <c r="C114" s="24"/>
      <c r="D114" s="25">
        <v>178.57</v>
      </c>
      <c r="E114" s="25">
        <f>(C113/15)*$E$2</f>
        <v>4.2857866666666791</v>
      </c>
      <c r="F114" s="32" t="s">
        <v>73</v>
      </c>
      <c r="G114" s="21"/>
    </row>
    <row r="115" spans="1:7" x14ac:dyDescent="0.2">
      <c r="A115" s="19"/>
      <c r="B115" s="27"/>
      <c r="C115" s="28">
        <f>C113-D114</f>
        <v>3035.7700000000086</v>
      </c>
      <c r="D115" s="29"/>
      <c r="E115" s="20"/>
      <c r="F115" s="27"/>
      <c r="G115" s="21"/>
    </row>
    <row r="116" spans="1:7" x14ac:dyDescent="0.2">
      <c r="A116" s="19"/>
      <c r="B116" s="32" t="s">
        <v>74</v>
      </c>
      <c r="C116" s="24"/>
      <c r="D116" s="25">
        <v>178.57</v>
      </c>
      <c r="E116" s="25">
        <f>(C115/15)*$E$2</f>
        <v>4.0476933333333447</v>
      </c>
      <c r="F116" s="32" t="s">
        <v>74</v>
      </c>
      <c r="G116" s="21"/>
    </row>
    <row r="117" spans="1:7" x14ac:dyDescent="0.2">
      <c r="A117" s="19"/>
      <c r="B117" s="27"/>
      <c r="C117" s="28">
        <f>C115-D116</f>
        <v>2857.2000000000085</v>
      </c>
      <c r="D117" s="29"/>
      <c r="E117" s="20"/>
      <c r="F117" s="27"/>
      <c r="G117" s="21"/>
    </row>
    <row r="118" spans="1:7" x14ac:dyDescent="0.2">
      <c r="A118" s="31" t="s">
        <v>75</v>
      </c>
      <c r="B118" s="32" t="s">
        <v>76</v>
      </c>
      <c r="C118" s="30"/>
      <c r="D118" s="25">
        <v>178.57</v>
      </c>
      <c r="E118" s="25">
        <f>(C117/15)*$E$2</f>
        <v>3.8096000000000112</v>
      </c>
      <c r="F118" s="32" t="s">
        <v>76</v>
      </c>
      <c r="G118" s="21">
        <f>SUM(D118:D125)+SUM(E118:E125)</f>
        <v>728.08983999999998</v>
      </c>
    </row>
    <row r="119" spans="1:7" x14ac:dyDescent="0.2">
      <c r="A119" s="19"/>
      <c r="B119" s="27"/>
      <c r="C119" s="28">
        <f>C117-D118</f>
        <v>2678.6300000000083</v>
      </c>
      <c r="D119" s="29"/>
      <c r="E119" s="20"/>
      <c r="F119" s="27"/>
      <c r="G119" s="21"/>
    </row>
    <row r="120" spans="1:7" x14ac:dyDescent="0.2">
      <c r="A120" s="19"/>
      <c r="B120" s="32" t="s">
        <v>77</v>
      </c>
      <c r="C120" s="24"/>
      <c r="D120" s="25">
        <v>178.57</v>
      </c>
      <c r="E120" s="25">
        <f>(C119/15)*$E$2</f>
        <v>3.5715066666666777</v>
      </c>
      <c r="F120" s="32" t="s">
        <v>77</v>
      </c>
      <c r="G120" s="21"/>
    </row>
    <row r="121" spans="1:7" x14ac:dyDescent="0.2">
      <c r="A121" s="19"/>
      <c r="B121" s="27"/>
      <c r="C121" s="28">
        <f>C119-D120</f>
        <v>2500.0600000000081</v>
      </c>
      <c r="D121" s="29"/>
      <c r="E121" s="20"/>
      <c r="F121" s="27"/>
      <c r="G121" s="21"/>
    </row>
    <row r="122" spans="1:7" x14ac:dyDescent="0.2">
      <c r="A122" s="19"/>
      <c r="B122" s="32" t="s">
        <v>78</v>
      </c>
      <c r="C122" s="24"/>
      <c r="D122" s="25">
        <v>178.57</v>
      </c>
      <c r="E122" s="25">
        <f>(C121/15)*$E$2</f>
        <v>3.3334133333333442</v>
      </c>
      <c r="F122" s="32" t="s">
        <v>78</v>
      </c>
      <c r="G122" s="21"/>
    </row>
    <row r="123" spans="1:7" x14ac:dyDescent="0.2">
      <c r="A123" s="19"/>
      <c r="B123" s="27"/>
      <c r="C123" s="28">
        <f>C121-D122</f>
        <v>2321.490000000008</v>
      </c>
      <c r="D123" s="29"/>
      <c r="E123" s="20"/>
      <c r="F123" s="27"/>
      <c r="G123" s="21"/>
    </row>
    <row r="124" spans="1:7" x14ac:dyDescent="0.2">
      <c r="A124" s="19"/>
      <c r="B124" s="32" t="s">
        <v>79</v>
      </c>
      <c r="C124" s="24"/>
      <c r="D124" s="25">
        <v>178.57</v>
      </c>
      <c r="E124" s="25">
        <f>(C123/15)*$E$2</f>
        <v>3.0953200000000107</v>
      </c>
      <c r="F124" s="32" t="s">
        <v>79</v>
      </c>
      <c r="G124" s="21"/>
    </row>
    <row r="125" spans="1:7" x14ac:dyDescent="0.2">
      <c r="A125" s="19"/>
      <c r="B125" s="27"/>
      <c r="C125" s="28">
        <f>C123-D124</f>
        <v>2142.9200000000078</v>
      </c>
      <c r="D125" s="29"/>
      <c r="E125" s="20"/>
      <c r="F125" s="27"/>
      <c r="G125" s="21"/>
    </row>
    <row r="126" spans="1:7" x14ac:dyDescent="0.2">
      <c r="A126" s="31" t="s">
        <v>80</v>
      </c>
      <c r="B126" s="32" t="s">
        <v>81</v>
      </c>
      <c r="C126" s="30"/>
      <c r="D126" s="25">
        <v>178.57</v>
      </c>
      <c r="E126" s="25">
        <f>(C125/15)*$E$2</f>
        <v>2.8572266666666768</v>
      </c>
      <c r="F126" s="32" t="s">
        <v>81</v>
      </c>
      <c r="G126" s="21">
        <f>SUM(D126:D133)+SUM(E126:E133)</f>
        <v>724.28034666666667</v>
      </c>
    </row>
    <row r="127" spans="1:7" x14ac:dyDescent="0.2">
      <c r="A127" s="19"/>
      <c r="B127" s="27"/>
      <c r="C127" s="28">
        <f>C125-D126</f>
        <v>1964.3500000000079</v>
      </c>
      <c r="D127" s="29"/>
      <c r="E127" s="20"/>
      <c r="F127" s="27"/>
      <c r="G127" s="21"/>
    </row>
    <row r="128" spans="1:7" x14ac:dyDescent="0.2">
      <c r="A128" s="19"/>
      <c r="B128" s="32" t="s">
        <v>82</v>
      </c>
      <c r="C128" s="24"/>
      <c r="D128" s="25">
        <v>178.57</v>
      </c>
      <c r="E128" s="25">
        <f>(C127/15)*$E$2</f>
        <v>2.6191333333333437</v>
      </c>
      <c r="F128" s="32" t="s">
        <v>82</v>
      </c>
      <c r="G128" s="21"/>
    </row>
    <row r="129" spans="1:7" x14ac:dyDescent="0.2">
      <c r="A129" s="19"/>
      <c r="B129" s="27"/>
      <c r="C129" s="28">
        <f>C127-D128</f>
        <v>1785.7800000000079</v>
      </c>
      <c r="D129" s="29"/>
      <c r="E129" s="20"/>
      <c r="F129" s="27"/>
      <c r="G129" s="21"/>
    </row>
    <row r="130" spans="1:7" x14ac:dyDescent="0.2">
      <c r="A130" s="19"/>
      <c r="B130" s="32" t="s">
        <v>83</v>
      </c>
      <c r="C130" s="24"/>
      <c r="D130" s="25">
        <v>178.57</v>
      </c>
      <c r="E130" s="25">
        <f>(C129/15)*$E$2</f>
        <v>2.3810400000000107</v>
      </c>
      <c r="F130" s="32" t="s">
        <v>83</v>
      </c>
      <c r="G130" s="21"/>
    </row>
    <row r="131" spans="1:7" x14ac:dyDescent="0.2">
      <c r="A131" s="19"/>
      <c r="B131" s="27"/>
      <c r="C131" s="28">
        <f>C129-D130</f>
        <v>1607.210000000008</v>
      </c>
      <c r="D131" s="29"/>
      <c r="E131" s="20"/>
      <c r="F131" s="27"/>
      <c r="G131" s="21"/>
    </row>
    <row r="132" spans="1:7" x14ac:dyDescent="0.2">
      <c r="A132" s="19"/>
      <c r="B132" s="32" t="s">
        <v>84</v>
      </c>
      <c r="C132" s="24"/>
      <c r="D132" s="25">
        <v>178.57</v>
      </c>
      <c r="E132" s="25">
        <f>(C131/15)*$E$2</f>
        <v>2.1429466666666772</v>
      </c>
      <c r="F132" s="32" t="s">
        <v>84</v>
      </c>
      <c r="G132" s="21"/>
    </row>
    <row r="133" spans="1:7" x14ac:dyDescent="0.2">
      <c r="A133" s="19"/>
      <c r="B133" s="27"/>
      <c r="C133" s="28">
        <f>C131-D132</f>
        <v>1428.6400000000081</v>
      </c>
      <c r="D133" s="29"/>
      <c r="E133" s="20"/>
      <c r="F133" s="27"/>
      <c r="G133" s="21"/>
    </row>
    <row r="134" spans="1:7" x14ac:dyDescent="0.2">
      <c r="A134" s="31" t="s">
        <v>85</v>
      </c>
      <c r="B134" s="32" t="s">
        <v>86</v>
      </c>
      <c r="C134" s="30"/>
      <c r="D134" s="25">
        <v>178.57</v>
      </c>
      <c r="E134" s="25">
        <f>(C133/15)*$E$2</f>
        <v>1.9048533333333442</v>
      </c>
      <c r="F134" s="32" t="s">
        <v>86</v>
      </c>
      <c r="G134" s="21">
        <f>SUM(D134:D141)+SUM(E134:E141)</f>
        <v>720.47085333333337</v>
      </c>
    </row>
    <row r="135" spans="1:7" x14ac:dyDescent="0.2">
      <c r="A135" s="19"/>
      <c r="B135" s="27"/>
      <c r="C135" s="28">
        <f>C133-D134</f>
        <v>1250.0700000000081</v>
      </c>
      <c r="D135" s="29"/>
      <c r="E135" s="20"/>
      <c r="F135" s="27"/>
      <c r="G135" s="21"/>
    </row>
    <row r="136" spans="1:7" x14ac:dyDescent="0.2">
      <c r="A136" s="19"/>
      <c r="B136" s="32" t="s">
        <v>87</v>
      </c>
      <c r="C136" s="24"/>
      <c r="D136" s="25">
        <v>178.57</v>
      </c>
      <c r="E136" s="25">
        <f>(C135/15)*$E$2</f>
        <v>1.6667600000000109</v>
      </c>
      <c r="F136" s="32" t="s">
        <v>87</v>
      </c>
      <c r="G136" s="21"/>
    </row>
    <row r="137" spans="1:7" x14ac:dyDescent="0.2">
      <c r="A137" s="19"/>
      <c r="B137" s="27"/>
      <c r="C137" s="28">
        <f>C135-D136</f>
        <v>1071.5000000000082</v>
      </c>
      <c r="D137" s="29"/>
      <c r="E137" s="20"/>
      <c r="F137" s="27"/>
      <c r="G137" s="21"/>
    </row>
    <row r="138" spans="1:7" x14ac:dyDescent="0.2">
      <c r="A138" s="19"/>
      <c r="B138" s="32" t="s">
        <v>88</v>
      </c>
      <c r="C138" s="24"/>
      <c r="D138" s="25">
        <v>178.57</v>
      </c>
      <c r="E138" s="25">
        <f>(C137/15)*$E$2</f>
        <v>1.4286666666666776</v>
      </c>
      <c r="F138" s="32" t="s">
        <v>88</v>
      </c>
      <c r="G138" s="21"/>
    </row>
    <row r="139" spans="1:7" x14ac:dyDescent="0.2">
      <c r="A139" s="19"/>
      <c r="B139" s="27"/>
      <c r="C139" s="28">
        <f>C137-D138</f>
        <v>892.93000000000825</v>
      </c>
      <c r="D139" s="29"/>
      <c r="E139" s="20"/>
      <c r="F139" s="27"/>
      <c r="G139" s="21"/>
    </row>
    <row r="140" spans="1:7" x14ac:dyDescent="0.2">
      <c r="A140" s="19"/>
      <c r="B140" s="32" t="s">
        <v>89</v>
      </c>
      <c r="C140" s="24"/>
      <c r="D140" s="25">
        <v>178.57</v>
      </c>
      <c r="E140" s="25">
        <f>(C139/15)*$E$2</f>
        <v>1.1905733333333444</v>
      </c>
      <c r="F140" s="32" t="s">
        <v>89</v>
      </c>
      <c r="G140" s="21"/>
    </row>
    <row r="141" spans="1:7" x14ac:dyDescent="0.2">
      <c r="A141" s="19"/>
      <c r="B141" s="27"/>
      <c r="C141" s="28">
        <f>C139-D140</f>
        <v>714.36000000000831</v>
      </c>
      <c r="D141" s="29"/>
      <c r="E141" s="20"/>
      <c r="F141" s="27"/>
      <c r="G141" s="21"/>
    </row>
    <row r="142" spans="1:7" x14ac:dyDescent="0.2">
      <c r="A142" s="31" t="s">
        <v>90</v>
      </c>
      <c r="B142" s="32" t="s">
        <v>91</v>
      </c>
      <c r="C142" s="30"/>
      <c r="D142" s="25">
        <v>178.57</v>
      </c>
      <c r="E142" s="25">
        <f>(C141/15)*$E$2</f>
        <v>0.9524800000000111</v>
      </c>
      <c r="F142" s="32" t="s">
        <v>91</v>
      </c>
      <c r="G142" s="21">
        <f>SUM(D142:D149)+SUM(E142:E149)</f>
        <v>716.7413600000001</v>
      </c>
    </row>
    <row r="143" spans="1:7" x14ac:dyDescent="0.2">
      <c r="A143" s="19"/>
      <c r="B143" s="27"/>
      <c r="C143" s="28">
        <f>C141-D142</f>
        <v>535.79000000000838</v>
      </c>
      <c r="D143" s="29"/>
      <c r="E143" s="20"/>
      <c r="F143" s="27"/>
      <c r="G143" s="21"/>
    </row>
    <row r="144" spans="1:7" x14ac:dyDescent="0.2">
      <c r="A144" s="19"/>
      <c r="B144" s="32" t="s">
        <v>92</v>
      </c>
      <c r="C144" s="24"/>
      <c r="D144" s="25">
        <v>178.57</v>
      </c>
      <c r="E144" s="25">
        <f>(C143/15)*$E$2</f>
        <v>0.71438666666667783</v>
      </c>
      <c r="F144" s="32" t="s">
        <v>92</v>
      </c>
      <c r="G144" s="21"/>
    </row>
    <row r="145" spans="1:7" x14ac:dyDescent="0.2">
      <c r="A145" s="19"/>
      <c r="B145" s="27"/>
      <c r="C145" s="28">
        <f>C143-D144</f>
        <v>357.22000000000838</v>
      </c>
      <c r="D145" s="29"/>
      <c r="E145" s="20"/>
      <c r="F145" s="27"/>
      <c r="G145" s="21"/>
    </row>
    <row r="146" spans="1:7" x14ac:dyDescent="0.2">
      <c r="A146" s="19"/>
      <c r="B146" s="32" t="s">
        <v>93</v>
      </c>
      <c r="C146" s="24"/>
      <c r="D146" s="25">
        <v>178.57</v>
      </c>
      <c r="E146" s="25">
        <f>(C145/15)*$E$2</f>
        <v>0.4762933333333445</v>
      </c>
      <c r="F146" s="32" t="s">
        <v>93</v>
      </c>
      <c r="G146" s="21"/>
    </row>
    <row r="147" spans="1:7" x14ac:dyDescent="0.2">
      <c r="A147" s="19"/>
      <c r="B147" s="27"/>
      <c r="C147" s="28">
        <f>C145-D146</f>
        <v>178.65000000000839</v>
      </c>
      <c r="D147" s="29"/>
      <c r="E147" s="20"/>
      <c r="F147" s="27"/>
      <c r="G147" s="21"/>
    </row>
    <row r="148" spans="1:7" x14ac:dyDescent="0.2">
      <c r="A148" s="19"/>
      <c r="B148" s="32" t="s">
        <v>94</v>
      </c>
      <c r="C148" s="24"/>
      <c r="D148" s="25">
        <v>178.65</v>
      </c>
      <c r="E148" s="25">
        <f>(C147/15)*$E$2</f>
        <v>0.23820000000001121</v>
      </c>
      <c r="F148" s="32" t="s">
        <v>94</v>
      </c>
      <c r="G148" s="21"/>
    </row>
    <row r="149" spans="1:7" x14ac:dyDescent="0.2">
      <c r="A149" s="19"/>
      <c r="B149" s="27"/>
      <c r="C149" s="28">
        <f>C147-D148</f>
        <v>8.3844042819691822E-12</v>
      </c>
      <c r="D149" s="29"/>
      <c r="E149" s="20"/>
      <c r="F149" s="27"/>
      <c r="G149" s="21"/>
    </row>
  </sheetData>
  <sheetProtection selectLockedCells="1" selectUnlockedCells="1"/>
  <mergeCells count="45">
    <mergeCell ref="A126:A133"/>
    <mergeCell ref="G126:G133"/>
    <mergeCell ref="A134:A141"/>
    <mergeCell ref="G134:G141"/>
    <mergeCell ref="A142:A149"/>
    <mergeCell ref="G142:G149"/>
    <mergeCell ref="A102:A109"/>
    <mergeCell ref="G102:G109"/>
    <mergeCell ref="A110:A117"/>
    <mergeCell ref="G110:G117"/>
    <mergeCell ref="A118:A125"/>
    <mergeCell ref="G118:G125"/>
    <mergeCell ref="A78:A85"/>
    <mergeCell ref="G78:G85"/>
    <mergeCell ref="A86:A93"/>
    <mergeCell ref="G86:G93"/>
    <mergeCell ref="A94:A101"/>
    <mergeCell ref="G94:G101"/>
    <mergeCell ref="A54:A61"/>
    <mergeCell ref="G54:G61"/>
    <mergeCell ref="A62:A69"/>
    <mergeCell ref="G62:G69"/>
    <mergeCell ref="A70:A77"/>
    <mergeCell ref="G70:G77"/>
    <mergeCell ref="A30:A37"/>
    <mergeCell ref="G30:G37"/>
    <mergeCell ref="A38:A45"/>
    <mergeCell ref="G38:G45"/>
    <mergeCell ref="A46:A53"/>
    <mergeCell ref="G46:G53"/>
    <mergeCell ref="H5:U5"/>
    <mergeCell ref="A6:A13"/>
    <mergeCell ref="G6:G13"/>
    <mergeCell ref="A14:A21"/>
    <mergeCell ref="G14:G21"/>
    <mergeCell ref="A22:A29"/>
    <mergeCell ref="G22:G29"/>
    <mergeCell ref="A1:E1"/>
    <mergeCell ref="F1:G1"/>
    <mergeCell ref="H1:U2"/>
    <mergeCell ref="A2:D3"/>
    <mergeCell ref="E2:G3"/>
    <mergeCell ref="A4:B4"/>
    <mergeCell ref="D4:E4"/>
    <mergeCell ref="F4:G4"/>
  </mergeCells>
  <conditionalFormatting sqref="H5:U5">
    <cfRule type="cellIs" dxfId="1" priority="1" stopIfTrue="1" operator="notEqual">
      <formula>1</formula>
    </cfRule>
    <cfRule type="cellIs" dxfId="0" priority="2" operator="equal">
      <formula>1</formula>
    </cfRule>
  </conditionalFormatting>
  <printOptions headings="1"/>
  <pageMargins left="0.23622047244094491" right="0.23622047244094491" top="0.74803149606299213" bottom="0.74803149606299213" header="0.31496062992125984" footer="0.31496062992125984"/>
  <pageSetup paperSize="9" firstPageNumber="0" orientation="portrait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T11"/>
  <sheetViews>
    <sheetView tabSelected="1" workbookViewId="0">
      <selection activeCell="F8" sqref="F8"/>
    </sheetView>
  </sheetViews>
  <sheetFormatPr baseColWidth="10" defaultRowHeight="15" x14ac:dyDescent="0.25"/>
  <cols>
    <col min="1" max="1" width="19" style="36" bestFit="1" customWidth="1"/>
    <col min="2" max="2" width="10.7109375" bestFit="1" customWidth="1"/>
    <col min="3" max="16" width="11.42578125" style="45"/>
    <col min="17" max="17" width="11.42578125" style="38"/>
  </cols>
  <sheetData>
    <row r="1" spans="1:20" s="34" customFormat="1" x14ac:dyDescent="0.25">
      <c r="A1" s="47" t="s">
        <v>95</v>
      </c>
      <c r="B1" s="35" t="s">
        <v>42</v>
      </c>
      <c r="D1" s="36"/>
      <c r="I1" s="37"/>
      <c r="J1" s="37"/>
      <c r="K1" s="37"/>
    </row>
    <row r="2" spans="1:20" s="34" customFormat="1" x14ac:dyDescent="0.25">
      <c r="A2" s="36"/>
      <c r="Q2" s="38"/>
    </row>
    <row r="3" spans="1:20" s="34" customFormat="1" x14ac:dyDescent="0.25">
      <c r="A3" s="36"/>
      <c r="C3" s="39" t="s">
        <v>96</v>
      </c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8"/>
    </row>
    <row r="4" spans="1:20" x14ac:dyDescent="0.25"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T4" s="40"/>
    </row>
    <row r="5" spans="1:20" x14ac:dyDescent="0.25">
      <c r="A5" s="48" t="s">
        <v>97</v>
      </c>
      <c r="C5" s="41" t="s">
        <v>3</v>
      </c>
      <c r="D5" s="42" t="s">
        <v>4</v>
      </c>
      <c r="E5" s="41" t="s">
        <v>5</v>
      </c>
      <c r="F5" s="41" t="s">
        <v>6</v>
      </c>
      <c r="G5" s="41" t="s">
        <v>7</v>
      </c>
      <c r="H5" s="41" t="s">
        <v>8</v>
      </c>
      <c r="I5" s="41" t="s">
        <v>9</v>
      </c>
      <c r="J5" s="41" t="s">
        <v>10</v>
      </c>
      <c r="K5" s="41" t="s">
        <v>11</v>
      </c>
      <c r="L5" s="41" t="s">
        <v>12</v>
      </c>
      <c r="M5" s="41" t="s">
        <v>13</v>
      </c>
      <c r="N5" s="41" t="s">
        <v>14</v>
      </c>
      <c r="O5" s="41" t="s">
        <v>15</v>
      </c>
      <c r="P5" s="41" t="s">
        <v>16</v>
      </c>
    </row>
    <row r="6" spans="1:20" x14ac:dyDescent="0.25">
      <c r="A6" s="36" t="s">
        <v>98</v>
      </c>
      <c r="C6" s="43">
        <f t="array" aca="1" ref="C6:P6" ca="1">ROUND(IFERROR(INDEX(INDIRECT("E"&amp;A6&amp;"_E"),MATCH(DATEVALUE($B$1),DATEVALUE(INDIRECT("E"&amp;A6&amp;"_i")),0),2)*INDIRECT("E"&amp;A6&amp;"_R"),0),2)</f>
        <v>1.02</v>
      </c>
      <c r="D6" s="43">
        <f ca="1"/>
        <v>0.51</v>
      </c>
      <c r="E6" s="43">
        <f ca="1"/>
        <v>1.54</v>
      </c>
      <c r="F6" s="43">
        <f ca="1"/>
        <v>2.0499999999999998</v>
      </c>
      <c r="G6" s="43">
        <f ca="1"/>
        <v>0.51</v>
      </c>
      <c r="H6" s="43">
        <f ca="1"/>
        <v>0</v>
      </c>
      <c r="I6" s="43">
        <f ca="1"/>
        <v>0.51</v>
      </c>
      <c r="J6" s="43">
        <f ca="1"/>
        <v>0.51</v>
      </c>
      <c r="K6" s="43">
        <f ca="1"/>
        <v>1.02</v>
      </c>
      <c r="L6" s="43">
        <f ca="1"/>
        <v>1.02</v>
      </c>
      <c r="M6" s="43">
        <f ca="1"/>
        <v>0.51</v>
      </c>
      <c r="N6" s="43">
        <f ca="1"/>
        <v>0.51</v>
      </c>
      <c r="O6" s="43">
        <f ca="1"/>
        <v>0</v>
      </c>
      <c r="P6" s="43">
        <f ca="1"/>
        <v>0.51</v>
      </c>
      <c r="Q6" s="44">
        <f ca="1">SUM(C6:P6)</f>
        <v>10.219999999999999</v>
      </c>
    </row>
    <row r="7" spans="1:20" x14ac:dyDescent="0.25">
      <c r="C7" s="43">
        <f t="array" aca="1" ref="C7:P7" ca="1">ROUND(IFERROR(INDEX(INDIRECT("E"&amp;A7&amp;"_E"),MATCH(DATEVALUE($B$1),DATEVALUE(INDIRECT("E"&amp;A7&amp;"_i")),0),2)*INDIRECT("E"&amp;A7&amp;"_R"),0),2)</f>
        <v>0</v>
      </c>
      <c r="D7" s="43">
        <f ca="1"/>
        <v>0</v>
      </c>
      <c r="E7" s="43">
        <f ca="1"/>
        <v>0</v>
      </c>
      <c r="F7" s="43">
        <f ca="1"/>
        <v>0</v>
      </c>
      <c r="G7" s="43">
        <f ca="1"/>
        <v>0</v>
      </c>
      <c r="H7" s="43">
        <f ca="1"/>
        <v>0</v>
      </c>
      <c r="I7" s="43">
        <f ca="1"/>
        <v>0</v>
      </c>
      <c r="J7" s="43">
        <f ca="1"/>
        <v>0</v>
      </c>
      <c r="K7" s="43">
        <f ca="1"/>
        <v>0</v>
      </c>
      <c r="L7" s="43">
        <f ca="1"/>
        <v>0</v>
      </c>
      <c r="M7" s="43">
        <f ca="1"/>
        <v>0</v>
      </c>
      <c r="N7" s="43">
        <f ca="1"/>
        <v>0</v>
      </c>
      <c r="O7" s="43">
        <f ca="1"/>
        <v>0</v>
      </c>
      <c r="P7" s="43">
        <f ca="1"/>
        <v>0</v>
      </c>
      <c r="Q7" s="44">
        <f t="shared" ref="Q7:Q9" ca="1" si="0">SUM(C7:P7)</f>
        <v>0</v>
      </c>
    </row>
    <row r="8" spans="1:20" x14ac:dyDescent="0.25">
      <c r="C8" s="43">
        <f t="array" aca="1" ref="C8:P8" ca="1">ROUND(IFERROR(INDEX(INDIRECT("E"&amp;A8&amp;"_E"),MATCH(DATEVALUE($B$1),DATEVALUE(INDIRECT("E"&amp;A8&amp;"_i")),0),2)*INDIRECT("E"&amp;A8&amp;"_R"),0),2)</f>
        <v>0</v>
      </c>
      <c r="D8" s="43">
        <f ca="1"/>
        <v>0</v>
      </c>
      <c r="E8" s="43">
        <f ca="1"/>
        <v>0</v>
      </c>
      <c r="F8" s="43">
        <f ca="1"/>
        <v>0</v>
      </c>
      <c r="G8" s="43">
        <f ca="1"/>
        <v>0</v>
      </c>
      <c r="H8" s="43">
        <f ca="1"/>
        <v>0</v>
      </c>
      <c r="I8" s="43">
        <f ca="1"/>
        <v>0</v>
      </c>
      <c r="J8" s="43">
        <f ca="1"/>
        <v>0</v>
      </c>
      <c r="K8" s="43">
        <f ca="1"/>
        <v>0</v>
      </c>
      <c r="L8" s="43">
        <f ca="1"/>
        <v>0</v>
      </c>
      <c r="M8" s="43">
        <f ca="1"/>
        <v>0</v>
      </c>
      <c r="N8" s="43">
        <f ca="1"/>
        <v>0</v>
      </c>
      <c r="O8" s="43">
        <f ca="1"/>
        <v>0</v>
      </c>
      <c r="P8" s="43">
        <f ca="1"/>
        <v>0</v>
      </c>
      <c r="Q8" s="44">
        <f t="shared" ca="1" si="0"/>
        <v>0</v>
      </c>
    </row>
    <row r="9" spans="1:20" x14ac:dyDescent="0.25">
      <c r="C9" s="43">
        <f t="array" aca="1" ref="C9:P9" ca="1">ROUND(IFERROR(INDEX(INDIRECT("E"&amp;A9&amp;"_E"),MATCH(DATEVALUE($B$1),DATEVALUE(INDIRECT("E"&amp;A9&amp;"_i")),0),2)*INDIRECT("E"&amp;A9&amp;"_R"),0),2)</f>
        <v>0</v>
      </c>
      <c r="D9" s="43">
        <f ca="1"/>
        <v>0</v>
      </c>
      <c r="E9" s="43">
        <f ca="1"/>
        <v>0</v>
      </c>
      <c r="F9" s="43">
        <f ca="1"/>
        <v>0</v>
      </c>
      <c r="G9" s="43">
        <f ca="1"/>
        <v>0</v>
      </c>
      <c r="H9" s="43">
        <f ca="1"/>
        <v>0</v>
      </c>
      <c r="I9" s="43">
        <f ca="1"/>
        <v>0</v>
      </c>
      <c r="J9" s="43">
        <f ca="1"/>
        <v>0</v>
      </c>
      <c r="K9" s="43">
        <f ca="1"/>
        <v>0</v>
      </c>
      <c r="L9" s="43">
        <f ca="1"/>
        <v>0</v>
      </c>
      <c r="M9" s="43">
        <f ca="1"/>
        <v>0</v>
      </c>
      <c r="N9" s="43">
        <f ca="1"/>
        <v>0</v>
      </c>
      <c r="O9" s="43">
        <f ca="1"/>
        <v>0</v>
      </c>
      <c r="P9" s="43">
        <f ca="1"/>
        <v>0</v>
      </c>
      <c r="Q9" s="44">
        <f t="shared" ca="1" si="0"/>
        <v>0</v>
      </c>
    </row>
    <row r="11" spans="1:20" x14ac:dyDescent="0.25">
      <c r="C11" s="46">
        <f ca="1">SUM(C6:C9)</f>
        <v>1.02</v>
      </c>
      <c r="D11" s="46">
        <f ca="1">SUM(D6:D9)</f>
        <v>0.51</v>
      </c>
      <c r="E11" s="46">
        <f ca="1">SUM(E6:E9)</f>
        <v>1.54</v>
      </c>
      <c r="F11" s="46">
        <f ca="1">SUM(F6:F9)</f>
        <v>2.0499999999999998</v>
      </c>
      <c r="G11" s="46">
        <f ca="1">SUM(G6:G9)</f>
        <v>0.51</v>
      </c>
      <c r="H11" s="46">
        <f ca="1">SUM(H6:H9)</f>
        <v>0</v>
      </c>
      <c r="I11" s="46">
        <f ca="1">SUM(I6:I9)</f>
        <v>0.51</v>
      </c>
      <c r="J11" s="46">
        <f ca="1">SUM(J6:J9)</f>
        <v>0.51</v>
      </c>
      <c r="K11" s="46">
        <f ca="1">SUM(K6:K9)</f>
        <v>1.02</v>
      </c>
      <c r="L11" s="46">
        <f ca="1">SUM(L6:L9)</f>
        <v>1.02</v>
      </c>
      <c r="M11" s="46">
        <f ca="1">SUM(M6:M9)</f>
        <v>0.51</v>
      </c>
      <c r="N11" s="46">
        <f ca="1">SUM(N6:N9)</f>
        <v>0.51</v>
      </c>
      <c r="O11" s="46">
        <f ca="1">SUM(O6:O9)</f>
        <v>0</v>
      </c>
      <c r="P11" s="46">
        <f ca="1">SUM(P6:P9)</f>
        <v>0.51</v>
      </c>
      <c r="Q11" s="46">
        <f ca="1">SUM(Q6:Q9)</f>
        <v>10.219999999999999</v>
      </c>
    </row>
  </sheetData>
  <mergeCells count="1">
    <mergeCell ref="C3:P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20</vt:lpstr>
      <vt:lpstr>Répartition d'échéance</vt:lpstr>
      <vt:lpstr>E20_E</vt:lpstr>
      <vt:lpstr>E20_i</vt:lpstr>
      <vt:lpstr>E20_k</vt:lpstr>
      <vt:lpstr>E20_R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Lupica</dc:creator>
  <cp:lastModifiedBy>Jonathan Lupica</cp:lastModifiedBy>
  <dcterms:created xsi:type="dcterms:W3CDTF">2017-09-16T09:00:52Z</dcterms:created>
  <dcterms:modified xsi:type="dcterms:W3CDTF">2017-09-16T09:18:59Z</dcterms:modified>
</cp:coreProperties>
</file>