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160" tabRatio="483"/>
  </bookViews>
  <sheets>
    <sheet name="CDD_Education_Nationale" sheetId="1" r:id="rId1"/>
  </sheets>
  <definedNames>
    <definedName name="_xlnm._FilterDatabase" localSheetId="0" hidden="1">CDD_Education_Nationale!$A$2:$W$74</definedName>
    <definedName name="BD_indice_échelon">CDD_Education_Nationale!$AG$3:$AR$67</definedName>
    <definedName name="Maître_Auxiliaire_1">CDD_Education_Nationale!$AK$12:$AK$19</definedName>
    <definedName name="Maître_Auxiliaire_2">CDD_Education_Nationale!$AK$4:$AK$11</definedName>
    <definedName name="Professeur_Agrégé">CDD_Education_Nationale!$AK$44:$AK$54</definedName>
    <definedName name="Professeur_Agrégé_classe_exceptionnel">CDD_Education_Nationale!$AK$61:$AK$67</definedName>
    <definedName name="Professeur_Agrégé_hors_classe">CDD_Education_Nationale!$AK$55:$AK$60</definedName>
    <definedName name="Professeur_Certifié">CDD_Education_Nationale!$AK$20:$AK$30</definedName>
    <definedName name="Professeur_Certifié_classe_exceptionnelle">CDD_Education_Nationale!$AK$37:$AK$43</definedName>
    <definedName name="Professeur_Certifié_hors_classe">CDD_Education_Nationale!$AK$31:$AK$36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" i="1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3"/>
  <c r="G4"/>
  <c r="AB6"/>
  <c r="W4"/>
  <c r="S9" l="1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451"/>
  <c r="S452"/>
  <c r="S453"/>
  <c r="S454"/>
  <c r="S455"/>
  <c r="S456"/>
  <c r="S457"/>
  <c r="S458"/>
  <c r="S459"/>
  <c r="S460"/>
  <c r="S461"/>
  <c r="S462"/>
  <c r="S463"/>
  <c r="S464"/>
  <c r="S465"/>
  <c r="S466"/>
  <c r="S467"/>
  <c r="S468"/>
  <c r="S469"/>
  <c r="S470"/>
  <c r="S471"/>
  <c r="S472"/>
  <c r="S473"/>
  <c r="S474"/>
  <c r="S475"/>
  <c r="S476"/>
  <c r="S477"/>
  <c r="S478"/>
  <c r="S479"/>
  <c r="S480"/>
  <c r="S481"/>
  <c r="S482"/>
  <c r="S483"/>
  <c r="S484"/>
  <c r="S485"/>
  <c r="S486"/>
  <c r="S487"/>
  <c r="S488"/>
  <c r="S489"/>
  <c r="S490"/>
  <c r="S491"/>
  <c r="S492"/>
  <c r="S493"/>
  <c r="S494"/>
  <c r="S495"/>
  <c r="S496"/>
  <c r="S497"/>
  <c r="S498"/>
  <c r="S499"/>
  <c r="S500"/>
  <c r="S501"/>
  <c r="S502"/>
  <c r="S503"/>
  <c r="S504"/>
  <c r="S505"/>
  <c r="S506"/>
  <c r="S507"/>
  <c r="S508"/>
  <c r="S509"/>
  <c r="S510"/>
  <c r="S511"/>
  <c r="S512"/>
  <c r="S513"/>
  <c r="S514"/>
  <c r="S515"/>
  <c r="S516"/>
  <c r="S517"/>
  <c r="S518"/>
  <c r="W7"/>
  <c r="W10"/>
  <c r="W13"/>
  <c r="W16"/>
  <c r="W19"/>
  <c r="W22"/>
  <c r="W25"/>
  <c r="W28"/>
  <c r="W31"/>
  <c r="W34"/>
  <c r="W37"/>
  <c r="W40"/>
  <c r="W43"/>
  <c r="W46"/>
  <c r="W49"/>
  <c r="W52"/>
  <c r="W55"/>
  <c r="W58"/>
  <c r="W61"/>
  <c r="W64"/>
  <c r="W67"/>
  <c r="W70"/>
  <c r="W73"/>
  <c r="W76"/>
  <c r="W79"/>
  <c r="W82"/>
  <c r="W85"/>
  <c r="W88"/>
  <c r="W91"/>
  <c r="W94"/>
  <c r="W97"/>
  <c r="W100"/>
  <c r="W103"/>
  <c r="W106"/>
  <c r="W109"/>
  <c r="W112"/>
  <c r="W115"/>
  <c r="W118"/>
  <c r="W121"/>
  <c r="W124"/>
  <c r="W127"/>
  <c r="W130"/>
  <c r="W133"/>
  <c r="W136"/>
  <c r="W139"/>
  <c r="W142"/>
  <c r="W145"/>
  <c r="W148"/>
  <c r="W151"/>
  <c r="W154"/>
  <c r="W157"/>
  <c r="W160"/>
  <c r="W163"/>
  <c r="W166"/>
  <c r="W169"/>
  <c r="W172"/>
  <c r="W175"/>
  <c r="W178"/>
  <c r="W181"/>
  <c r="W184"/>
  <c r="W187"/>
  <c r="W190"/>
  <c r="W193"/>
  <c r="W196"/>
  <c r="W199"/>
  <c r="W202"/>
  <c r="W205"/>
  <c r="W208"/>
  <c r="W211"/>
  <c r="W214"/>
  <c r="W217"/>
  <c r="W220"/>
  <c r="W223"/>
  <c r="W226"/>
  <c r="W229"/>
  <c r="W232"/>
  <c r="W235"/>
  <c r="W238"/>
  <c r="W241"/>
  <c r="W244"/>
  <c r="W247"/>
  <c r="W250"/>
  <c r="W253"/>
  <c r="W256"/>
  <c r="W259"/>
  <c r="W262"/>
  <c r="W265"/>
  <c r="W268"/>
  <c r="W271"/>
  <c r="W274"/>
  <c r="W277"/>
  <c r="W280"/>
  <c r="W283"/>
  <c r="W286"/>
  <c r="W289"/>
  <c r="W292"/>
  <c r="W295"/>
  <c r="W298"/>
  <c r="W301"/>
  <c r="W304"/>
  <c r="W307"/>
  <c r="W310"/>
  <c r="W313"/>
  <c r="W316"/>
  <c r="W319"/>
  <c r="W322"/>
  <c r="W325"/>
  <c r="W328"/>
  <c r="W331"/>
  <c r="W334"/>
  <c r="W337"/>
  <c r="W340"/>
  <c r="W343"/>
  <c r="W346"/>
  <c r="W349"/>
  <c r="W352"/>
  <c r="W355"/>
  <c r="W358"/>
  <c r="W361"/>
  <c r="W364"/>
  <c r="W367"/>
  <c r="W370"/>
  <c r="W373"/>
  <c r="W376"/>
  <c r="W379"/>
  <c r="W382"/>
  <c r="W385"/>
  <c r="W388"/>
  <c r="W391"/>
  <c r="W394"/>
  <c r="W397"/>
  <c r="W400"/>
  <c r="W403"/>
  <c r="W406"/>
  <c r="W409"/>
  <c r="W412"/>
  <c r="W415"/>
  <c r="W418"/>
  <c r="W421"/>
  <c r="W424"/>
  <c r="W427"/>
  <c r="W430"/>
  <c r="W433"/>
  <c r="W436"/>
  <c r="W439"/>
  <c r="W442"/>
  <c r="W445"/>
  <c r="W448"/>
  <c r="W451"/>
  <c r="W454"/>
  <c r="W457"/>
  <c r="W460"/>
  <c r="W463"/>
  <c r="W466"/>
  <c r="W469"/>
  <c r="W472"/>
  <c r="W475"/>
  <c r="W478"/>
  <c r="W481"/>
  <c r="W484"/>
  <c r="W487"/>
  <c r="W490"/>
  <c r="W493"/>
  <c r="W496"/>
  <c r="W499"/>
  <c r="W502"/>
  <c r="W505"/>
  <c r="W508"/>
  <c r="W511"/>
  <c r="W514"/>
  <c r="AI72"/>
  <c r="AI73"/>
  <c r="AI71"/>
  <c r="T10" l="1"/>
  <c r="AN61"/>
  <c r="AP61"/>
  <c r="AR61"/>
  <c r="AN62"/>
  <c r="AP62"/>
  <c r="AR62"/>
  <c r="AN63"/>
  <c r="AP63"/>
  <c r="AR63"/>
  <c r="AN64"/>
  <c r="AP64"/>
  <c r="AR64"/>
  <c r="AN65"/>
  <c r="AP65"/>
  <c r="AR65"/>
  <c r="AN66"/>
  <c r="AP66"/>
  <c r="AR66"/>
  <c r="AN67"/>
  <c r="AP67"/>
  <c r="AR67"/>
  <c r="AL67"/>
  <c r="AL66"/>
  <c r="AL65"/>
  <c r="AL64"/>
  <c r="AL63"/>
  <c r="AL62"/>
  <c r="AL61"/>
  <c r="AN55"/>
  <c r="AP55"/>
  <c r="AR55"/>
  <c r="AN56"/>
  <c r="AP56"/>
  <c r="AR56"/>
  <c r="AN57"/>
  <c r="AP57"/>
  <c r="AR57"/>
  <c r="AN58"/>
  <c r="AP58"/>
  <c r="AR58"/>
  <c r="AN59"/>
  <c r="AP59"/>
  <c r="AR59"/>
  <c r="AN60"/>
  <c r="AP60"/>
  <c r="AR60"/>
  <c r="AL60"/>
  <c r="AL59"/>
  <c r="AL58"/>
  <c r="AL57"/>
  <c r="AL56"/>
  <c r="AL55"/>
  <c r="AN44"/>
  <c r="AP44"/>
  <c r="AR44"/>
  <c r="AN45"/>
  <c r="AP45"/>
  <c r="AR45"/>
  <c r="AN46"/>
  <c r="AP46"/>
  <c r="AR46"/>
  <c r="AN47"/>
  <c r="AP47"/>
  <c r="AR47"/>
  <c r="AN48"/>
  <c r="AP48"/>
  <c r="AR48"/>
  <c r="AN49"/>
  <c r="AP49"/>
  <c r="AR49"/>
  <c r="AN50"/>
  <c r="AP50"/>
  <c r="AR50"/>
  <c r="AN51"/>
  <c r="AP51"/>
  <c r="AR51"/>
  <c r="AN52"/>
  <c r="AP52"/>
  <c r="AR52"/>
  <c r="AN53"/>
  <c r="AP53"/>
  <c r="AR53"/>
  <c r="AN54"/>
  <c r="AP54"/>
  <c r="AR54"/>
  <c r="AL54"/>
  <c r="AL53"/>
  <c r="AL52"/>
  <c r="AL51"/>
  <c r="AL50"/>
  <c r="AL49"/>
  <c r="AL48"/>
  <c r="AL47"/>
  <c r="AL46"/>
  <c r="AL45"/>
  <c r="AL44"/>
  <c r="AL4"/>
  <c r="AN37"/>
  <c r="AR37"/>
  <c r="AR38"/>
  <c r="AR39"/>
  <c r="AR40"/>
  <c r="AR41"/>
  <c r="AR42"/>
  <c r="AR43"/>
  <c r="AP37"/>
  <c r="AP38"/>
  <c r="AP39"/>
  <c r="AP40"/>
  <c r="AP41"/>
  <c r="AP42"/>
  <c r="AP43"/>
  <c r="AN38"/>
  <c r="AN39"/>
  <c r="AN40"/>
  <c r="AN41"/>
  <c r="AN42"/>
  <c r="AN43"/>
  <c r="AL43"/>
  <c r="AL42"/>
  <c r="AL41"/>
  <c r="AL40"/>
  <c r="AL39"/>
  <c r="AL38"/>
  <c r="AL37"/>
  <c r="X10" l="1"/>
  <c r="Y10"/>
  <c r="R1"/>
  <c r="Q1"/>
  <c r="AR5"/>
  <c r="AR6"/>
  <c r="AR7"/>
  <c r="AR8"/>
  <c r="AR9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27"/>
  <c r="AR28"/>
  <c r="AR29"/>
  <c r="AR30"/>
  <c r="AR31"/>
  <c r="AR32"/>
  <c r="AR33"/>
  <c r="AR34"/>
  <c r="AR35"/>
  <c r="AR36"/>
  <c r="AR4"/>
  <c r="AP36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P35"/>
  <c r="AP5"/>
  <c r="AP6"/>
  <c r="AP7"/>
  <c r="AP8"/>
  <c r="AP9"/>
  <c r="AP10"/>
  <c r="AP11"/>
  <c r="AP4"/>
  <c r="AN4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N33"/>
  <c r="AN34"/>
  <c r="AN35"/>
  <c r="AN36"/>
  <c r="AN5"/>
  <c r="AN6"/>
  <c r="AN7"/>
  <c r="AN8"/>
  <c r="AN9"/>
  <c r="AN10"/>
  <c r="AN11"/>
  <c r="AL31"/>
  <c r="AL32"/>
  <c r="AL33"/>
  <c r="AL34"/>
  <c r="AL35"/>
  <c r="AL36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5"/>
  <c r="AL6"/>
  <c r="AL7"/>
  <c r="AL8"/>
  <c r="AL9"/>
  <c r="AL10"/>
  <c r="AL11"/>
  <c r="J4" l="1"/>
  <c r="K4" s="1"/>
  <c r="L4" s="1"/>
  <c r="H4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507"/>
  <c r="P508"/>
  <c r="P509"/>
  <c r="P510"/>
  <c r="P511"/>
  <c r="P512"/>
  <c r="P513"/>
  <c r="P514"/>
  <c r="P515"/>
  <c r="P516"/>
  <c r="P517"/>
  <c r="P518"/>
  <c r="P46"/>
  <c r="P4"/>
  <c r="S4" s="1"/>
  <c r="P5"/>
  <c r="S5" s="1"/>
  <c r="P6"/>
  <c r="S6" s="1"/>
  <c r="P7"/>
  <c r="S7" s="1"/>
  <c r="P8"/>
  <c r="S8" s="1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C3"/>
  <c r="P3"/>
  <c r="P1" l="1"/>
  <c r="T61"/>
  <c r="J5"/>
  <c r="K5" s="1"/>
  <c r="T4"/>
  <c r="T484"/>
  <c r="T448"/>
  <c r="T322"/>
  <c r="T124"/>
  <c r="T94"/>
  <c r="T91"/>
  <c r="T34"/>
  <c r="T454"/>
  <c r="T406"/>
  <c r="T130"/>
  <c r="T337"/>
  <c r="T373"/>
  <c r="T289"/>
  <c r="T241"/>
  <c r="T193"/>
  <c r="S3"/>
  <c r="T7"/>
  <c r="T502"/>
  <c r="T427"/>
  <c r="T286"/>
  <c r="T247"/>
  <c r="T202"/>
  <c r="T157"/>
  <c r="T139"/>
  <c r="T106"/>
  <c r="T70"/>
  <c r="T145"/>
  <c r="T73"/>
  <c r="T55"/>
  <c r="T49"/>
  <c r="D3"/>
  <c r="I4"/>
  <c r="H3"/>
  <c r="G5"/>
  <c r="X49" l="1"/>
  <c r="Y49"/>
  <c r="X70"/>
  <c r="Y70"/>
  <c r="X202"/>
  <c r="Y202"/>
  <c r="X502"/>
  <c r="Y502"/>
  <c r="X241"/>
  <c r="Y241"/>
  <c r="X130"/>
  <c r="Y130"/>
  <c r="X91"/>
  <c r="Y91"/>
  <c r="X448"/>
  <c r="Y448"/>
  <c r="X61"/>
  <c r="Y61"/>
  <c r="X73"/>
  <c r="Y73"/>
  <c r="X139"/>
  <c r="Y139"/>
  <c r="X286"/>
  <c r="Y286"/>
  <c r="X55"/>
  <c r="Y55"/>
  <c r="X106"/>
  <c r="Y106"/>
  <c r="X247"/>
  <c r="Y247"/>
  <c r="X7"/>
  <c r="Y7"/>
  <c r="X289"/>
  <c r="Y289"/>
  <c r="X406"/>
  <c r="Y406"/>
  <c r="X94"/>
  <c r="Y94"/>
  <c r="X484"/>
  <c r="Y484"/>
  <c r="X145"/>
  <c r="Y145"/>
  <c r="X157"/>
  <c r="Y157"/>
  <c r="X427"/>
  <c r="Y427"/>
  <c r="X193"/>
  <c r="Y193"/>
  <c r="X337"/>
  <c r="Y337"/>
  <c r="X34"/>
  <c r="Y34"/>
  <c r="X322"/>
  <c r="Y322"/>
  <c r="X373"/>
  <c r="Y373"/>
  <c r="X454"/>
  <c r="Y454"/>
  <c r="X124"/>
  <c r="Y124"/>
  <c r="X4"/>
  <c r="Y4"/>
  <c r="J6"/>
  <c r="T319"/>
  <c r="T367"/>
  <c r="T511"/>
  <c r="T469"/>
  <c r="T190"/>
  <c r="T415"/>
  <c r="T313"/>
  <c r="T439"/>
  <c r="T463"/>
  <c r="T46"/>
  <c r="T43"/>
  <c r="T403"/>
  <c r="T466"/>
  <c r="S1"/>
  <c r="T421"/>
  <c r="T133"/>
  <c r="T235"/>
  <c r="T370"/>
  <c r="T499"/>
  <c r="T514"/>
  <c r="T226"/>
  <c r="T508"/>
  <c r="I3"/>
  <c r="T121"/>
  <c r="T223"/>
  <c r="T79"/>
  <c r="T103"/>
  <c r="T397"/>
  <c r="T109"/>
  <c r="T52"/>
  <c r="T67"/>
  <c r="T100"/>
  <c r="T115"/>
  <c r="T163"/>
  <c r="T196"/>
  <c r="T211"/>
  <c r="T244"/>
  <c r="T259"/>
  <c r="T292"/>
  <c r="T307"/>
  <c r="T16"/>
  <c r="T430"/>
  <c r="T127"/>
  <c r="T151"/>
  <c r="T343"/>
  <c r="T391"/>
  <c r="T487"/>
  <c r="T19"/>
  <c r="T217"/>
  <c r="T238"/>
  <c r="T142"/>
  <c r="T76"/>
  <c r="T220"/>
  <c r="T460"/>
  <c r="T40"/>
  <c r="T301"/>
  <c r="T325"/>
  <c r="T505"/>
  <c r="T118"/>
  <c r="T490"/>
  <c r="T148"/>
  <c r="T172"/>
  <c r="T268"/>
  <c r="T316"/>
  <c r="T340"/>
  <c r="T364"/>
  <c r="T388"/>
  <c r="T412"/>
  <c r="T436"/>
  <c r="T457"/>
  <c r="T13"/>
  <c r="T25"/>
  <c r="T346"/>
  <c r="T85"/>
  <c r="T97"/>
  <c r="T169"/>
  <c r="T58"/>
  <c r="T82"/>
  <c r="T349"/>
  <c r="T175"/>
  <c r="T187"/>
  <c r="T199"/>
  <c r="T271"/>
  <c r="T283"/>
  <c r="T295"/>
  <c r="T331"/>
  <c r="T355"/>
  <c r="T379"/>
  <c r="T418"/>
  <c r="T451"/>
  <c r="T475"/>
  <c r="T31"/>
  <c r="T181"/>
  <c r="T205"/>
  <c r="T229"/>
  <c r="T253"/>
  <c r="T277"/>
  <c r="T361"/>
  <c r="T385"/>
  <c r="T409"/>
  <c r="T445"/>
  <c r="T481"/>
  <c r="T37"/>
  <c r="T154"/>
  <c r="T166"/>
  <c r="T178"/>
  <c r="T250"/>
  <c r="T262"/>
  <c r="T298"/>
  <c r="T382"/>
  <c r="T478"/>
  <c r="T64"/>
  <c r="T88"/>
  <c r="T112"/>
  <c r="T136"/>
  <c r="T160"/>
  <c r="T184"/>
  <c r="T208"/>
  <c r="T232"/>
  <c r="T256"/>
  <c r="T280"/>
  <c r="T304"/>
  <c r="T328"/>
  <c r="T352"/>
  <c r="T376"/>
  <c r="T400"/>
  <c r="T424"/>
  <c r="T472"/>
  <c r="T496"/>
  <c r="T28"/>
  <c r="T433"/>
  <c r="T493"/>
  <c r="T274"/>
  <c r="T334"/>
  <c r="T358"/>
  <c r="T442"/>
  <c r="T22"/>
  <c r="T265"/>
  <c r="T310"/>
  <c r="T214"/>
  <c r="T394"/>
  <c r="J7"/>
  <c r="K6"/>
  <c r="H5"/>
  <c r="D5"/>
  <c r="G6"/>
  <c r="D4"/>
  <c r="C5"/>
  <c r="C4"/>
  <c r="X394" l="1"/>
  <c r="Y394"/>
  <c r="X22"/>
  <c r="Y22"/>
  <c r="X274"/>
  <c r="Y274"/>
  <c r="X496"/>
  <c r="Y496"/>
  <c r="X376"/>
  <c r="Y376"/>
  <c r="X280"/>
  <c r="Y280"/>
  <c r="X184"/>
  <c r="Y184"/>
  <c r="X88"/>
  <c r="Y88"/>
  <c r="X298"/>
  <c r="Y298"/>
  <c r="X166"/>
  <c r="Y166"/>
  <c r="X445"/>
  <c r="Y445"/>
  <c r="X277"/>
  <c r="Y277"/>
  <c r="X181"/>
  <c r="Y181"/>
  <c r="X418"/>
  <c r="Y418"/>
  <c r="X295"/>
  <c r="Y295"/>
  <c r="X187"/>
  <c r="Y187"/>
  <c r="X58"/>
  <c r="Y58"/>
  <c r="X346"/>
  <c r="Y346"/>
  <c r="X436"/>
  <c r="Y436"/>
  <c r="X340"/>
  <c r="Y340"/>
  <c r="X148"/>
  <c r="Y148"/>
  <c r="X325"/>
  <c r="Y325"/>
  <c r="X220"/>
  <c r="Y220"/>
  <c r="X217"/>
  <c r="Y217"/>
  <c r="X343"/>
  <c r="Y343"/>
  <c r="X16"/>
  <c r="Y16"/>
  <c r="X244"/>
  <c r="Y244"/>
  <c r="X115"/>
  <c r="Y115"/>
  <c r="X109"/>
  <c r="Y109"/>
  <c r="X223"/>
  <c r="Y223"/>
  <c r="X226"/>
  <c r="Y226"/>
  <c r="X235"/>
  <c r="Y235"/>
  <c r="X466"/>
  <c r="Y466"/>
  <c r="X463"/>
  <c r="Y463"/>
  <c r="X190"/>
  <c r="Y190"/>
  <c r="X319"/>
  <c r="Y319"/>
  <c r="X265"/>
  <c r="Y265"/>
  <c r="X334"/>
  <c r="Y334"/>
  <c r="X28"/>
  <c r="Y28"/>
  <c r="X400"/>
  <c r="Y400"/>
  <c r="X304"/>
  <c r="Y304"/>
  <c r="X208"/>
  <c r="Y208"/>
  <c r="X112"/>
  <c r="Y112"/>
  <c r="X382"/>
  <c r="Y382"/>
  <c r="X178"/>
  <c r="Y178"/>
  <c r="X481"/>
  <c r="Y481"/>
  <c r="X361"/>
  <c r="Y361"/>
  <c r="X205"/>
  <c r="Y205"/>
  <c r="X451"/>
  <c r="Y451"/>
  <c r="X331"/>
  <c r="Y331"/>
  <c r="X199"/>
  <c r="Y199"/>
  <c r="X82"/>
  <c r="Y82"/>
  <c r="X85"/>
  <c r="Y85"/>
  <c r="X457"/>
  <c r="Y457"/>
  <c r="X364"/>
  <c r="Y364"/>
  <c r="X172"/>
  <c r="Y172"/>
  <c r="X505"/>
  <c r="Y505"/>
  <c r="X460"/>
  <c r="Y460"/>
  <c r="X238"/>
  <c r="Y238"/>
  <c r="X391"/>
  <c r="Y391"/>
  <c r="X430"/>
  <c r="Y430"/>
  <c r="X259"/>
  <c r="Y259"/>
  <c r="X163"/>
  <c r="Y163"/>
  <c r="X52"/>
  <c r="Y52"/>
  <c r="X79"/>
  <c r="Y79"/>
  <c r="X508"/>
  <c r="Y508"/>
  <c r="X370"/>
  <c r="Y370"/>
  <c r="X46"/>
  <c r="Y46"/>
  <c r="X415"/>
  <c r="Y415"/>
  <c r="X367"/>
  <c r="Y367"/>
  <c r="X310"/>
  <c r="Y310"/>
  <c r="X358"/>
  <c r="Y358"/>
  <c r="X433"/>
  <c r="Y433"/>
  <c r="X424"/>
  <c r="Y424"/>
  <c r="X328"/>
  <c r="Y328"/>
  <c r="X232"/>
  <c r="Y232"/>
  <c r="X136"/>
  <c r="Y136"/>
  <c r="X478"/>
  <c r="Y478"/>
  <c r="X250"/>
  <c r="Y250"/>
  <c r="X37"/>
  <c r="Y37"/>
  <c r="X385"/>
  <c r="Y385"/>
  <c r="X229"/>
  <c r="Y229"/>
  <c r="X475"/>
  <c r="Y475"/>
  <c r="X355"/>
  <c r="Y355"/>
  <c r="X271"/>
  <c r="Y271"/>
  <c r="X349"/>
  <c r="Y349"/>
  <c r="X97"/>
  <c r="Y97"/>
  <c r="X13"/>
  <c r="Y13"/>
  <c r="X388"/>
  <c r="Y388"/>
  <c r="X268"/>
  <c r="Y268"/>
  <c r="X118"/>
  <c r="Y118"/>
  <c r="X40"/>
  <c r="Y40"/>
  <c r="X142"/>
  <c r="Y142"/>
  <c r="X487"/>
  <c r="Y487"/>
  <c r="X127"/>
  <c r="Y127"/>
  <c r="X292"/>
  <c r="Y292"/>
  <c r="X196"/>
  <c r="Y196"/>
  <c r="X67"/>
  <c r="Y67"/>
  <c r="X103"/>
  <c r="Y103"/>
  <c r="X499"/>
  <c r="Y499"/>
  <c r="X421"/>
  <c r="Y421"/>
  <c r="X43"/>
  <c r="Y43"/>
  <c r="X313"/>
  <c r="Y313"/>
  <c r="X511"/>
  <c r="Y511"/>
  <c r="X214"/>
  <c r="Y214"/>
  <c r="X442"/>
  <c r="Y442"/>
  <c r="X493"/>
  <c r="Y493"/>
  <c r="X472"/>
  <c r="Y472"/>
  <c r="X352"/>
  <c r="Y352"/>
  <c r="X256"/>
  <c r="Y256"/>
  <c r="X160"/>
  <c r="Y160"/>
  <c r="X64"/>
  <c r="Y64"/>
  <c r="X262"/>
  <c r="Y262"/>
  <c r="X154"/>
  <c r="Y154"/>
  <c r="X409"/>
  <c r="Y409"/>
  <c r="X253"/>
  <c r="Y253"/>
  <c r="X31"/>
  <c r="Y31"/>
  <c r="X379"/>
  <c r="Y379"/>
  <c r="X283"/>
  <c r="Y283"/>
  <c r="X175"/>
  <c r="Y175"/>
  <c r="X169"/>
  <c r="Y169"/>
  <c r="X25"/>
  <c r="Y25"/>
  <c r="X412"/>
  <c r="Y412"/>
  <c r="X316"/>
  <c r="Y316"/>
  <c r="X490"/>
  <c r="Y490"/>
  <c r="X301"/>
  <c r="Y301"/>
  <c r="X76"/>
  <c r="Y76"/>
  <c r="X19"/>
  <c r="Y19"/>
  <c r="X151"/>
  <c r="Y151"/>
  <c r="X307"/>
  <c r="Y307"/>
  <c r="X211"/>
  <c r="Y211"/>
  <c r="X100"/>
  <c r="Y100"/>
  <c r="X397"/>
  <c r="Y397"/>
  <c r="X121"/>
  <c r="Y121"/>
  <c r="X514"/>
  <c r="Y514"/>
  <c r="X133"/>
  <c r="Y133"/>
  <c r="X403"/>
  <c r="Y403"/>
  <c r="X439"/>
  <c r="Y439"/>
  <c r="X469"/>
  <c r="Y469"/>
  <c r="T1"/>
  <c r="K7"/>
  <c r="J8"/>
  <c r="I5"/>
  <c r="G7"/>
  <c r="D6"/>
  <c r="C6"/>
  <c r="H6"/>
  <c r="Y1" l="1"/>
  <c r="K8"/>
  <c r="J9"/>
  <c r="G8"/>
  <c r="D7"/>
  <c r="H7"/>
  <c r="C7"/>
  <c r="I6"/>
  <c r="K9" l="1"/>
  <c r="J10"/>
  <c r="I7"/>
  <c r="G9"/>
  <c r="C9" s="1"/>
  <c r="D8"/>
  <c r="H8"/>
  <c r="C8"/>
  <c r="J11" l="1"/>
  <c r="K10"/>
  <c r="G10"/>
  <c r="C10" s="1"/>
  <c r="D9"/>
  <c r="H9"/>
  <c r="I8"/>
  <c r="K11" l="1"/>
  <c r="J12"/>
  <c r="G11"/>
  <c r="C11" s="1"/>
  <c r="D10"/>
  <c r="H10"/>
  <c r="I9"/>
  <c r="J13" l="1"/>
  <c r="K12"/>
  <c r="G12"/>
  <c r="C12" s="1"/>
  <c r="D11"/>
  <c r="H11"/>
  <c r="I10"/>
  <c r="K13" l="1"/>
  <c r="J14"/>
  <c r="G13"/>
  <c r="C13" s="1"/>
  <c r="D12"/>
  <c r="H12"/>
  <c r="I11"/>
  <c r="K14" l="1"/>
  <c r="G14"/>
  <c r="C14" s="1"/>
  <c r="D13"/>
  <c r="H13"/>
  <c r="I12"/>
  <c r="K15" l="1"/>
  <c r="J16"/>
  <c r="G15"/>
  <c r="C15" s="1"/>
  <c r="H14"/>
  <c r="D14"/>
  <c r="I13"/>
  <c r="J17" l="1"/>
  <c r="K16"/>
  <c r="I14"/>
  <c r="G16"/>
  <c r="C16" s="1"/>
  <c r="D15"/>
  <c r="H15"/>
  <c r="K17" l="1"/>
  <c r="J18"/>
  <c r="I15"/>
  <c r="G17"/>
  <c r="C17" s="1"/>
  <c r="D16"/>
  <c r="H16"/>
  <c r="J19" l="1"/>
  <c r="K18"/>
  <c r="I16"/>
  <c r="G18"/>
  <c r="C18" s="1"/>
  <c r="D17"/>
  <c r="H17"/>
  <c r="K19" l="1"/>
  <c r="J20"/>
  <c r="G19"/>
  <c r="D18"/>
  <c r="H18"/>
  <c r="I17"/>
  <c r="J21" l="1"/>
  <c r="K20"/>
  <c r="D19"/>
  <c r="C19"/>
  <c r="I18"/>
  <c r="G20"/>
  <c r="H19"/>
  <c r="K21" l="1"/>
  <c r="J22"/>
  <c r="D20"/>
  <c r="C20"/>
  <c r="G21"/>
  <c r="H20"/>
  <c r="I19"/>
  <c r="J23" l="1"/>
  <c r="K22"/>
  <c r="D21"/>
  <c r="C21"/>
  <c r="I20"/>
  <c r="G22"/>
  <c r="H21"/>
  <c r="J24" l="1"/>
  <c r="K23"/>
  <c r="D22"/>
  <c r="C22"/>
  <c r="I21"/>
  <c r="G23"/>
  <c r="H22"/>
  <c r="K24" l="1"/>
  <c r="J25"/>
  <c r="D23"/>
  <c r="C23"/>
  <c r="I22"/>
  <c r="G24"/>
  <c r="H23"/>
  <c r="K25" l="1"/>
  <c r="J26"/>
  <c r="D24"/>
  <c r="C24"/>
  <c r="I23"/>
  <c r="G25"/>
  <c r="H24"/>
  <c r="K26" l="1"/>
  <c r="J27"/>
  <c r="D25"/>
  <c r="C25"/>
  <c r="I24"/>
  <c r="G26"/>
  <c r="H25"/>
  <c r="K27" l="1"/>
  <c r="J28"/>
  <c r="D26"/>
  <c r="C26"/>
  <c r="I25"/>
  <c r="G27"/>
  <c r="H26"/>
  <c r="K28" l="1"/>
  <c r="J29"/>
  <c r="D27"/>
  <c r="C27"/>
  <c r="I26"/>
  <c r="G28"/>
  <c r="H27"/>
  <c r="K29" l="1"/>
  <c r="J30"/>
  <c r="D28"/>
  <c r="C28"/>
  <c r="I27"/>
  <c r="G29"/>
  <c r="H28"/>
  <c r="J31" l="1"/>
  <c r="K30"/>
  <c r="D29"/>
  <c r="C29"/>
  <c r="I28"/>
  <c r="G30"/>
  <c r="H29"/>
  <c r="J32" l="1"/>
  <c r="K31"/>
  <c r="D30"/>
  <c r="C30"/>
  <c r="I29"/>
  <c r="G31"/>
  <c r="H30"/>
  <c r="J33" l="1"/>
  <c r="K32"/>
  <c r="D31"/>
  <c r="C31"/>
  <c r="I30"/>
  <c r="G32"/>
  <c r="H31"/>
  <c r="J34" l="1"/>
  <c r="K33"/>
  <c r="D32"/>
  <c r="C32"/>
  <c r="I31"/>
  <c r="G33"/>
  <c r="H32"/>
  <c r="J35" l="1"/>
  <c r="K34"/>
  <c r="D33"/>
  <c r="C33"/>
  <c r="I32"/>
  <c r="G34"/>
  <c r="H33"/>
  <c r="J36" l="1"/>
  <c r="K35"/>
  <c r="D34"/>
  <c r="C34"/>
  <c r="I33"/>
  <c r="G35"/>
  <c r="H34"/>
  <c r="J37" l="1"/>
  <c r="K36"/>
  <c r="D35"/>
  <c r="C35"/>
  <c r="I34"/>
  <c r="G36"/>
  <c r="H35"/>
  <c r="J38" l="1"/>
  <c r="K37"/>
  <c r="D36"/>
  <c r="C36"/>
  <c r="I35"/>
  <c r="G37"/>
  <c r="H36"/>
  <c r="J39" l="1"/>
  <c r="K38"/>
  <c r="C37"/>
  <c r="D37"/>
  <c r="I36"/>
  <c r="G38"/>
  <c r="H37"/>
  <c r="J40" l="1"/>
  <c r="K39"/>
  <c r="D38"/>
  <c r="C38"/>
  <c r="I37"/>
  <c r="G39"/>
  <c r="H38"/>
  <c r="K40" l="1"/>
  <c r="J41"/>
  <c r="D39"/>
  <c r="C39"/>
  <c r="I38"/>
  <c r="G40"/>
  <c r="H39"/>
  <c r="K41" l="1"/>
  <c r="J42"/>
  <c r="D40"/>
  <c r="C40"/>
  <c r="I39"/>
  <c r="G41"/>
  <c r="H40"/>
  <c r="K42" l="1"/>
  <c r="J43"/>
  <c r="D41"/>
  <c r="C41"/>
  <c r="I40"/>
  <c r="G42"/>
  <c r="H41"/>
  <c r="K43" l="1"/>
  <c r="J44"/>
  <c r="D42"/>
  <c r="C42"/>
  <c r="I41"/>
  <c r="G43"/>
  <c r="H42"/>
  <c r="K44" l="1"/>
  <c r="J45"/>
  <c r="D43"/>
  <c r="C43"/>
  <c r="I42"/>
  <c r="G44"/>
  <c r="H43"/>
  <c r="K45" l="1"/>
  <c r="J46"/>
  <c r="D44"/>
  <c r="C44"/>
  <c r="G45"/>
  <c r="H44"/>
  <c r="I43"/>
  <c r="K46" l="1"/>
  <c r="J47"/>
  <c r="H45"/>
  <c r="C45"/>
  <c r="D45"/>
  <c r="G46"/>
  <c r="I44"/>
  <c r="I45" l="1"/>
  <c r="K47"/>
  <c r="J48"/>
  <c r="D46"/>
  <c r="H46"/>
  <c r="G47"/>
  <c r="C46"/>
  <c r="J49" l="1"/>
  <c r="K48"/>
  <c r="D47"/>
  <c r="C47"/>
  <c r="H47"/>
  <c r="G48"/>
  <c r="I46"/>
  <c r="J50" l="1"/>
  <c r="K49"/>
  <c r="D48"/>
  <c r="H48"/>
  <c r="G49"/>
  <c r="C48"/>
  <c r="I47"/>
  <c r="K50" l="1"/>
  <c r="J51"/>
  <c r="I48"/>
  <c r="D49"/>
  <c r="C49"/>
  <c r="G50"/>
  <c r="H49"/>
  <c r="K51" l="1"/>
  <c r="J52"/>
  <c r="I49"/>
  <c r="D50"/>
  <c r="H50"/>
  <c r="G51"/>
  <c r="C50"/>
  <c r="J53" l="1"/>
  <c r="K52"/>
  <c r="D51"/>
  <c r="G52"/>
  <c r="C51"/>
  <c r="H51"/>
  <c r="I50"/>
  <c r="K53" l="1"/>
  <c r="J54"/>
  <c r="I51"/>
  <c r="D52"/>
  <c r="C52"/>
  <c r="H52"/>
  <c r="G53"/>
  <c r="J55" l="1"/>
  <c r="K54"/>
  <c r="D53"/>
  <c r="G54"/>
  <c r="H53"/>
  <c r="C53"/>
  <c r="I52"/>
  <c r="K55" l="1"/>
  <c r="J56"/>
  <c r="I53"/>
  <c r="D54"/>
  <c r="H54"/>
  <c r="G55"/>
  <c r="C54"/>
  <c r="J57" l="1"/>
  <c r="K56"/>
  <c r="I54"/>
  <c r="D55"/>
  <c r="C55"/>
  <c r="G56"/>
  <c r="H55"/>
  <c r="K57" l="1"/>
  <c r="J58"/>
  <c r="I55"/>
  <c r="D56"/>
  <c r="C56"/>
  <c r="H56"/>
  <c r="G57"/>
  <c r="J59" l="1"/>
  <c r="K58"/>
  <c r="D57"/>
  <c r="C57"/>
  <c r="G58"/>
  <c r="H57"/>
  <c r="I56"/>
  <c r="K59" l="1"/>
  <c r="J60"/>
  <c r="I57"/>
  <c r="D58"/>
  <c r="H58"/>
  <c r="G59"/>
  <c r="C58"/>
  <c r="J61" l="1"/>
  <c r="K60"/>
  <c r="D59"/>
  <c r="G60"/>
  <c r="C59"/>
  <c r="H59"/>
  <c r="I58"/>
  <c r="K61" l="1"/>
  <c r="J62"/>
  <c r="I59"/>
  <c r="D60"/>
  <c r="H60"/>
  <c r="G61"/>
  <c r="C60"/>
  <c r="J63" l="1"/>
  <c r="K62"/>
  <c r="I60"/>
  <c r="D61"/>
  <c r="C61"/>
  <c r="G62"/>
  <c r="H61"/>
  <c r="K63" l="1"/>
  <c r="J64"/>
  <c r="I61"/>
  <c r="D62"/>
  <c r="G63"/>
  <c r="H62"/>
  <c r="C62"/>
  <c r="J65" l="1"/>
  <c r="K64"/>
  <c r="I62"/>
  <c r="D63"/>
  <c r="H63"/>
  <c r="G64"/>
  <c r="C63"/>
  <c r="K65" l="1"/>
  <c r="J66"/>
  <c r="D64"/>
  <c r="H64"/>
  <c r="G65"/>
  <c r="C64"/>
  <c r="I63"/>
  <c r="J67" l="1"/>
  <c r="K66"/>
  <c r="I64"/>
  <c r="D65"/>
  <c r="G66"/>
  <c r="H65"/>
  <c r="C65"/>
  <c r="K67" l="1"/>
  <c r="J68"/>
  <c r="D66"/>
  <c r="G67"/>
  <c r="H66"/>
  <c r="C66"/>
  <c r="I65"/>
  <c r="J69" l="1"/>
  <c r="K68"/>
  <c r="D67"/>
  <c r="H67"/>
  <c r="G68"/>
  <c r="C67"/>
  <c r="I66"/>
  <c r="K69" l="1"/>
  <c r="J70"/>
  <c r="D68"/>
  <c r="H68"/>
  <c r="G69"/>
  <c r="C68"/>
  <c r="I67"/>
  <c r="J71" l="1"/>
  <c r="K70"/>
  <c r="D69"/>
  <c r="G70"/>
  <c r="H69"/>
  <c r="C69"/>
  <c r="I68"/>
  <c r="K71" l="1"/>
  <c r="J72"/>
  <c r="D70"/>
  <c r="H70"/>
  <c r="C70"/>
  <c r="G71"/>
  <c r="I69"/>
  <c r="J73" l="1"/>
  <c r="K72"/>
  <c r="D71"/>
  <c r="H71"/>
  <c r="C71"/>
  <c r="G72"/>
  <c r="I70"/>
  <c r="K73" l="1"/>
  <c r="J74"/>
  <c r="I71"/>
  <c r="D72"/>
  <c r="H72"/>
  <c r="G73"/>
  <c r="C72"/>
  <c r="J75" l="1"/>
  <c r="K74"/>
  <c r="D73"/>
  <c r="G74"/>
  <c r="C73"/>
  <c r="H73"/>
  <c r="I72"/>
  <c r="K75" l="1"/>
  <c r="J76"/>
  <c r="I73"/>
  <c r="D74"/>
  <c r="G75"/>
  <c r="C74"/>
  <c r="H74"/>
  <c r="K76" l="1"/>
  <c r="J77"/>
  <c r="D75"/>
  <c r="H75"/>
  <c r="C75"/>
  <c r="G76"/>
  <c r="I74"/>
  <c r="K77" l="1"/>
  <c r="J78"/>
  <c r="D76"/>
  <c r="H76"/>
  <c r="G77"/>
  <c r="C76"/>
  <c r="I75"/>
  <c r="J79" l="1"/>
  <c r="K78"/>
  <c r="D77"/>
  <c r="G78"/>
  <c r="H77"/>
  <c r="C77"/>
  <c r="I76"/>
  <c r="K79" l="1"/>
  <c r="J80"/>
  <c r="D78"/>
  <c r="C78"/>
  <c r="H78"/>
  <c r="G79"/>
  <c r="I77"/>
  <c r="J81" l="1"/>
  <c r="K80"/>
  <c r="I78"/>
  <c r="D79"/>
  <c r="H79"/>
  <c r="G80"/>
  <c r="C79"/>
  <c r="K81" l="1"/>
  <c r="J82"/>
  <c r="I79"/>
  <c r="D80"/>
  <c r="H80"/>
  <c r="G81"/>
  <c r="C80"/>
  <c r="J83" l="1"/>
  <c r="K82"/>
  <c r="I80"/>
  <c r="D81"/>
  <c r="G82"/>
  <c r="H81"/>
  <c r="C81"/>
  <c r="K83" l="1"/>
  <c r="J84"/>
  <c r="D82"/>
  <c r="G83"/>
  <c r="C82"/>
  <c r="H82"/>
  <c r="I81"/>
  <c r="J85" l="1"/>
  <c r="K84"/>
  <c r="D83"/>
  <c r="H83"/>
  <c r="G84"/>
  <c r="C83"/>
  <c r="I82"/>
  <c r="K85" l="1"/>
  <c r="J86"/>
  <c r="D84"/>
  <c r="H84"/>
  <c r="G85"/>
  <c r="C84"/>
  <c r="I83"/>
  <c r="J87" l="1"/>
  <c r="K86"/>
  <c r="D85"/>
  <c r="G86"/>
  <c r="H85"/>
  <c r="C85"/>
  <c r="I84"/>
  <c r="K87" l="1"/>
  <c r="J88"/>
  <c r="D86"/>
  <c r="H86"/>
  <c r="C86"/>
  <c r="G87"/>
  <c r="I85"/>
  <c r="J89" l="1"/>
  <c r="K88"/>
  <c r="D87"/>
  <c r="H87"/>
  <c r="G88"/>
  <c r="C87"/>
  <c r="I86"/>
  <c r="K89" l="1"/>
  <c r="J90"/>
  <c r="D88"/>
  <c r="C88"/>
  <c r="G89"/>
  <c r="H88"/>
  <c r="I87"/>
  <c r="J91" l="1"/>
  <c r="K90"/>
  <c r="I88"/>
  <c r="D89"/>
  <c r="C89"/>
  <c r="G90"/>
  <c r="H89"/>
  <c r="K91" l="1"/>
  <c r="J92"/>
  <c r="I89"/>
  <c r="D90"/>
  <c r="H90"/>
  <c r="C90"/>
  <c r="G91"/>
  <c r="J93" l="1"/>
  <c r="K92"/>
  <c r="D91"/>
  <c r="H91"/>
  <c r="G92"/>
  <c r="C91"/>
  <c r="I90"/>
  <c r="K93" l="1"/>
  <c r="J94"/>
  <c r="I91"/>
  <c r="D92"/>
  <c r="H92"/>
  <c r="G93"/>
  <c r="C92"/>
  <c r="J95" l="1"/>
  <c r="K94"/>
  <c r="D93"/>
  <c r="G94"/>
  <c r="C93"/>
  <c r="H93"/>
  <c r="I92"/>
  <c r="K95" l="1"/>
  <c r="J96"/>
  <c r="I93"/>
  <c r="D94"/>
  <c r="H94"/>
  <c r="C94"/>
  <c r="G95"/>
  <c r="J97" l="1"/>
  <c r="K96"/>
  <c r="D95"/>
  <c r="H95"/>
  <c r="G96"/>
  <c r="C95"/>
  <c r="I94"/>
  <c r="K97" l="1"/>
  <c r="J98"/>
  <c r="D96"/>
  <c r="H96"/>
  <c r="G97"/>
  <c r="C96"/>
  <c r="I95"/>
  <c r="J99" l="1"/>
  <c r="K98"/>
  <c r="D97"/>
  <c r="G98"/>
  <c r="H97"/>
  <c r="C97"/>
  <c r="I96"/>
  <c r="K99" l="1"/>
  <c r="J100"/>
  <c r="D98"/>
  <c r="H98"/>
  <c r="C98"/>
  <c r="G99"/>
  <c r="I97"/>
  <c r="J101" l="1"/>
  <c r="K100"/>
  <c r="D99"/>
  <c r="G100"/>
  <c r="C99"/>
  <c r="H99"/>
  <c r="I98"/>
  <c r="K101" l="1"/>
  <c r="J102"/>
  <c r="I99"/>
  <c r="D100"/>
  <c r="H100"/>
  <c r="C100"/>
  <c r="G101"/>
  <c r="J103" l="1"/>
  <c r="K102"/>
  <c r="D101"/>
  <c r="G102"/>
  <c r="H101"/>
  <c r="C101"/>
  <c r="I100"/>
  <c r="K103" l="1"/>
  <c r="J104"/>
  <c r="I101"/>
  <c r="D102"/>
  <c r="H102"/>
  <c r="G103"/>
  <c r="C102"/>
  <c r="J105" l="1"/>
  <c r="K104"/>
  <c r="I102"/>
  <c r="D103"/>
  <c r="G104"/>
  <c r="C103"/>
  <c r="H103"/>
  <c r="K105" l="1"/>
  <c r="J106"/>
  <c r="I103"/>
  <c r="D104"/>
  <c r="H104"/>
  <c r="G105"/>
  <c r="C104"/>
  <c r="J107" l="1"/>
  <c r="K106"/>
  <c r="D105"/>
  <c r="G106"/>
  <c r="H105"/>
  <c r="C105"/>
  <c r="I104"/>
  <c r="K107" l="1"/>
  <c r="J108"/>
  <c r="I105"/>
  <c r="D106"/>
  <c r="G107"/>
  <c r="C106"/>
  <c r="H106"/>
  <c r="J109" l="1"/>
  <c r="K108"/>
  <c r="D107"/>
  <c r="C107"/>
  <c r="H107"/>
  <c r="G108"/>
  <c r="I106"/>
  <c r="K109" l="1"/>
  <c r="J110"/>
  <c r="D108"/>
  <c r="H108"/>
  <c r="G109"/>
  <c r="C108"/>
  <c r="I107"/>
  <c r="K110" l="1"/>
  <c r="J111"/>
  <c r="D109"/>
  <c r="G110"/>
  <c r="H109"/>
  <c r="C109"/>
  <c r="I108"/>
  <c r="K111" l="1"/>
  <c r="J112"/>
  <c r="I109"/>
  <c r="D110"/>
  <c r="G111"/>
  <c r="H110"/>
  <c r="C110"/>
  <c r="K112" l="1"/>
  <c r="J113"/>
  <c r="D111"/>
  <c r="H111"/>
  <c r="G112"/>
  <c r="C111"/>
  <c r="I110"/>
  <c r="K113" l="1"/>
  <c r="J114"/>
  <c r="I111"/>
  <c r="D112"/>
  <c r="H112"/>
  <c r="G113"/>
  <c r="C112"/>
  <c r="K114" l="1"/>
  <c r="J115"/>
  <c r="D113"/>
  <c r="G114"/>
  <c r="H113"/>
  <c r="C113"/>
  <c r="I112"/>
  <c r="K115" l="1"/>
  <c r="J116"/>
  <c r="I113"/>
  <c r="D114"/>
  <c r="G115"/>
  <c r="H114"/>
  <c r="C114"/>
  <c r="J117" l="1"/>
  <c r="K116"/>
  <c r="I114"/>
  <c r="D115"/>
  <c r="G116"/>
  <c r="C115"/>
  <c r="H115"/>
  <c r="K117" l="1"/>
  <c r="J118"/>
  <c r="I115"/>
  <c r="D116"/>
  <c r="H116"/>
  <c r="G117"/>
  <c r="C116"/>
  <c r="K118" l="1"/>
  <c r="J119"/>
  <c r="I116"/>
  <c r="D117"/>
  <c r="C117"/>
  <c r="G118"/>
  <c r="H117"/>
  <c r="K119" l="1"/>
  <c r="J120"/>
  <c r="I117"/>
  <c r="D118"/>
  <c r="G119"/>
  <c r="H118"/>
  <c r="C118"/>
  <c r="K120" l="1"/>
  <c r="J121"/>
  <c r="D119"/>
  <c r="H119"/>
  <c r="G120"/>
  <c r="C119"/>
  <c r="I118"/>
  <c r="K121" l="1"/>
  <c r="J122"/>
  <c r="I119"/>
  <c r="D120"/>
  <c r="H120"/>
  <c r="G121"/>
  <c r="C120"/>
  <c r="K122" l="1"/>
  <c r="J123"/>
  <c r="D121"/>
  <c r="G122"/>
  <c r="H121"/>
  <c r="C121"/>
  <c r="I120"/>
  <c r="K123" l="1"/>
  <c r="J124"/>
  <c r="I121"/>
  <c r="D122"/>
  <c r="G123"/>
  <c r="H122"/>
  <c r="C122"/>
  <c r="J125" l="1"/>
  <c r="K124"/>
  <c r="D123"/>
  <c r="H123"/>
  <c r="G124"/>
  <c r="C123"/>
  <c r="I122"/>
  <c r="K125" l="1"/>
  <c r="J126"/>
  <c r="I123"/>
  <c r="D124"/>
  <c r="G125"/>
  <c r="C124"/>
  <c r="H124"/>
  <c r="K126" l="1"/>
  <c r="J127"/>
  <c r="D125"/>
  <c r="G126"/>
  <c r="H125"/>
  <c r="C125"/>
  <c r="I124"/>
  <c r="K127" l="1"/>
  <c r="J128"/>
  <c r="D126"/>
  <c r="G127"/>
  <c r="C126"/>
  <c r="H126"/>
  <c r="I125"/>
  <c r="K128" l="1"/>
  <c r="J129"/>
  <c r="I126"/>
  <c r="D127"/>
  <c r="H127"/>
  <c r="C127"/>
  <c r="G128"/>
  <c r="K129" l="1"/>
  <c r="J130"/>
  <c r="D128"/>
  <c r="H128"/>
  <c r="G129"/>
  <c r="C128"/>
  <c r="I127"/>
  <c r="K130" l="1"/>
  <c r="J131"/>
  <c r="I128"/>
  <c r="D129"/>
  <c r="G130"/>
  <c r="H129"/>
  <c r="C129"/>
  <c r="K131" l="1"/>
  <c r="J132"/>
  <c r="D130"/>
  <c r="G131"/>
  <c r="H130"/>
  <c r="C130"/>
  <c r="I129"/>
  <c r="J133" l="1"/>
  <c r="K132"/>
  <c r="D131"/>
  <c r="G132"/>
  <c r="C131"/>
  <c r="H131"/>
  <c r="I130"/>
  <c r="K133" l="1"/>
  <c r="J134"/>
  <c r="I131"/>
  <c r="D132"/>
  <c r="H132"/>
  <c r="C132"/>
  <c r="G133"/>
  <c r="K134" l="1"/>
  <c r="J135"/>
  <c r="D133"/>
  <c r="H133"/>
  <c r="G134"/>
  <c r="C133"/>
  <c r="I132"/>
  <c r="K135" l="1"/>
  <c r="J136"/>
  <c r="I133"/>
  <c r="D134"/>
  <c r="G135"/>
  <c r="H134"/>
  <c r="C134"/>
  <c r="K136" l="1"/>
  <c r="J137"/>
  <c r="I134"/>
  <c r="D135"/>
  <c r="G136"/>
  <c r="C135"/>
  <c r="H135"/>
  <c r="K137" l="1"/>
  <c r="J138"/>
  <c r="I135"/>
  <c r="D136"/>
  <c r="H136"/>
  <c r="C136"/>
  <c r="G137"/>
  <c r="K138" l="1"/>
  <c r="J139"/>
  <c r="I136"/>
  <c r="D137"/>
  <c r="G138"/>
  <c r="C137"/>
  <c r="H137"/>
  <c r="K139" l="1"/>
  <c r="J140"/>
  <c r="D138"/>
  <c r="H138"/>
  <c r="G139"/>
  <c r="C138"/>
  <c r="I137"/>
  <c r="J141" l="1"/>
  <c r="K140"/>
  <c r="I138"/>
  <c r="D139"/>
  <c r="G140"/>
  <c r="H139"/>
  <c r="C139"/>
  <c r="K141" l="1"/>
  <c r="J142"/>
  <c r="I139"/>
  <c r="D140"/>
  <c r="H140"/>
  <c r="G141"/>
  <c r="C140"/>
  <c r="K142" l="1"/>
  <c r="J143"/>
  <c r="D141"/>
  <c r="H141"/>
  <c r="G142"/>
  <c r="C141"/>
  <c r="I140"/>
  <c r="K143" l="1"/>
  <c r="J144"/>
  <c r="D142"/>
  <c r="G143"/>
  <c r="H142"/>
  <c r="C142"/>
  <c r="I141"/>
  <c r="K144" l="1"/>
  <c r="J145"/>
  <c r="I142"/>
  <c r="D143"/>
  <c r="G144"/>
  <c r="H143"/>
  <c r="C143"/>
  <c r="K145" l="1"/>
  <c r="J146"/>
  <c r="D144"/>
  <c r="H144"/>
  <c r="C144"/>
  <c r="G145"/>
  <c r="I143"/>
  <c r="K146" l="1"/>
  <c r="J147"/>
  <c r="D145"/>
  <c r="H145"/>
  <c r="G146"/>
  <c r="C145"/>
  <c r="I144"/>
  <c r="K147" l="1"/>
  <c r="J148"/>
  <c r="D146"/>
  <c r="H146"/>
  <c r="G147"/>
  <c r="C146"/>
  <c r="I145"/>
  <c r="J149" l="1"/>
  <c r="K148"/>
  <c r="I146"/>
  <c r="D147"/>
  <c r="G148"/>
  <c r="C147"/>
  <c r="H147"/>
  <c r="K149" l="1"/>
  <c r="J150"/>
  <c r="D148"/>
  <c r="H148"/>
  <c r="C148"/>
  <c r="G149"/>
  <c r="I147"/>
  <c r="K150" l="1"/>
  <c r="J151"/>
  <c r="D149"/>
  <c r="C149"/>
  <c r="H149"/>
  <c r="G150"/>
  <c r="I148"/>
  <c r="K151" l="1"/>
  <c r="J152"/>
  <c r="D150"/>
  <c r="G151"/>
  <c r="H150"/>
  <c r="C150"/>
  <c r="I149"/>
  <c r="K152" l="1"/>
  <c r="J153"/>
  <c r="I150"/>
  <c r="D151"/>
  <c r="G152"/>
  <c r="H151"/>
  <c r="C151"/>
  <c r="K153" l="1"/>
  <c r="J154"/>
  <c r="D152"/>
  <c r="H152"/>
  <c r="C152"/>
  <c r="G153"/>
  <c r="I151"/>
  <c r="K154" l="1"/>
  <c r="J155"/>
  <c r="D153"/>
  <c r="H153"/>
  <c r="G154"/>
  <c r="C153"/>
  <c r="I152"/>
  <c r="K155" l="1"/>
  <c r="J156"/>
  <c r="D154"/>
  <c r="H154"/>
  <c r="G155"/>
  <c r="C154"/>
  <c r="I153"/>
  <c r="J157" l="1"/>
  <c r="K156"/>
  <c r="I154"/>
  <c r="D155"/>
  <c r="G156"/>
  <c r="H155"/>
  <c r="C155"/>
  <c r="K157" l="1"/>
  <c r="J158"/>
  <c r="D156"/>
  <c r="H156"/>
  <c r="G157"/>
  <c r="C156"/>
  <c r="I155"/>
  <c r="K158" l="1"/>
  <c r="J159"/>
  <c r="D157"/>
  <c r="H157"/>
  <c r="G158"/>
  <c r="C157"/>
  <c r="I156"/>
  <c r="K159" l="1"/>
  <c r="J160"/>
  <c r="D158"/>
  <c r="G159"/>
  <c r="H158"/>
  <c r="C158"/>
  <c r="I157"/>
  <c r="K160" l="1"/>
  <c r="J161"/>
  <c r="D159"/>
  <c r="H159"/>
  <c r="C159"/>
  <c r="G160"/>
  <c r="I158"/>
  <c r="K161" l="1"/>
  <c r="J162"/>
  <c r="D160"/>
  <c r="H160"/>
  <c r="G161"/>
  <c r="C160"/>
  <c r="I159"/>
  <c r="K162" l="1"/>
  <c r="J163"/>
  <c r="D161"/>
  <c r="G162"/>
  <c r="C161"/>
  <c r="H161"/>
  <c r="I160"/>
  <c r="K163" l="1"/>
  <c r="J164"/>
  <c r="D162"/>
  <c r="H162"/>
  <c r="G163"/>
  <c r="C162"/>
  <c r="I161"/>
  <c r="J165" l="1"/>
  <c r="K164"/>
  <c r="D163"/>
  <c r="G164"/>
  <c r="H163"/>
  <c r="C163"/>
  <c r="I162"/>
  <c r="K165" l="1"/>
  <c r="J166"/>
  <c r="D164"/>
  <c r="H164"/>
  <c r="G165"/>
  <c r="C164"/>
  <c r="I163"/>
  <c r="K166" l="1"/>
  <c r="J167"/>
  <c r="D165"/>
  <c r="C165"/>
  <c r="H165"/>
  <c r="G166"/>
  <c r="I164"/>
  <c r="K167" l="1"/>
  <c r="J168"/>
  <c r="D166"/>
  <c r="G167"/>
  <c r="H166"/>
  <c r="C166"/>
  <c r="I165"/>
  <c r="K168" l="1"/>
  <c r="J169"/>
  <c r="D167"/>
  <c r="G168"/>
  <c r="H167"/>
  <c r="C167"/>
  <c r="I166"/>
  <c r="K169" l="1"/>
  <c r="J170"/>
  <c r="I167"/>
  <c r="D168"/>
  <c r="H168"/>
  <c r="C168"/>
  <c r="G169"/>
  <c r="K170" l="1"/>
  <c r="J171"/>
  <c r="I168"/>
  <c r="D169"/>
  <c r="H169"/>
  <c r="G170"/>
  <c r="C169"/>
  <c r="K171" l="1"/>
  <c r="J172"/>
  <c r="I169"/>
  <c r="D170"/>
  <c r="H170"/>
  <c r="G171"/>
  <c r="C170"/>
  <c r="J173" l="1"/>
  <c r="K172"/>
  <c r="I170"/>
  <c r="D171"/>
  <c r="G172"/>
  <c r="H171"/>
  <c r="C171"/>
  <c r="K173" l="1"/>
  <c r="J174"/>
  <c r="I171"/>
  <c r="D172"/>
  <c r="H172"/>
  <c r="G173"/>
  <c r="C172"/>
  <c r="K174" l="1"/>
  <c r="J175"/>
  <c r="D173"/>
  <c r="H173"/>
  <c r="G174"/>
  <c r="C173"/>
  <c r="I172"/>
  <c r="K175" l="1"/>
  <c r="J176"/>
  <c r="I173"/>
  <c r="D174"/>
  <c r="G175"/>
  <c r="H174"/>
  <c r="C174"/>
  <c r="K176" l="1"/>
  <c r="J177"/>
  <c r="I174"/>
  <c r="D175"/>
  <c r="G176"/>
  <c r="H175"/>
  <c r="C175"/>
  <c r="K177" l="1"/>
  <c r="J178"/>
  <c r="D176"/>
  <c r="H176"/>
  <c r="G177"/>
  <c r="C176"/>
  <c r="I175"/>
  <c r="K178" l="1"/>
  <c r="J179"/>
  <c r="D177"/>
  <c r="H177"/>
  <c r="G178"/>
  <c r="C177"/>
  <c r="I176"/>
  <c r="K179" l="1"/>
  <c r="J180"/>
  <c r="D178"/>
  <c r="H178"/>
  <c r="G179"/>
  <c r="C178"/>
  <c r="I177"/>
  <c r="K180" l="1"/>
  <c r="J181"/>
  <c r="I178"/>
  <c r="D179"/>
  <c r="G180"/>
  <c r="C179"/>
  <c r="H179"/>
  <c r="K181" l="1"/>
  <c r="J182"/>
  <c r="D180"/>
  <c r="G181"/>
  <c r="C180"/>
  <c r="H180"/>
  <c r="I179"/>
  <c r="K182" l="1"/>
  <c r="J183"/>
  <c r="I180"/>
  <c r="D181"/>
  <c r="H181"/>
  <c r="G182"/>
  <c r="C181"/>
  <c r="K183" l="1"/>
  <c r="J184"/>
  <c r="D182"/>
  <c r="G183"/>
  <c r="H182"/>
  <c r="C182"/>
  <c r="I181"/>
  <c r="K184" l="1"/>
  <c r="J185"/>
  <c r="I182"/>
  <c r="D183"/>
  <c r="H183"/>
  <c r="G184"/>
  <c r="C183"/>
  <c r="K185" l="1"/>
  <c r="J186"/>
  <c r="I183"/>
  <c r="D184"/>
  <c r="H184"/>
  <c r="G185"/>
  <c r="C184"/>
  <c r="K186" l="1"/>
  <c r="J187"/>
  <c r="I184"/>
  <c r="D185"/>
  <c r="G186"/>
  <c r="C185"/>
  <c r="H185"/>
  <c r="K187" l="1"/>
  <c r="J188"/>
  <c r="I185"/>
  <c r="D186"/>
  <c r="H186"/>
  <c r="G187"/>
  <c r="C186"/>
  <c r="K188" l="1"/>
  <c r="J189"/>
  <c r="I186"/>
  <c r="D187"/>
  <c r="G188"/>
  <c r="H187"/>
  <c r="C187"/>
  <c r="K189" l="1"/>
  <c r="J190"/>
  <c r="I187"/>
  <c r="D188"/>
  <c r="G189"/>
  <c r="C188"/>
  <c r="H188"/>
  <c r="K190" l="1"/>
  <c r="J191"/>
  <c r="I188"/>
  <c r="D189"/>
  <c r="H189"/>
  <c r="C189"/>
  <c r="G190"/>
  <c r="K191" l="1"/>
  <c r="J192"/>
  <c r="I189"/>
  <c r="D190"/>
  <c r="H190"/>
  <c r="G191"/>
  <c r="C190"/>
  <c r="K192" l="1"/>
  <c r="J193"/>
  <c r="I190"/>
  <c r="D191"/>
  <c r="C191"/>
  <c r="G192"/>
  <c r="H191"/>
  <c r="K193" l="1"/>
  <c r="J194"/>
  <c r="D192"/>
  <c r="H192"/>
  <c r="G193"/>
  <c r="C192"/>
  <c r="I191"/>
  <c r="K194" l="1"/>
  <c r="J195"/>
  <c r="D193"/>
  <c r="H193"/>
  <c r="G194"/>
  <c r="C193"/>
  <c r="I192"/>
  <c r="K195" l="1"/>
  <c r="J196"/>
  <c r="I193"/>
  <c r="D194"/>
  <c r="G195"/>
  <c r="C194"/>
  <c r="H194"/>
  <c r="K196" l="1"/>
  <c r="J197"/>
  <c r="I194"/>
  <c r="D195"/>
  <c r="G196"/>
  <c r="C195"/>
  <c r="H195"/>
  <c r="K197" l="1"/>
  <c r="J198"/>
  <c r="D196"/>
  <c r="H196"/>
  <c r="G197"/>
  <c r="C196"/>
  <c r="I195"/>
  <c r="K198" l="1"/>
  <c r="J199"/>
  <c r="D197"/>
  <c r="H197"/>
  <c r="G198"/>
  <c r="C197"/>
  <c r="I196"/>
  <c r="K199" l="1"/>
  <c r="J200"/>
  <c r="I197"/>
  <c r="D198"/>
  <c r="G199"/>
  <c r="C198"/>
  <c r="H198"/>
  <c r="K200" l="1"/>
  <c r="J201"/>
  <c r="D199"/>
  <c r="G200"/>
  <c r="C199"/>
  <c r="H199"/>
  <c r="I198"/>
  <c r="K201" l="1"/>
  <c r="J202"/>
  <c r="I199"/>
  <c r="D200"/>
  <c r="G201"/>
  <c r="H200"/>
  <c r="C200"/>
  <c r="K202" l="1"/>
  <c r="J203"/>
  <c r="I200"/>
  <c r="D201"/>
  <c r="H201"/>
  <c r="G202"/>
  <c r="C201"/>
  <c r="K203" l="1"/>
  <c r="J204"/>
  <c r="D202"/>
  <c r="G203"/>
  <c r="C202"/>
  <c r="H202"/>
  <c r="I201"/>
  <c r="K204" l="1"/>
  <c r="J205"/>
  <c r="D203"/>
  <c r="G204"/>
  <c r="C203"/>
  <c r="H203"/>
  <c r="I202"/>
  <c r="K205" l="1"/>
  <c r="J206"/>
  <c r="I203"/>
  <c r="D204"/>
  <c r="H204"/>
  <c r="G205"/>
  <c r="C204"/>
  <c r="K206" l="1"/>
  <c r="J207"/>
  <c r="D205"/>
  <c r="H205"/>
  <c r="C205"/>
  <c r="G206"/>
  <c r="I204"/>
  <c r="K207" l="1"/>
  <c r="J208"/>
  <c r="D206"/>
  <c r="G207"/>
  <c r="H206"/>
  <c r="C206"/>
  <c r="I205"/>
  <c r="K208" l="1"/>
  <c r="J209"/>
  <c r="I206"/>
  <c r="D207"/>
  <c r="G208"/>
  <c r="H207"/>
  <c r="C207"/>
  <c r="K209" l="1"/>
  <c r="J210"/>
  <c r="I207"/>
  <c r="D208"/>
  <c r="C208"/>
  <c r="H208"/>
  <c r="G209"/>
  <c r="K210" l="1"/>
  <c r="J211"/>
  <c r="D209"/>
  <c r="G210"/>
  <c r="C209"/>
  <c r="H209"/>
  <c r="I208"/>
  <c r="K211" l="1"/>
  <c r="J212"/>
  <c r="D210"/>
  <c r="H210"/>
  <c r="G211"/>
  <c r="C210"/>
  <c r="I209"/>
  <c r="K212" l="1"/>
  <c r="J213"/>
  <c r="D211"/>
  <c r="H211"/>
  <c r="G212"/>
  <c r="C211"/>
  <c r="I210"/>
  <c r="K213" l="1"/>
  <c r="J214"/>
  <c r="I211"/>
  <c r="D212"/>
  <c r="C212"/>
  <c r="G213"/>
  <c r="H212"/>
  <c r="K214" l="1"/>
  <c r="J215"/>
  <c r="I212"/>
  <c r="D213"/>
  <c r="G214"/>
  <c r="H213"/>
  <c r="C213"/>
  <c r="K215" l="1"/>
  <c r="J216"/>
  <c r="I213"/>
  <c r="D214"/>
  <c r="G215"/>
  <c r="H214"/>
  <c r="C214"/>
  <c r="K216" l="1"/>
  <c r="J217"/>
  <c r="I214"/>
  <c r="D215"/>
  <c r="G216"/>
  <c r="C215"/>
  <c r="H215"/>
  <c r="K217" l="1"/>
  <c r="J218"/>
  <c r="D216"/>
  <c r="G217"/>
  <c r="H216"/>
  <c r="C216"/>
  <c r="I215"/>
  <c r="K218" l="1"/>
  <c r="J219"/>
  <c r="I216"/>
  <c r="D217"/>
  <c r="H217"/>
  <c r="C217"/>
  <c r="G218"/>
  <c r="K219" l="1"/>
  <c r="J220"/>
  <c r="D218"/>
  <c r="H218"/>
  <c r="G219"/>
  <c r="C218"/>
  <c r="I217"/>
  <c r="K220" l="1"/>
  <c r="J221"/>
  <c r="I218"/>
  <c r="D219"/>
  <c r="H219"/>
  <c r="G220"/>
  <c r="C219"/>
  <c r="K221" l="1"/>
  <c r="J222"/>
  <c r="I219"/>
  <c r="D220"/>
  <c r="G221"/>
  <c r="H220"/>
  <c r="C220"/>
  <c r="K222" l="1"/>
  <c r="J223"/>
  <c r="I220"/>
  <c r="D221"/>
  <c r="G222"/>
  <c r="H221"/>
  <c r="C221"/>
  <c r="K223" l="1"/>
  <c r="J224"/>
  <c r="I221"/>
  <c r="D222"/>
  <c r="H222"/>
  <c r="G223"/>
  <c r="C222"/>
  <c r="K224" l="1"/>
  <c r="J225"/>
  <c r="D223"/>
  <c r="C223"/>
  <c r="H223"/>
  <c r="G224"/>
  <c r="I222"/>
  <c r="K225" l="1"/>
  <c r="J226"/>
  <c r="D224"/>
  <c r="G225"/>
  <c r="H224"/>
  <c r="C224"/>
  <c r="I223"/>
  <c r="K226" l="1"/>
  <c r="J227"/>
  <c r="D225"/>
  <c r="H225"/>
  <c r="C225"/>
  <c r="G226"/>
  <c r="I224"/>
  <c r="K227" l="1"/>
  <c r="J228"/>
  <c r="D226"/>
  <c r="H226"/>
  <c r="G227"/>
  <c r="C226"/>
  <c r="I225"/>
  <c r="K228" l="1"/>
  <c r="J229"/>
  <c r="I226"/>
  <c r="D227"/>
  <c r="H227"/>
  <c r="G228"/>
  <c r="C227"/>
  <c r="K229" l="1"/>
  <c r="J230"/>
  <c r="D228"/>
  <c r="G229"/>
  <c r="H228"/>
  <c r="C228"/>
  <c r="I227"/>
  <c r="K230" l="1"/>
  <c r="J231"/>
  <c r="D229"/>
  <c r="H229"/>
  <c r="G230"/>
  <c r="C229"/>
  <c r="I228"/>
  <c r="K231" l="1"/>
  <c r="J232"/>
  <c r="I229"/>
  <c r="D230"/>
  <c r="G231"/>
  <c r="H230"/>
  <c r="C230"/>
  <c r="K232" l="1"/>
  <c r="J233"/>
  <c r="I230"/>
  <c r="D231"/>
  <c r="H231"/>
  <c r="G232"/>
  <c r="C231"/>
  <c r="K233" l="1"/>
  <c r="J234"/>
  <c r="D232"/>
  <c r="H232"/>
  <c r="C232"/>
  <c r="G233"/>
  <c r="I231"/>
  <c r="K234" l="1"/>
  <c r="J235"/>
  <c r="I232"/>
  <c r="D233"/>
  <c r="H233"/>
  <c r="C233"/>
  <c r="G234"/>
  <c r="K235" l="1"/>
  <c r="J236"/>
  <c r="I233"/>
  <c r="D234"/>
  <c r="G235"/>
  <c r="C234"/>
  <c r="H234"/>
  <c r="K236" l="1"/>
  <c r="J237"/>
  <c r="D235"/>
  <c r="C235"/>
  <c r="H235"/>
  <c r="G236"/>
  <c r="I234"/>
  <c r="K237" l="1"/>
  <c r="J238"/>
  <c r="D236"/>
  <c r="G237"/>
  <c r="C236"/>
  <c r="H236"/>
  <c r="I235"/>
  <c r="K238" l="1"/>
  <c r="J239"/>
  <c r="I236"/>
  <c r="D237"/>
  <c r="H237"/>
  <c r="G238"/>
  <c r="C237"/>
  <c r="K239" l="1"/>
  <c r="J240"/>
  <c r="D238"/>
  <c r="G239"/>
  <c r="H238"/>
  <c r="C238"/>
  <c r="I237"/>
  <c r="K240" l="1"/>
  <c r="J241"/>
  <c r="I238"/>
  <c r="D239"/>
  <c r="H239"/>
  <c r="C239"/>
  <c r="G240"/>
  <c r="K241" l="1"/>
  <c r="J242"/>
  <c r="D240"/>
  <c r="G241"/>
  <c r="H240"/>
  <c r="C240"/>
  <c r="I239"/>
  <c r="K242" l="1"/>
  <c r="J243"/>
  <c r="D241"/>
  <c r="H241"/>
  <c r="G242"/>
  <c r="C241"/>
  <c r="I240"/>
  <c r="K243" l="1"/>
  <c r="J244"/>
  <c r="I241"/>
  <c r="D242"/>
  <c r="H242"/>
  <c r="C242"/>
  <c r="G243"/>
  <c r="K244" l="1"/>
  <c r="J245"/>
  <c r="I242"/>
  <c r="D243"/>
  <c r="H243"/>
  <c r="G244"/>
  <c r="C243"/>
  <c r="J246" l="1"/>
  <c r="K245"/>
  <c r="D244"/>
  <c r="G245"/>
  <c r="H244"/>
  <c r="C244"/>
  <c r="I243"/>
  <c r="J247" l="1"/>
  <c r="K246"/>
  <c r="I244"/>
  <c r="D245"/>
  <c r="G246"/>
  <c r="H245"/>
  <c r="C245"/>
  <c r="J248" l="1"/>
  <c r="K247"/>
  <c r="I245"/>
  <c r="D246"/>
  <c r="H246"/>
  <c r="C246"/>
  <c r="G247"/>
  <c r="K248" l="1"/>
  <c r="J249"/>
  <c r="D247"/>
  <c r="H247"/>
  <c r="G248"/>
  <c r="C247"/>
  <c r="I246"/>
  <c r="J250" l="1"/>
  <c r="K249"/>
  <c r="D248"/>
  <c r="G249"/>
  <c r="C248"/>
  <c r="H248"/>
  <c r="I247"/>
  <c r="K250" l="1"/>
  <c r="J251"/>
  <c r="I248"/>
  <c r="D249"/>
  <c r="H249"/>
  <c r="C249"/>
  <c r="G250"/>
  <c r="J252" l="1"/>
  <c r="K251"/>
  <c r="I249"/>
  <c r="D250"/>
  <c r="H250"/>
  <c r="G251"/>
  <c r="C250"/>
  <c r="K252" l="1"/>
  <c r="J253"/>
  <c r="I250"/>
  <c r="D251"/>
  <c r="G252"/>
  <c r="H251"/>
  <c r="C251"/>
  <c r="J254" l="1"/>
  <c r="K253"/>
  <c r="I251"/>
  <c r="D252"/>
  <c r="H252"/>
  <c r="C252"/>
  <c r="G253"/>
  <c r="J255" l="1"/>
  <c r="K254"/>
  <c r="D253"/>
  <c r="G254"/>
  <c r="H253"/>
  <c r="C253"/>
  <c r="I252"/>
  <c r="J256" l="1"/>
  <c r="K255"/>
  <c r="D254"/>
  <c r="G255"/>
  <c r="H254"/>
  <c r="C254"/>
  <c r="I253"/>
  <c r="K256" l="1"/>
  <c r="J257"/>
  <c r="D255"/>
  <c r="G256"/>
  <c r="H255"/>
  <c r="C255"/>
  <c r="I254"/>
  <c r="J258" l="1"/>
  <c r="K257"/>
  <c r="D256"/>
  <c r="H256"/>
  <c r="G257"/>
  <c r="C256"/>
  <c r="I255"/>
  <c r="K258" l="1"/>
  <c r="J259"/>
  <c r="D257"/>
  <c r="H257"/>
  <c r="G258"/>
  <c r="C257"/>
  <c r="I256"/>
  <c r="J260" l="1"/>
  <c r="K259"/>
  <c r="I257"/>
  <c r="D258"/>
  <c r="G259"/>
  <c r="H258"/>
  <c r="C258"/>
  <c r="K260" l="1"/>
  <c r="J261"/>
  <c r="D259"/>
  <c r="H259"/>
  <c r="C259"/>
  <c r="G260"/>
  <c r="I258"/>
  <c r="J262" l="1"/>
  <c r="K261"/>
  <c r="D260"/>
  <c r="H260"/>
  <c r="C260"/>
  <c r="G261"/>
  <c r="I259"/>
  <c r="J263" l="1"/>
  <c r="K262"/>
  <c r="D261"/>
  <c r="G262"/>
  <c r="C261"/>
  <c r="H261"/>
  <c r="I260"/>
  <c r="J264" l="1"/>
  <c r="K263"/>
  <c r="D262"/>
  <c r="G263"/>
  <c r="H262"/>
  <c r="C262"/>
  <c r="I261"/>
  <c r="K264" l="1"/>
  <c r="J265"/>
  <c r="I262"/>
  <c r="D263"/>
  <c r="H263"/>
  <c r="C263"/>
  <c r="G264"/>
  <c r="J266" l="1"/>
  <c r="K265"/>
  <c r="D264"/>
  <c r="H264"/>
  <c r="G265"/>
  <c r="C264"/>
  <c r="I263"/>
  <c r="K266" l="1"/>
  <c r="J267"/>
  <c r="I264"/>
  <c r="D265"/>
  <c r="G266"/>
  <c r="C265"/>
  <c r="H265"/>
  <c r="J268" l="1"/>
  <c r="K267"/>
  <c r="I265"/>
  <c r="D266"/>
  <c r="H266"/>
  <c r="C266"/>
  <c r="G267"/>
  <c r="K268" l="1"/>
  <c r="J269"/>
  <c r="D267"/>
  <c r="H267"/>
  <c r="G268"/>
  <c r="C267"/>
  <c r="I266"/>
  <c r="J270" l="1"/>
  <c r="K269"/>
  <c r="D268"/>
  <c r="G269"/>
  <c r="H268"/>
  <c r="C268"/>
  <c r="I267"/>
  <c r="J271" l="1"/>
  <c r="K270"/>
  <c r="D269"/>
  <c r="G270"/>
  <c r="H269"/>
  <c r="C269"/>
  <c r="I268"/>
  <c r="J272" l="1"/>
  <c r="K271"/>
  <c r="I269"/>
  <c r="D270"/>
  <c r="G271"/>
  <c r="H270"/>
  <c r="C270"/>
  <c r="K272" l="1"/>
  <c r="J273"/>
  <c r="D271"/>
  <c r="G272"/>
  <c r="H271"/>
  <c r="C271"/>
  <c r="I270"/>
  <c r="J274" l="1"/>
  <c r="K273"/>
  <c r="D272"/>
  <c r="G273"/>
  <c r="H272"/>
  <c r="C272"/>
  <c r="I271"/>
  <c r="K274" l="1"/>
  <c r="J275"/>
  <c r="I272"/>
  <c r="D273"/>
  <c r="G274"/>
  <c r="H273"/>
  <c r="C273"/>
  <c r="J276" l="1"/>
  <c r="K275"/>
  <c r="D274"/>
  <c r="G275"/>
  <c r="H274"/>
  <c r="C274"/>
  <c r="I273"/>
  <c r="K276" l="1"/>
  <c r="J277"/>
  <c r="I274"/>
  <c r="D275"/>
  <c r="C275"/>
  <c r="G276"/>
  <c r="H275"/>
  <c r="J278" l="1"/>
  <c r="K277"/>
  <c r="I275"/>
  <c r="D276"/>
  <c r="H276"/>
  <c r="C276"/>
  <c r="G277"/>
  <c r="J279" l="1"/>
  <c r="K278"/>
  <c r="D277"/>
  <c r="G278"/>
  <c r="C277"/>
  <c r="H277"/>
  <c r="I276"/>
  <c r="J280" l="1"/>
  <c r="K279"/>
  <c r="I277"/>
  <c r="D278"/>
  <c r="G279"/>
  <c r="C278"/>
  <c r="H278"/>
  <c r="K280" l="1"/>
  <c r="J281"/>
  <c r="I278"/>
  <c r="D279"/>
  <c r="G280"/>
  <c r="H279"/>
  <c r="C279"/>
  <c r="J282" l="1"/>
  <c r="K281"/>
  <c r="I279"/>
  <c r="D280"/>
  <c r="G281"/>
  <c r="H280"/>
  <c r="C280"/>
  <c r="K282" l="1"/>
  <c r="J283"/>
  <c r="I280"/>
  <c r="D281"/>
  <c r="H281"/>
  <c r="G282"/>
  <c r="C281"/>
  <c r="J284" l="1"/>
  <c r="K283"/>
  <c r="D282"/>
  <c r="G283"/>
  <c r="H282"/>
  <c r="C282"/>
  <c r="I281"/>
  <c r="K284" l="1"/>
  <c r="J285"/>
  <c r="I282"/>
  <c r="D283"/>
  <c r="G284"/>
  <c r="C283"/>
  <c r="H283"/>
  <c r="J286" l="1"/>
  <c r="K285"/>
  <c r="I283"/>
  <c r="D284"/>
  <c r="H284"/>
  <c r="G285"/>
  <c r="C284"/>
  <c r="J287" l="1"/>
  <c r="K286"/>
  <c r="I284"/>
  <c r="D285"/>
  <c r="H285"/>
  <c r="G286"/>
  <c r="C285"/>
  <c r="J288" l="1"/>
  <c r="K287"/>
  <c r="I285"/>
  <c r="D286"/>
  <c r="C286"/>
  <c r="H286"/>
  <c r="G287"/>
  <c r="K288" l="1"/>
  <c r="J289"/>
  <c r="D287"/>
  <c r="H287"/>
  <c r="C287"/>
  <c r="G288"/>
  <c r="I286"/>
  <c r="J290" l="1"/>
  <c r="K289"/>
  <c r="D288"/>
  <c r="G289"/>
  <c r="H288"/>
  <c r="C288"/>
  <c r="I287"/>
  <c r="K290" l="1"/>
  <c r="J291"/>
  <c r="I288"/>
  <c r="D289"/>
  <c r="H289"/>
  <c r="C289"/>
  <c r="G290"/>
  <c r="J292" l="1"/>
  <c r="K291"/>
  <c r="D290"/>
  <c r="G291"/>
  <c r="H290"/>
  <c r="C290"/>
  <c r="I289"/>
  <c r="K292" l="1"/>
  <c r="J293"/>
  <c r="I290"/>
  <c r="D291"/>
  <c r="G292"/>
  <c r="H291"/>
  <c r="C291"/>
  <c r="J294" l="1"/>
  <c r="K293"/>
  <c r="I291"/>
  <c r="D292"/>
  <c r="G293"/>
  <c r="C292"/>
  <c r="H292"/>
  <c r="J295" l="1"/>
  <c r="K294"/>
  <c r="D293"/>
  <c r="G294"/>
  <c r="H293"/>
  <c r="C293"/>
  <c r="I292"/>
  <c r="J296" l="1"/>
  <c r="K295"/>
  <c r="D294"/>
  <c r="G295"/>
  <c r="C294"/>
  <c r="H294"/>
  <c r="I293"/>
  <c r="K296" l="1"/>
  <c r="J297"/>
  <c r="I294"/>
  <c r="D295"/>
  <c r="H295"/>
  <c r="C295"/>
  <c r="G296"/>
  <c r="J298" l="1"/>
  <c r="K297"/>
  <c r="I295"/>
  <c r="D296"/>
  <c r="G297"/>
  <c r="H296"/>
  <c r="C296"/>
  <c r="K298" l="1"/>
  <c r="J299"/>
  <c r="D297"/>
  <c r="G298"/>
  <c r="H297"/>
  <c r="C297"/>
  <c r="I296"/>
  <c r="J300" l="1"/>
  <c r="K299"/>
  <c r="D298"/>
  <c r="H298"/>
  <c r="G299"/>
  <c r="C298"/>
  <c r="I297"/>
  <c r="K300" l="1"/>
  <c r="J301"/>
  <c r="D299"/>
  <c r="C299"/>
  <c r="G300"/>
  <c r="H299"/>
  <c r="I298"/>
  <c r="J302" l="1"/>
  <c r="K301"/>
  <c r="I299"/>
  <c r="D300"/>
  <c r="G301"/>
  <c r="H300"/>
  <c r="C300"/>
  <c r="J303" l="1"/>
  <c r="K302"/>
  <c r="D301"/>
  <c r="G302"/>
  <c r="H301"/>
  <c r="C301"/>
  <c r="I300"/>
  <c r="J304" l="1"/>
  <c r="K303"/>
  <c r="D302"/>
  <c r="G303"/>
  <c r="C302"/>
  <c r="H302"/>
  <c r="I301"/>
  <c r="K304" l="1"/>
  <c r="J305"/>
  <c r="I302"/>
  <c r="D303"/>
  <c r="G304"/>
  <c r="H303"/>
  <c r="C303"/>
  <c r="J306" l="1"/>
  <c r="K305"/>
  <c r="D304"/>
  <c r="G305"/>
  <c r="H304"/>
  <c r="C304"/>
  <c r="I303"/>
  <c r="K306" l="1"/>
  <c r="J307"/>
  <c r="D305"/>
  <c r="G306"/>
  <c r="H305"/>
  <c r="C305"/>
  <c r="I304"/>
  <c r="J308" l="1"/>
  <c r="K307"/>
  <c r="I305"/>
  <c r="D306"/>
  <c r="G307"/>
  <c r="H306"/>
  <c r="C306"/>
  <c r="K308" l="1"/>
  <c r="J309"/>
  <c r="I306"/>
  <c r="D307"/>
  <c r="G308"/>
  <c r="H307"/>
  <c r="C307"/>
  <c r="J310" l="1"/>
  <c r="K309"/>
  <c r="D308"/>
  <c r="G309"/>
  <c r="H308"/>
  <c r="C308"/>
  <c r="I307"/>
  <c r="J311" l="1"/>
  <c r="K310"/>
  <c r="I308"/>
  <c r="D309"/>
  <c r="G310"/>
  <c r="H309"/>
  <c r="C309"/>
  <c r="J312" l="1"/>
  <c r="K311"/>
  <c r="I309"/>
  <c r="D310"/>
  <c r="G311"/>
  <c r="H310"/>
  <c r="C310"/>
  <c r="K312" l="1"/>
  <c r="J313"/>
  <c r="I310"/>
  <c r="D311"/>
  <c r="G312"/>
  <c r="H311"/>
  <c r="C311"/>
  <c r="J314" l="1"/>
  <c r="K313"/>
  <c r="I311"/>
  <c r="D312"/>
  <c r="H312"/>
  <c r="C312"/>
  <c r="G313"/>
  <c r="K314" l="1"/>
  <c r="J315"/>
  <c r="I312"/>
  <c r="D313"/>
  <c r="H313"/>
  <c r="C313"/>
  <c r="G314"/>
  <c r="J316" l="1"/>
  <c r="K315"/>
  <c r="D314"/>
  <c r="G315"/>
  <c r="H314"/>
  <c r="C314"/>
  <c r="I313"/>
  <c r="K316" l="1"/>
  <c r="J317"/>
  <c r="I314"/>
  <c r="D315"/>
  <c r="G316"/>
  <c r="H315"/>
  <c r="C315"/>
  <c r="J318" l="1"/>
  <c r="K317"/>
  <c r="I315"/>
  <c r="D316"/>
  <c r="G317"/>
  <c r="H316"/>
  <c r="C316"/>
  <c r="J319" l="1"/>
  <c r="K318"/>
  <c r="D317"/>
  <c r="C317"/>
  <c r="G318"/>
  <c r="H317"/>
  <c r="I316"/>
  <c r="J320" l="1"/>
  <c r="K319"/>
  <c r="I317"/>
  <c r="D318"/>
  <c r="G319"/>
  <c r="H318"/>
  <c r="C318"/>
  <c r="K320" l="1"/>
  <c r="J321"/>
  <c r="D319"/>
  <c r="G320"/>
  <c r="H319"/>
  <c r="C319"/>
  <c r="I318"/>
  <c r="J322" l="1"/>
  <c r="K321"/>
  <c r="D320"/>
  <c r="G321"/>
  <c r="H320"/>
  <c r="C320"/>
  <c r="I319"/>
  <c r="K322" l="1"/>
  <c r="J323"/>
  <c r="I320"/>
  <c r="D321"/>
  <c r="G322"/>
  <c r="H321"/>
  <c r="C321"/>
  <c r="J324" l="1"/>
  <c r="K323"/>
  <c r="D322"/>
  <c r="G323"/>
  <c r="C322"/>
  <c r="H322"/>
  <c r="I321"/>
  <c r="K324" l="1"/>
  <c r="J325"/>
  <c r="I322"/>
  <c r="D323"/>
  <c r="G324"/>
  <c r="C323"/>
  <c r="H323"/>
  <c r="J326" l="1"/>
  <c r="K325"/>
  <c r="I323"/>
  <c r="D324"/>
  <c r="H324"/>
  <c r="G325"/>
  <c r="C324"/>
  <c r="J327" l="1"/>
  <c r="K326"/>
  <c r="I324"/>
  <c r="D325"/>
  <c r="G326"/>
  <c r="C325"/>
  <c r="H325"/>
  <c r="J328" l="1"/>
  <c r="K327"/>
  <c r="I325"/>
  <c r="D326"/>
  <c r="G327"/>
  <c r="H326"/>
  <c r="C326"/>
  <c r="K328" l="1"/>
  <c r="J329"/>
  <c r="D327"/>
  <c r="G328"/>
  <c r="H327"/>
  <c r="C327"/>
  <c r="I326"/>
  <c r="J330" l="1"/>
  <c r="K329"/>
  <c r="D328"/>
  <c r="G329"/>
  <c r="H328"/>
  <c r="C328"/>
  <c r="I327"/>
  <c r="K330" l="1"/>
  <c r="J331"/>
  <c r="I328"/>
  <c r="D329"/>
  <c r="G330"/>
  <c r="H329"/>
  <c r="C329"/>
  <c r="J332" l="1"/>
  <c r="K331"/>
  <c r="I329"/>
  <c r="D330"/>
  <c r="G331"/>
  <c r="C330"/>
  <c r="H330"/>
  <c r="K332" l="1"/>
  <c r="J333"/>
  <c r="D331"/>
  <c r="G332"/>
  <c r="C331"/>
  <c r="H331"/>
  <c r="I330"/>
  <c r="J334" l="1"/>
  <c r="K333"/>
  <c r="I331"/>
  <c r="D332"/>
  <c r="G333"/>
  <c r="H332"/>
  <c r="C332"/>
  <c r="J335" l="1"/>
  <c r="K334"/>
  <c r="D333"/>
  <c r="G334"/>
  <c r="C333"/>
  <c r="H333"/>
  <c r="I332"/>
  <c r="J336" l="1"/>
  <c r="K335"/>
  <c r="D334"/>
  <c r="C334"/>
  <c r="G335"/>
  <c r="H334"/>
  <c r="I333"/>
  <c r="K336" l="1"/>
  <c r="J337"/>
  <c r="I334"/>
  <c r="D335"/>
  <c r="G336"/>
  <c r="H335"/>
  <c r="C335"/>
  <c r="K337" l="1"/>
  <c r="J338"/>
  <c r="I335"/>
  <c r="D336"/>
  <c r="G337"/>
  <c r="H336"/>
  <c r="C336"/>
  <c r="K338" l="1"/>
  <c r="J339"/>
  <c r="D337"/>
  <c r="G338"/>
  <c r="H337"/>
  <c r="C337"/>
  <c r="I336"/>
  <c r="J340" l="1"/>
  <c r="K339"/>
  <c r="D338"/>
  <c r="G339"/>
  <c r="C338"/>
  <c r="H338"/>
  <c r="I337"/>
  <c r="J341" l="1"/>
  <c r="K340"/>
  <c r="I338"/>
  <c r="D339"/>
  <c r="G340"/>
  <c r="H339"/>
  <c r="C339"/>
  <c r="J342" l="1"/>
  <c r="K341"/>
  <c r="I339"/>
  <c r="D340"/>
  <c r="G341"/>
  <c r="H340"/>
  <c r="C340"/>
  <c r="J343" l="1"/>
  <c r="K342"/>
  <c r="I340"/>
  <c r="D341"/>
  <c r="G342"/>
  <c r="H341"/>
  <c r="C341"/>
  <c r="K343" l="1"/>
  <c r="J344"/>
  <c r="I341"/>
  <c r="D342"/>
  <c r="H342"/>
  <c r="C342"/>
  <c r="G343"/>
  <c r="K344" l="1"/>
  <c r="J345"/>
  <c r="I342"/>
  <c r="D343"/>
  <c r="G344"/>
  <c r="H343"/>
  <c r="C343"/>
  <c r="J346" l="1"/>
  <c r="K345"/>
  <c r="I343"/>
  <c r="D344"/>
  <c r="G345"/>
  <c r="H344"/>
  <c r="C344"/>
  <c r="K346" l="1"/>
  <c r="J347"/>
  <c r="I344"/>
  <c r="D345"/>
  <c r="G346"/>
  <c r="H345"/>
  <c r="C345"/>
  <c r="J348" l="1"/>
  <c r="K347"/>
  <c r="I345"/>
  <c r="D346"/>
  <c r="G347"/>
  <c r="H346"/>
  <c r="C346"/>
  <c r="K348" l="1"/>
  <c r="J349"/>
  <c r="I346"/>
  <c r="D347"/>
  <c r="G348"/>
  <c r="H347"/>
  <c r="C347"/>
  <c r="J350" l="1"/>
  <c r="K349"/>
  <c r="I347"/>
  <c r="D348"/>
  <c r="C348"/>
  <c r="G349"/>
  <c r="H348"/>
  <c r="K350" l="1"/>
  <c r="J351"/>
  <c r="I348"/>
  <c r="D349"/>
  <c r="G350"/>
  <c r="H349"/>
  <c r="C349"/>
  <c r="J352" l="1"/>
  <c r="K351"/>
  <c r="I349"/>
  <c r="D350"/>
  <c r="C350"/>
  <c r="H350"/>
  <c r="G351"/>
  <c r="K352" l="1"/>
  <c r="J353"/>
  <c r="D351"/>
  <c r="G352"/>
  <c r="H351"/>
  <c r="C351"/>
  <c r="I350"/>
  <c r="J354" l="1"/>
  <c r="K353"/>
  <c r="I351"/>
  <c r="D352"/>
  <c r="G353"/>
  <c r="C352"/>
  <c r="H352"/>
  <c r="J355" l="1"/>
  <c r="K354"/>
  <c r="I352"/>
  <c r="D353"/>
  <c r="G354"/>
  <c r="H353"/>
  <c r="C353"/>
  <c r="J356" l="1"/>
  <c r="K355"/>
  <c r="I353"/>
  <c r="D354"/>
  <c r="G355"/>
  <c r="C354"/>
  <c r="H354"/>
  <c r="K356" l="1"/>
  <c r="J357"/>
  <c r="I354"/>
  <c r="D355"/>
  <c r="H355"/>
  <c r="C355"/>
  <c r="G356"/>
  <c r="J358" l="1"/>
  <c r="K357"/>
  <c r="D356"/>
  <c r="G357"/>
  <c r="C356"/>
  <c r="H356"/>
  <c r="I355"/>
  <c r="K358" l="1"/>
  <c r="J359"/>
  <c r="D357"/>
  <c r="G358"/>
  <c r="C357"/>
  <c r="H357"/>
  <c r="I356"/>
  <c r="J360" l="1"/>
  <c r="K359"/>
  <c r="I357"/>
  <c r="D358"/>
  <c r="H358"/>
  <c r="G359"/>
  <c r="C358"/>
  <c r="K360" l="1"/>
  <c r="J361"/>
  <c r="I358"/>
  <c r="D359"/>
  <c r="G360"/>
  <c r="H359"/>
  <c r="C359"/>
  <c r="J362" l="1"/>
  <c r="K361"/>
  <c r="I359"/>
  <c r="D360"/>
  <c r="G361"/>
  <c r="H360"/>
  <c r="C360"/>
  <c r="K362" l="1"/>
  <c r="J363"/>
  <c r="D361"/>
  <c r="H361"/>
  <c r="C361"/>
  <c r="G362"/>
  <c r="I360"/>
  <c r="J364" l="1"/>
  <c r="K363"/>
  <c r="I361"/>
  <c r="D362"/>
  <c r="C362"/>
  <c r="G363"/>
  <c r="H362"/>
  <c r="K364" l="1"/>
  <c r="J365"/>
  <c r="I362"/>
  <c r="D363"/>
  <c r="G364"/>
  <c r="C363"/>
  <c r="H363"/>
  <c r="J366" l="1"/>
  <c r="K365"/>
  <c r="D364"/>
  <c r="G365"/>
  <c r="H364"/>
  <c r="C364"/>
  <c r="I363"/>
  <c r="K366" l="1"/>
  <c r="J367"/>
  <c r="I364"/>
  <c r="D365"/>
  <c r="G366"/>
  <c r="H365"/>
  <c r="C365"/>
  <c r="J368" l="1"/>
  <c r="K367"/>
  <c r="D366"/>
  <c r="G367"/>
  <c r="H366"/>
  <c r="C366"/>
  <c r="I365"/>
  <c r="K368" l="1"/>
  <c r="J369"/>
  <c r="I366"/>
  <c r="D367"/>
  <c r="H367"/>
  <c r="C367"/>
  <c r="G368"/>
  <c r="K369" l="1"/>
  <c r="J370"/>
  <c r="D368"/>
  <c r="C368"/>
  <c r="G369"/>
  <c r="H368"/>
  <c r="I367"/>
  <c r="K370" l="1"/>
  <c r="J371"/>
  <c r="I368"/>
  <c r="D369"/>
  <c r="G370"/>
  <c r="H369"/>
  <c r="C369"/>
  <c r="J372" l="1"/>
  <c r="K371"/>
  <c r="I369"/>
  <c r="D370"/>
  <c r="G371"/>
  <c r="C370"/>
  <c r="H370"/>
  <c r="K372" l="1"/>
  <c r="J373"/>
  <c r="D371"/>
  <c r="H371"/>
  <c r="C371"/>
  <c r="G372"/>
  <c r="I370"/>
  <c r="J374" l="1"/>
  <c r="K373"/>
  <c r="I371"/>
  <c r="D372"/>
  <c r="G373"/>
  <c r="H372"/>
  <c r="C372"/>
  <c r="K374" l="1"/>
  <c r="J375"/>
  <c r="D373"/>
  <c r="G374"/>
  <c r="H373"/>
  <c r="C373"/>
  <c r="I372"/>
  <c r="J376" l="1"/>
  <c r="K375"/>
  <c r="D374"/>
  <c r="G375"/>
  <c r="H374"/>
  <c r="C374"/>
  <c r="I373"/>
  <c r="J377" l="1"/>
  <c r="K376"/>
  <c r="I374"/>
  <c r="D375"/>
  <c r="G376"/>
  <c r="H375"/>
  <c r="C375"/>
  <c r="J378" l="1"/>
  <c r="K377"/>
  <c r="D376"/>
  <c r="G377"/>
  <c r="H376"/>
  <c r="C376"/>
  <c r="I375"/>
  <c r="K378" l="1"/>
  <c r="J379"/>
  <c r="D377"/>
  <c r="H377"/>
  <c r="C377"/>
  <c r="G378"/>
  <c r="I376"/>
  <c r="J380" l="1"/>
  <c r="K379"/>
  <c r="D378"/>
  <c r="G379"/>
  <c r="H378"/>
  <c r="C378"/>
  <c r="I377"/>
  <c r="K380" l="1"/>
  <c r="J381"/>
  <c r="I378"/>
  <c r="D379"/>
  <c r="G380"/>
  <c r="H379"/>
  <c r="C379"/>
  <c r="J382" l="1"/>
  <c r="K381"/>
  <c r="D380"/>
  <c r="C380"/>
  <c r="G381"/>
  <c r="H380"/>
  <c r="I379"/>
  <c r="K382" l="1"/>
  <c r="J383"/>
  <c r="D381"/>
  <c r="G382"/>
  <c r="H381"/>
  <c r="C381"/>
  <c r="I380"/>
  <c r="J384" l="1"/>
  <c r="K383"/>
  <c r="I381"/>
  <c r="D382"/>
  <c r="G383"/>
  <c r="C382"/>
  <c r="H382"/>
  <c r="K384" l="1"/>
  <c r="J385"/>
  <c r="I382"/>
  <c r="D383"/>
  <c r="G384"/>
  <c r="C383"/>
  <c r="H383"/>
  <c r="J386" l="1"/>
  <c r="K385"/>
  <c r="I383"/>
  <c r="D384"/>
  <c r="H384"/>
  <c r="G385"/>
  <c r="C384"/>
  <c r="K386" l="1"/>
  <c r="J387"/>
  <c r="D385"/>
  <c r="G386"/>
  <c r="H385"/>
  <c r="C385"/>
  <c r="I384"/>
  <c r="J388" l="1"/>
  <c r="K387"/>
  <c r="I385"/>
  <c r="D386"/>
  <c r="G387"/>
  <c r="H386"/>
  <c r="C386"/>
  <c r="K388" l="1"/>
  <c r="J389"/>
  <c r="I386"/>
  <c r="D387"/>
  <c r="H387"/>
  <c r="C387"/>
  <c r="G388"/>
  <c r="J390" l="1"/>
  <c r="K389"/>
  <c r="D388"/>
  <c r="G389"/>
  <c r="C388"/>
  <c r="H388"/>
  <c r="I387"/>
  <c r="K390" l="1"/>
  <c r="J391"/>
  <c r="I388"/>
  <c r="D389"/>
  <c r="G390"/>
  <c r="H389"/>
  <c r="C389"/>
  <c r="J392" l="1"/>
  <c r="K391"/>
  <c r="D390"/>
  <c r="H390"/>
  <c r="G391"/>
  <c r="C390"/>
  <c r="I389"/>
  <c r="K392" l="1"/>
  <c r="J393"/>
  <c r="D391"/>
  <c r="G392"/>
  <c r="H391"/>
  <c r="C391"/>
  <c r="I390"/>
  <c r="K393" l="1"/>
  <c r="J394"/>
  <c r="I391"/>
  <c r="D392"/>
  <c r="G393"/>
  <c r="C392"/>
  <c r="H392"/>
  <c r="K394" l="1"/>
  <c r="J395"/>
  <c r="I392"/>
  <c r="D393"/>
  <c r="H393"/>
  <c r="C393"/>
  <c r="G394"/>
  <c r="J396" l="1"/>
  <c r="K395"/>
  <c r="I393"/>
  <c r="D394"/>
  <c r="G395"/>
  <c r="H394"/>
  <c r="C394"/>
  <c r="K396" l="1"/>
  <c r="J397"/>
  <c r="D395"/>
  <c r="G396"/>
  <c r="H395"/>
  <c r="C395"/>
  <c r="I394"/>
  <c r="J398" l="1"/>
  <c r="K397"/>
  <c r="D396"/>
  <c r="G397"/>
  <c r="C396"/>
  <c r="H396"/>
  <c r="I395"/>
  <c r="K398" l="1"/>
  <c r="J399"/>
  <c r="I396"/>
  <c r="D397"/>
  <c r="G398"/>
  <c r="H397"/>
  <c r="C397"/>
  <c r="J400" l="1"/>
  <c r="K399"/>
  <c r="I397"/>
  <c r="D398"/>
  <c r="G399"/>
  <c r="H398"/>
  <c r="C398"/>
  <c r="K400" l="1"/>
  <c r="J401"/>
  <c r="I398"/>
  <c r="D399"/>
  <c r="G400"/>
  <c r="H399"/>
  <c r="C399"/>
  <c r="J402" l="1"/>
  <c r="K401"/>
  <c r="I399"/>
  <c r="D400"/>
  <c r="G401"/>
  <c r="C400"/>
  <c r="H400"/>
  <c r="K402" l="1"/>
  <c r="J403"/>
  <c r="D401"/>
  <c r="G402"/>
  <c r="H401"/>
  <c r="C401"/>
  <c r="I400"/>
  <c r="J404" l="1"/>
  <c r="K403"/>
  <c r="D402"/>
  <c r="G403"/>
  <c r="C402"/>
  <c r="H402"/>
  <c r="I401"/>
  <c r="K404" l="1"/>
  <c r="J405"/>
  <c r="I402"/>
  <c r="D403"/>
  <c r="H403"/>
  <c r="G404"/>
  <c r="C403"/>
  <c r="J406" l="1"/>
  <c r="K405"/>
  <c r="I403"/>
  <c r="D404"/>
  <c r="H404"/>
  <c r="G405"/>
  <c r="C404"/>
  <c r="K406" l="1"/>
  <c r="J407"/>
  <c r="D405"/>
  <c r="H405"/>
  <c r="G406"/>
  <c r="C405"/>
  <c r="I404"/>
  <c r="J408" l="1"/>
  <c r="K407"/>
  <c r="I405"/>
  <c r="D406"/>
  <c r="H406"/>
  <c r="G407"/>
  <c r="C406"/>
  <c r="K408" l="1"/>
  <c r="J409"/>
  <c r="I406"/>
  <c r="D407"/>
  <c r="H407"/>
  <c r="G408"/>
  <c r="C407"/>
  <c r="J410" l="1"/>
  <c r="K409"/>
  <c r="D408"/>
  <c r="H408"/>
  <c r="G409"/>
  <c r="C408"/>
  <c r="I407"/>
  <c r="K410" l="1"/>
  <c r="J411"/>
  <c r="D409"/>
  <c r="H409"/>
  <c r="G410"/>
  <c r="C409"/>
  <c r="I408"/>
  <c r="J412" l="1"/>
  <c r="K411"/>
  <c r="D410"/>
  <c r="H410"/>
  <c r="G411"/>
  <c r="C410"/>
  <c r="I409"/>
  <c r="K412" l="1"/>
  <c r="J413"/>
  <c r="I410"/>
  <c r="D411"/>
  <c r="H411"/>
  <c r="G412"/>
  <c r="C411"/>
  <c r="J414" l="1"/>
  <c r="K413"/>
  <c r="D412"/>
  <c r="H412"/>
  <c r="G413"/>
  <c r="C412"/>
  <c r="I411"/>
  <c r="K414" l="1"/>
  <c r="J415"/>
  <c r="D413"/>
  <c r="H413"/>
  <c r="G414"/>
  <c r="C413"/>
  <c r="I412"/>
  <c r="J416" l="1"/>
  <c r="K415"/>
  <c r="D414"/>
  <c r="H414"/>
  <c r="G415"/>
  <c r="C414"/>
  <c r="I413"/>
  <c r="K416" l="1"/>
  <c r="J417"/>
  <c r="D415"/>
  <c r="G416"/>
  <c r="C415"/>
  <c r="H415"/>
  <c r="I414"/>
  <c r="J418" l="1"/>
  <c r="K417"/>
  <c r="D416"/>
  <c r="H416"/>
  <c r="G417"/>
  <c r="C416"/>
  <c r="I415"/>
  <c r="K418" l="1"/>
  <c r="J419"/>
  <c r="D417"/>
  <c r="H417"/>
  <c r="G418"/>
  <c r="C417"/>
  <c r="I416"/>
  <c r="K419" l="1"/>
  <c r="J420"/>
  <c r="D418"/>
  <c r="H418"/>
  <c r="G419"/>
  <c r="C418"/>
  <c r="I417"/>
  <c r="K420" l="1"/>
  <c r="J421"/>
  <c r="D419"/>
  <c r="H419"/>
  <c r="G420"/>
  <c r="C419"/>
  <c r="I418"/>
  <c r="K421" l="1"/>
  <c r="J422"/>
  <c r="D420"/>
  <c r="H420"/>
  <c r="G421"/>
  <c r="C420"/>
  <c r="I419"/>
  <c r="K422" l="1"/>
  <c r="J423"/>
  <c r="D421"/>
  <c r="H421"/>
  <c r="G422"/>
  <c r="C421"/>
  <c r="I420"/>
  <c r="K423" l="1"/>
  <c r="J424"/>
  <c r="I421"/>
  <c r="D422"/>
  <c r="G423"/>
  <c r="C422"/>
  <c r="H422"/>
  <c r="K424" l="1"/>
  <c r="J425"/>
  <c r="I422"/>
  <c r="D423"/>
  <c r="H423"/>
  <c r="C423"/>
  <c r="G424"/>
  <c r="J426" l="1"/>
  <c r="K425"/>
  <c r="D424"/>
  <c r="H424"/>
  <c r="G425"/>
  <c r="C424"/>
  <c r="I423"/>
  <c r="K426" l="1"/>
  <c r="J427"/>
  <c r="I424"/>
  <c r="D425"/>
  <c r="H425"/>
  <c r="C425"/>
  <c r="G426"/>
  <c r="K427" l="1"/>
  <c r="J428"/>
  <c r="D426"/>
  <c r="H426"/>
  <c r="G427"/>
  <c r="C426"/>
  <c r="I425"/>
  <c r="K428" l="1"/>
  <c r="J429"/>
  <c r="D427"/>
  <c r="H427"/>
  <c r="C427"/>
  <c r="G428"/>
  <c r="I426"/>
  <c r="K429" l="1"/>
  <c r="J430"/>
  <c r="D428"/>
  <c r="H428"/>
  <c r="G429"/>
  <c r="C428"/>
  <c r="I427"/>
  <c r="K430" l="1"/>
  <c r="J431"/>
  <c r="D429"/>
  <c r="H429"/>
  <c r="G430"/>
  <c r="C429"/>
  <c r="I428"/>
  <c r="K431" l="1"/>
  <c r="J432"/>
  <c r="D430"/>
  <c r="G431"/>
  <c r="C430"/>
  <c r="H430"/>
  <c r="I429"/>
  <c r="K432" l="1"/>
  <c r="J433"/>
  <c r="D431"/>
  <c r="H431"/>
  <c r="C431"/>
  <c r="G432"/>
  <c r="I430"/>
  <c r="J434" l="1"/>
  <c r="K433"/>
  <c r="I431"/>
  <c r="D432"/>
  <c r="H432"/>
  <c r="G433"/>
  <c r="C432"/>
  <c r="K434" l="1"/>
  <c r="J435"/>
  <c r="D433"/>
  <c r="H433"/>
  <c r="G434"/>
  <c r="C433"/>
  <c r="I432"/>
  <c r="K435" l="1"/>
  <c r="J436"/>
  <c r="D434"/>
  <c r="H434"/>
  <c r="G435"/>
  <c r="C434"/>
  <c r="I433"/>
  <c r="K436" l="1"/>
  <c r="J437"/>
  <c r="D435"/>
  <c r="H435"/>
  <c r="G436"/>
  <c r="C435"/>
  <c r="I434"/>
  <c r="K437" l="1"/>
  <c r="J438"/>
  <c r="D436"/>
  <c r="H436"/>
  <c r="C436"/>
  <c r="G437"/>
  <c r="I435"/>
  <c r="K438" l="1"/>
  <c r="J439"/>
  <c r="D437"/>
  <c r="C437"/>
  <c r="H437"/>
  <c r="G438"/>
  <c r="I436"/>
  <c r="K439" l="1"/>
  <c r="J440"/>
  <c r="D438"/>
  <c r="H438"/>
  <c r="G439"/>
  <c r="C438"/>
  <c r="I437"/>
  <c r="K440" l="1"/>
  <c r="J441"/>
  <c r="I438"/>
  <c r="D439"/>
  <c r="H439"/>
  <c r="C439"/>
  <c r="G440"/>
  <c r="J442" l="1"/>
  <c r="K441"/>
  <c r="D440"/>
  <c r="H440"/>
  <c r="G441"/>
  <c r="C440"/>
  <c r="I439"/>
  <c r="K442" l="1"/>
  <c r="J443"/>
  <c r="D441"/>
  <c r="H441"/>
  <c r="G442"/>
  <c r="C441"/>
  <c r="I440"/>
  <c r="K443" l="1"/>
  <c r="J444"/>
  <c r="D442"/>
  <c r="H442"/>
  <c r="G443"/>
  <c r="C442"/>
  <c r="I441"/>
  <c r="K444" l="1"/>
  <c r="J445"/>
  <c r="D443"/>
  <c r="H443"/>
  <c r="C443"/>
  <c r="G444"/>
  <c r="I442"/>
  <c r="K445" l="1"/>
  <c r="J446"/>
  <c r="I443"/>
  <c r="D444"/>
  <c r="H444"/>
  <c r="G445"/>
  <c r="C444"/>
  <c r="K446" l="1"/>
  <c r="J447"/>
  <c r="I444"/>
  <c r="D445"/>
  <c r="H445"/>
  <c r="G446"/>
  <c r="C445"/>
  <c r="K447" l="1"/>
  <c r="J448"/>
  <c r="D446"/>
  <c r="H446"/>
  <c r="G447"/>
  <c r="C446"/>
  <c r="I445"/>
  <c r="K448" l="1"/>
  <c r="J449"/>
  <c r="D447"/>
  <c r="H447"/>
  <c r="C447"/>
  <c r="G448"/>
  <c r="I446"/>
  <c r="J450" l="1"/>
  <c r="K449"/>
  <c r="D448"/>
  <c r="H448"/>
  <c r="G449"/>
  <c r="C448"/>
  <c r="I447"/>
  <c r="K450" l="1"/>
  <c r="J451"/>
  <c r="D449"/>
  <c r="H449"/>
  <c r="G450"/>
  <c r="C449"/>
  <c r="I448"/>
  <c r="K451" l="1"/>
  <c r="J452"/>
  <c r="I449"/>
  <c r="D450"/>
  <c r="H450"/>
  <c r="C450"/>
  <c r="G451"/>
  <c r="K452" l="1"/>
  <c r="J453"/>
  <c r="D451"/>
  <c r="H451"/>
  <c r="G452"/>
  <c r="C451"/>
  <c r="I450"/>
  <c r="K453" l="1"/>
  <c r="J454"/>
  <c r="D452"/>
  <c r="H452"/>
  <c r="G453"/>
  <c r="C452"/>
  <c r="I451"/>
  <c r="K454" l="1"/>
  <c r="J455"/>
  <c r="D453"/>
  <c r="H453"/>
  <c r="G454"/>
  <c r="C453"/>
  <c r="I452"/>
  <c r="K455" l="1"/>
  <c r="J456"/>
  <c r="I453"/>
  <c r="D454"/>
  <c r="H454"/>
  <c r="G455"/>
  <c r="C454"/>
  <c r="K456" l="1"/>
  <c r="J457"/>
  <c r="D455"/>
  <c r="H455"/>
  <c r="G456"/>
  <c r="C455"/>
  <c r="I454"/>
  <c r="J458" l="1"/>
  <c r="K457"/>
  <c r="D456"/>
  <c r="H456"/>
  <c r="G457"/>
  <c r="C456"/>
  <c r="I455"/>
  <c r="K458" l="1"/>
  <c r="J459"/>
  <c r="D457"/>
  <c r="H457"/>
  <c r="G458"/>
  <c r="C457"/>
  <c r="I456"/>
  <c r="J460" l="1"/>
  <c r="K459"/>
  <c r="D458"/>
  <c r="H458"/>
  <c r="C458"/>
  <c r="G459"/>
  <c r="I457"/>
  <c r="K460" l="1"/>
  <c r="J461"/>
  <c r="I458"/>
  <c r="D459"/>
  <c r="H459"/>
  <c r="G460"/>
  <c r="C459"/>
  <c r="K461" l="1"/>
  <c r="J462"/>
  <c r="D460"/>
  <c r="H460"/>
  <c r="G461"/>
  <c r="C460"/>
  <c r="I459"/>
  <c r="K462" l="1"/>
  <c r="J463"/>
  <c r="I460"/>
  <c r="D461"/>
  <c r="H461"/>
  <c r="G462"/>
  <c r="C461"/>
  <c r="K463" l="1"/>
  <c r="J464"/>
  <c r="D462"/>
  <c r="H462"/>
  <c r="G463"/>
  <c r="C462"/>
  <c r="I461"/>
  <c r="K464" l="1"/>
  <c r="J465"/>
  <c r="D463"/>
  <c r="H463"/>
  <c r="G464"/>
  <c r="C463"/>
  <c r="I462"/>
  <c r="J466" l="1"/>
  <c r="K465"/>
  <c r="D464"/>
  <c r="H464"/>
  <c r="G465"/>
  <c r="C464"/>
  <c r="I463"/>
  <c r="K466" l="1"/>
  <c r="J467"/>
  <c r="D465"/>
  <c r="H465"/>
  <c r="G466"/>
  <c r="C465"/>
  <c r="I464"/>
  <c r="K467" l="1"/>
  <c r="J468"/>
  <c r="D466"/>
  <c r="H466"/>
  <c r="G467"/>
  <c r="C466"/>
  <c r="I465"/>
  <c r="K468" l="1"/>
  <c r="J469"/>
  <c r="I466"/>
  <c r="D467"/>
  <c r="H467"/>
  <c r="G468"/>
  <c r="C467"/>
  <c r="K469" l="1"/>
  <c r="J470"/>
  <c r="D468"/>
  <c r="H468"/>
  <c r="G469"/>
  <c r="C468"/>
  <c r="I467"/>
  <c r="K470" l="1"/>
  <c r="J471"/>
  <c r="I468"/>
  <c r="D469"/>
  <c r="H469"/>
  <c r="G470"/>
  <c r="C469"/>
  <c r="K471" l="1"/>
  <c r="J472"/>
  <c r="D470"/>
  <c r="H470"/>
  <c r="C470"/>
  <c r="G471"/>
  <c r="I469"/>
  <c r="K472" l="1"/>
  <c r="J473"/>
  <c r="D471"/>
  <c r="H471"/>
  <c r="C471"/>
  <c r="G472"/>
  <c r="I470"/>
  <c r="J474" l="1"/>
  <c r="K473"/>
  <c r="D472"/>
  <c r="H472"/>
  <c r="G473"/>
  <c r="C472"/>
  <c r="I471"/>
  <c r="K474" l="1"/>
  <c r="J475"/>
  <c r="D473"/>
  <c r="H473"/>
  <c r="G474"/>
  <c r="C473"/>
  <c r="I472"/>
  <c r="K475" l="1"/>
  <c r="J476"/>
  <c r="I473"/>
  <c r="D474"/>
  <c r="H474"/>
  <c r="G475"/>
  <c r="C474"/>
  <c r="K476" l="1"/>
  <c r="J477"/>
  <c r="D475"/>
  <c r="H475"/>
  <c r="G476"/>
  <c r="C475"/>
  <c r="I474"/>
  <c r="K477" l="1"/>
  <c r="J478"/>
  <c r="I475"/>
  <c r="D476"/>
  <c r="H476"/>
  <c r="G477"/>
  <c r="C476"/>
  <c r="K478" l="1"/>
  <c r="J479"/>
  <c r="D477"/>
  <c r="H477"/>
  <c r="G478"/>
  <c r="C477"/>
  <c r="I476"/>
  <c r="K479" l="1"/>
  <c r="J480"/>
  <c r="I477"/>
  <c r="D478"/>
  <c r="G479"/>
  <c r="H478"/>
  <c r="C478"/>
  <c r="K480" l="1"/>
  <c r="J481"/>
  <c r="D479"/>
  <c r="G480"/>
  <c r="H479"/>
  <c r="C479"/>
  <c r="I478"/>
  <c r="J482" l="1"/>
  <c r="K481"/>
  <c r="D480"/>
  <c r="H480"/>
  <c r="C480"/>
  <c r="G481"/>
  <c r="I479"/>
  <c r="K482" l="1"/>
  <c r="J483"/>
  <c r="D481"/>
  <c r="G482"/>
  <c r="H481"/>
  <c r="C481"/>
  <c r="I480"/>
  <c r="K483" l="1"/>
  <c r="J484"/>
  <c r="I481"/>
  <c r="D482"/>
  <c r="G483"/>
  <c r="H482"/>
  <c r="C482"/>
  <c r="K484" l="1"/>
  <c r="J485"/>
  <c r="I482"/>
  <c r="D483"/>
  <c r="G484"/>
  <c r="H483"/>
  <c r="C483"/>
  <c r="K485" l="1"/>
  <c r="J486"/>
  <c r="I483"/>
  <c r="D484"/>
  <c r="G485"/>
  <c r="C484"/>
  <c r="H484"/>
  <c r="K486" l="1"/>
  <c r="J487"/>
  <c r="I484"/>
  <c r="D485"/>
  <c r="G486"/>
  <c r="H485"/>
  <c r="C485"/>
  <c r="K487" l="1"/>
  <c r="J488"/>
  <c r="D486"/>
  <c r="H486"/>
  <c r="G487"/>
  <c r="C486"/>
  <c r="I485"/>
  <c r="K488" l="1"/>
  <c r="J489"/>
  <c r="D487"/>
  <c r="H487"/>
  <c r="C487"/>
  <c r="G488"/>
  <c r="I486"/>
  <c r="J490" l="1"/>
  <c r="K489"/>
  <c r="D488"/>
  <c r="G489"/>
  <c r="H488"/>
  <c r="C488"/>
  <c r="I487"/>
  <c r="K490" l="1"/>
  <c r="J491"/>
  <c r="D489"/>
  <c r="G490"/>
  <c r="C489"/>
  <c r="H489"/>
  <c r="I488"/>
  <c r="K491" l="1"/>
  <c r="J492"/>
  <c r="I489"/>
  <c r="D490"/>
  <c r="G491"/>
  <c r="H490"/>
  <c r="C490"/>
  <c r="K492" l="1"/>
  <c r="J493"/>
  <c r="I490"/>
  <c r="D491"/>
  <c r="G492"/>
  <c r="H491"/>
  <c r="C491"/>
  <c r="K493" l="1"/>
  <c r="J494"/>
  <c r="I491"/>
  <c r="D492"/>
  <c r="G493"/>
  <c r="H492"/>
  <c r="C492"/>
  <c r="K494" l="1"/>
  <c r="J495"/>
  <c r="I492"/>
  <c r="D493"/>
  <c r="G494"/>
  <c r="H493"/>
  <c r="C493"/>
  <c r="K495" l="1"/>
  <c r="J496"/>
  <c r="I493"/>
  <c r="D494"/>
  <c r="G495"/>
  <c r="H494"/>
  <c r="C494"/>
  <c r="K496" l="1"/>
  <c r="J497"/>
  <c r="I494"/>
  <c r="D495"/>
  <c r="G496"/>
  <c r="H495"/>
  <c r="C495"/>
  <c r="J498" l="1"/>
  <c r="K497"/>
  <c r="I495"/>
  <c r="D496"/>
  <c r="G497"/>
  <c r="H496"/>
  <c r="C496"/>
  <c r="K498" l="1"/>
  <c r="J499"/>
  <c r="I496"/>
  <c r="D497"/>
  <c r="G498"/>
  <c r="H497"/>
  <c r="C497"/>
  <c r="K499" l="1"/>
  <c r="J500"/>
  <c r="I497"/>
  <c r="D498"/>
  <c r="G499"/>
  <c r="H498"/>
  <c r="C498"/>
  <c r="K500" l="1"/>
  <c r="J501"/>
  <c r="I498"/>
  <c r="D499"/>
  <c r="G500"/>
  <c r="C499"/>
  <c r="H499"/>
  <c r="K501" l="1"/>
  <c r="J502"/>
  <c r="D500"/>
  <c r="G501"/>
  <c r="C500"/>
  <c r="H500"/>
  <c r="I499"/>
  <c r="K502" l="1"/>
  <c r="J503"/>
  <c r="D501"/>
  <c r="G502"/>
  <c r="H501"/>
  <c r="C501"/>
  <c r="I500"/>
  <c r="K503" l="1"/>
  <c r="J504"/>
  <c r="D502"/>
  <c r="G503"/>
  <c r="H502"/>
  <c r="C502"/>
  <c r="I501"/>
  <c r="K504" l="1"/>
  <c r="J505"/>
  <c r="I502"/>
  <c r="D503"/>
  <c r="G504"/>
  <c r="H503"/>
  <c r="C503"/>
  <c r="J506" l="1"/>
  <c r="K505"/>
  <c r="D504"/>
  <c r="C504"/>
  <c r="G505"/>
  <c r="H504"/>
  <c r="I503"/>
  <c r="K506" l="1"/>
  <c r="J507"/>
  <c r="I504"/>
  <c r="D505"/>
  <c r="G506"/>
  <c r="H505"/>
  <c r="C505"/>
  <c r="K507" l="1"/>
  <c r="J508"/>
  <c r="I505"/>
  <c r="D506"/>
  <c r="C506"/>
  <c r="G507"/>
  <c r="H506"/>
  <c r="K508" l="1"/>
  <c r="J509"/>
  <c r="I506"/>
  <c r="D507"/>
  <c r="G508"/>
  <c r="C507"/>
  <c r="H507"/>
  <c r="K509" l="1"/>
  <c r="J510"/>
  <c r="I507"/>
  <c r="D508"/>
  <c r="G509"/>
  <c r="H508"/>
  <c r="C508"/>
  <c r="K510" l="1"/>
  <c r="J511"/>
  <c r="I508"/>
  <c r="D509"/>
  <c r="C509"/>
  <c r="G510"/>
  <c r="H509"/>
  <c r="K511" l="1"/>
  <c r="J512"/>
  <c r="I509"/>
  <c r="D510"/>
  <c r="G511"/>
  <c r="C510"/>
  <c r="H510"/>
  <c r="K512" l="1"/>
  <c r="J513"/>
  <c r="I510"/>
  <c r="D511"/>
  <c r="G512"/>
  <c r="H511"/>
  <c r="C511"/>
  <c r="J514" l="1"/>
  <c r="K513"/>
  <c r="I511"/>
  <c r="D512"/>
  <c r="G513"/>
  <c r="H512"/>
  <c r="C512"/>
  <c r="K514" l="1"/>
  <c r="J515"/>
  <c r="I512"/>
  <c r="D513"/>
  <c r="G514"/>
  <c r="H513"/>
  <c r="C513"/>
  <c r="K515" l="1"/>
  <c r="J516"/>
  <c r="D514"/>
  <c r="G515"/>
  <c r="H514"/>
  <c r="C514"/>
  <c r="I513"/>
  <c r="K516" l="1"/>
  <c r="J517"/>
  <c r="I514"/>
  <c r="D515"/>
  <c r="G516"/>
  <c r="C515"/>
  <c r="H515"/>
  <c r="K517" l="1"/>
  <c r="J518"/>
  <c r="K518" s="1"/>
  <c r="D516"/>
  <c r="H516"/>
  <c r="C516"/>
  <c r="G517"/>
  <c r="I515"/>
  <c r="D517" l="1"/>
  <c r="G518"/>
  <c r="H517"/>
  <c r="C517"/>
  <c r="I516"/>
  <c r="I517" l="1"/>
  <c r="D518"/>
  <c r="H518"/>
  <c r="C518"/>
  <c r="I518" l="1"/>
</calcChain>
</file>

<file path=xl/sharedStrings.xml><?xml version="1.0" encoding="utf-8"?>
<sst xmlns="http://schemas.openxmlformats.org/spreadsheetml/2006/main" count="172" uniqueCount="81">
  <si>
    <t>Etablissement</t>
  </si>
  <si>
    <t>Téléphone</t>
  </si>
  <si>
    <t>Période</t>
  </si>
  <si>
    <t>Indice majoré</t>
  </si>
  <si>
    <t>Valeur du point d'indice</t>
  </si>
  <si>
    <t>Année d'âge</t>
  </si>
  <si>
    <t>Année</t>
  </si>
  <si>
    <t>Retenue sur salaire brut</t>
  </si>
  <si>
    <t>Indemnité résid.</t>
  </si>
  <si>
    <t>Nbre de Trimestre à valider</t>
  </si>
  <si>
    <t>Salaire brut mensuel</t>
  </si>
  <si>
    <t>Salaire net mensuel</t>
  </si>
  <si>
    <t>Isoe</t>
  </si>
  <si>
    <t>Durée totale par établissement</t>
  </si>
  <si>
    <t>Statut / Grade / Catégorie</t>
  </si>
  <si>
    <t>Durée totale carrière</t>
  </si>
  <si>
    <t>Echelon</t>
  </si>
  <si>
    <t>2 ans 6 Mois</t>
  </si>
  <si>
    <t>3 ans</t>
  </si>
  <si>
    <t>Ancienneté (80%)</t>
  </si>
  <si>
    <t>4 ans</t>
  </si>
  <si>
    <t>Mensuel brut en €</t>
  </si>
  <si>
    <t>Maître Auxiliaire 1</t>
  </si>
  <si>
    <t>Maître Auxiliaire 2</t>
  </si>
  <si>
    <t>Professeur Certifié</t>
  </si>
  <si>
    <t>Professeur Certifié hors classe</t>
  </si>
  <si>
    <t>Professeur Certifié classe exceptionnelle</t>
  </si>
  <si>
    <t>Professeur Agrégé</t>
  </si>
  <si>
    <t>Professeur Agrégé  hors classe</t>
  </si>
  <si>
    <t>Professeur Agrégé  classe exceptionnelle</t>
  </si>
  <si>
    <t>Maître_Auxiliaire_1</t>
  </si>
  <si>
    <t>Maître_Auxiliaire_2</t>
  </si>
  <si>
    <t>Professeur_Certifié</t>
  </si>
  <si>
    <t>Professeur_Certifié_hors_classe</t>
  </si>
  <si>
    <t>Professeur_Certifié_classe_exceptionnelle</t>
  </si>
  <si>
    <t>Professeur_Agrégé</t>
  </si>
  <si>
    <t>Maître Auxiliaire 2 (Contractuel)</t>
  </si>
  <si>
    <t>Maître Auxiliaire 1 (Contractuel)</t>
  </si>
  <si>
    <t>2 ans</t>
  </si>
  <si>
    <t>Sans limite</t>
  </si>
  <si>
    <t>Choix (20%) Avancement accéléré</t>
  </si>
  <si>
    <t>1 an</t>
  </si>
  <si>
    <t xml:space="preserve">3 ans </t>
  </si>
  <si>
    <t>3 ans 6 Mois</t>
  </si>
  <si>
    <t>Total Trimestre</t>
  </si>
  <si>
    <t>Statut</t>
  </si>
  <si>
    <t>Nbre de Mois</t>
  </si>
  <si>
    <t>Nbre d'Année de W</t>
  </si>
  <si>
    <t>4 Mois</t>
  </si>
  <si>
    <t>8 Mois</t>
  </si>
  <si>
    <t>Indice 1</t>
  </si>
  <si>
    <t>Indice 2</t>
  </si>
  <si>
    <t>Indice 3</t>
  </si>
  <si>
    <t>Indice 4</t>
  </si>
  <si>
    <t>Depuis le</t>
  </si>
  <si>
    <t>Hea 1</t>
  </si>
  <si>
    <t>Hea 2</t>
  </si>
  <si>
    <t>Hea 3</t>
  </si>
  <si>
    <t>Hea</t>
  </si>
  <si>
    <t>Professeur Agrégé hors classe</t>
  </si>
  <si>
    <t>Professeur_Agrégé_hors_classe</t>
  </si>
  <si>
    <t>HEA 1</t>
  </si>
  <si>
    <t>HEA 2</t>
  </si>
  <si>
    <t>HEA 3</t>
  </si>
  <si>
    <t>HEB</t>
  </si>
  <si>
    <t>Professeur_Agrégé_classe_exceptionnel</t>
  </si>
  <si>
    <t>=CHOISIR(EQUIV($J5;$AH$8:$AH$15;0);Maître_Auxiliaire_2;Maître_Auxiliaire_1;Professeur_Certifié;Professeur_Certifié_classe_exceptionnelle;Professeur_Agrégé;Professeur_Agrégé_hors_classe;Professeur_Agrégé_classe_exceptionnel)</t>
  </si>
  <si>
    <t>Nbre de Trimestre</t>
  </si>
  <si>
    <t>Indemnité de Résidence</t>
  </si>
  <si>
    <t>Zone 1</t>
  </si>
  <si>
    <t>plancher</t>
  </si>
  <si>
    <t>Alerte Trim. Non validé</t>
  </si>
  <si>
    <t>Salaire brut Trimestriel minimum validant un trimestre</t>
  </si>
  <si>
    <t>Sal. brut Trim. minimum/valider un trim.</t>
  </si>
  <si>
    <t>Supplément familial de traitement</t>
  </si>
  <si>
    <t>1 enfant</t>
  </si>
  <si>
    <t>2 enfants</t>
  </si>
  <si>
    <t>3 enfants</t>
  </si>
  <si>
    <t>par enfant</t>
  </si>
  <si>
    <t>Nbre de Trim. Validé</t>
  </si>
  <si>
    <t>Date de naissance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</si>
</sst>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#,##0.0000\ &quot;€&quot;"/>
    <numFmt numFmtId="166" formatCode="#,##0.00\ &quot;€&quot;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rgb="FFCC00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/>
      <top/>
      <bottom/>
      <diagonal/>
    </border>
  </borders>
  <cellStyleXfs count="1">
    <xf numFmtId="0" fontId="0" fillId="0" borderId="0"/>
  </cellStyleXfs>
  <cellXfs count="299">
    <xf numFmtId="0" fontId="0" fillId="0" borderId="0" xfId="0"/>
    <xf numFmtId="0" fontId="0" fillId="0" borderId="2" xfId="0" applyFont="1" applyFill="1" applyBorder="1" applyAlignment="1" applyProtection="1">
      <alignment horizontal="center" vertical="center"/>
      <protection hidden="1"/>
    </xf>
    <xf numFmtId="0" fontId="0" fillId="0" borderId="2" xfId="0" applyFont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0" fillId="7" borderId="2" xfId="0" applyFont="1" applyFill="1" applyBorder="1" applyAlignment="1" applyProtection="1">
      <alignment horizontal="center" vertical="center"/>
      <protection hidden="1"/>
    </xf>
    <xf numFmtId="166" fontId="6" fillId="7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4" xfId="0" applyFont="1" applyFill="1" applyBorder="1" applyAlignment="1" applyProtection="1">
      <alignment horizontal="center" vertical="center"/>
      <protection hidden="1"/>
    </xf>
    <xf numFmtId="0" fontId="6" fillId="0" borderId="2" xfId="0" applyFont="1" applyFill="1" applyBorder="1" applyAlignment="1" applyProtection="1">
      <alignment vertical="center"/>
      <protection hidden="1"/>
    </xf>
    <xf numFmtId="166" fontId="6" fillId="0" borderId="2" xfId="0" applyNumberFormat="1" applyFont="1" applyBorder="1" applyAlignment="1" applyProtection="1">
      <alignment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7" borderId="2" xfId="0" applyFont="1" applyFill="1" applyBorder="1" applyAlignment="1" applyProtection="1">
      <alignment vertical="center"/>
      <protection hidden="1"/>
    </xf>
    <xf numFmtId="0" fontId="6" fillId="0" borderId="2" xfId="0" applyFont="1" applyFill="1" applyBorder="1" applyAlignment="1" applyProtection="1">
      <alignment horizontal="center" vertical="center"/>
      <protection hidden="1"/>
    </xf>
    <xf numFmtId="166" fontId="2" fillId="0" borderId="2" xfId="0" applyNumberFormat="1" applyFont="1" applyBorder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horizontal="center" vertical="center"/>
      <protection hidden="1"/>
    </xf>
    <xf numFmtId="166" fontId="1" fillId="4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4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4" xfId="0" applyFont="1" applyBorder="1" applyAlignment="1" applyProtection="1">
      <alignment horizontal="center" vertical="center"/>
      <protection hidden="1"/>
    </xf>
    <xf numFmtId="14" fontId="0" fillId="0" borderId="3" xfId="0" applyNumberFormat="1" applyFont="1" applyBorder="1" applyAlignment="1" applyProtection="1">
      <alignment horizontal="center" vertical="center"/>
      <protection hidden="1"/>
    </xf>
    <xf numFmtId="14" fontId="0" fillId="0" borderId="4" xfId="0" applyNumberFormat="1" applyFont="1" applyBorder="1" applyAlignment="1" applyProtection="1">
      <alignment horizontal="center" vertical="center"/>
      <protection hidden="1"/>
    </xf>
    <xf numFmtId="14" fontId="0" fillId="0" borderId="4" xfId="0" applyNumberFormat="1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166" fontId="0" fillId="0" borderId="2" xfId="0" applyNumberFormat="1" applyFont="1" applyBorder="1" applyAlignment="1" applyProtection="1">
      <alignment horizontal="center" vertical="center"/>
      <protection hidden="1"/>
    </xf>
    <xf numFmtId="166" fontId="0" fillId="0" borderId="3" xfId="0" applyNumberFormat="1" applyFont="1" applyBorder="1" applyAlignment="1" applyProtection="1">
      <alignment horizontal="center" vertical="center"/>
      <protection hidden="1"/>
    </xf>
    <xf numFmtId="166" fontId="0" fillId="0" borderId="2" xfId="0" applyNumberFormat="1" applyFont="1" applyBorder="1" applyAlignment="1" applyProtection="1">
      <alignment vertical="center"/>
      <protection hidden="1"/>
    </xf>
    <xf numFmtId="9" fontId="0" fillId="0" borderId="0" xfId="0" applyNumberFormat="1" applyFont="1" applyBorder="1" applyAlignment="1" applyProtection="1">
      <alignment horizontal="center" vertical="center" wrapText="1"/>
      <protection hidden="1"/>
    </xf>
    <xf numFmtId="9" fontId="1" fillId="0" borderId="0" xfId="0" applyNumberFormat="1" applyFont="1" applyFill="1" applyBorder="1" applyAlignment="1" applyProtection="1">
      <alignment horizontal="center" vertical="center"/>
      <protection hidden="1"/>
    </xf>
    <xf numFmtId="0" fontId="6" fillId="3" borderId="6" xfId="0" applyFont="1" applyFill="1" applyBorder="1" applyAlignment="1" applyProtection="1">
      <alignment vertical="center" wrapText="1"/>
      <protection hidden="1"/>
    </xf>
    <xf numFmtId="14" fontId="1" fillId="3" borderId="15" xfId="0" applyNumberFormat="1" applyFont="1" applyFill="1" applyBorder="1" applyAlignment="1" applyProtection="1">
      <alignment horizontal="center" vertical="center"/>
      <protection hidden="1"/>
    </xf>
    <xf numFmtId="0" fontId="2" fillId="3" borderId="6" xfId="0" applyFont="1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alignment vertical="center" wrapText="1"/>
      <protection hidden="1"/>
    </xf>
    <xf numFmtId="0" fontId="7" fillId="7" borderId="1" xfId="0" applyFont="1" applyFill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center" vertical="center"/>
      <protection hidden="1"/>
    </xf>
    <xf numFmtId="10" fontId="0" fillId="0" borderId="0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Font="1" applyFill="1" applyBorder="1" applyAlignment="1" applyProtection="1">
      <alignment horizontal="center" vertical="center"/>
      <protection hidden="1"/>
    </xf>
    <xf numFmtId="0" fontId="0" fillId="3" borderId="2" xfId="0" applyFont="1" applyFill="1" applyBorder="1" applyAlignment="1" applyProtection="1">
      <alignment horizontal="left" vertical="center"/>
      <protection hidden="1"/>
    </xf>
    <xf numFmtId="165" fontId="4" fillId="3" borderId="16" xfId="0" applyNumberFormat="1" applyFont="1" applyFill="1" applyBorder="1" applyAlignment="1" applyProtection="1">
      <alignment horizontal="center" vertical="center" wrapText="1"/>
      <protection hidden="1"/>
    </xf>
    <xf numFmtId="165" fontId="4" fillId="3" borderId="7" xfId="0" applyNumberFormat="1" applyFont="1" applyFill="1" applyBorder="1" applyAlignment="1" applyProtection="1">
      <alignment horizontal="center" vertical="center" wrapText="1"/>
      <protection hidden="1"/>
    </xf>
    <xf numFmtId="0" fontId="0" fillId="5" borderId="6" xfId="0" applyFont="1" applyFill="1" applyBorder="1" applyAlignment="1" applyProtection="1">
      <alignment horizontal="center" vertical="center"/>
      <protection hidden="1"/>
    </xf>
    <xf numFmtId="0" fontId="0" fillId="5" borderId="15" xfId="0" applyFont="1" applyFill="1" applyBorder="1" applyAlignment="1" applyProtection="1">
      <alignment horizontal="center" vertical="center"/>
      <protection hidden="1"/>
    </xf>
    <xf numFmtId="166" fontId="0" fillId="5" borderId="15" xfId="0" applyNumberFormat="1" applyFont="1" applyFill="1" applyBorder="1" applyAlignment="1" applyProtection="1">
      <alignment horizontal="center" vertical="center"/>
      <protection hidden="1"/>
    </xf>
    <xf numFmtId="0" fontId="0" fillId="5" borderId="6" xfId="0" applyNumberFormat="1" applyFont="1" applyFill="1" applyBorder="1" applyAlignment="1" applyProtection="1">
      <alignment horizontal="center" vertical="center"/>
      <protection hidden="1"/>
    </xf>
    <xf numFmtId="166" fontId="0" fillId="5" borderId="6" xfId="0" applyNumberFormat="1" applyFont="1" applyFill="1" applyBorder="1" applyAlignment="1" applyProtection="1">
      <alignment horizontal="center" vertical="center"/>
      <protection hidden="1"/>
    </xf>
    <xf numFmtId="0" fontId="0" fillId="5" borderId="15" xfId="0" applyNumberFormat="1" applyFont="1" applyFill="1" applyBorder="1" applyAlignment="1" applyProtection="1">
      <alignment horizontal="center" vertical="center"/>
      <protection hidden="1"/>
    </xf>
    <xf numFmtId="0" fontId="0" fillId="5" borderId="17" xfId="0" applyNumberFormat="1" applyFont="1" applyFill="1" applyBorder="1" applyAlignment="1" applyProtection="1">
      <alignment horizontal="center" vertical="center"/>
      <protection hidden="1"/>
    </xf>
    <xf numFmtId="10" fontId="4" fillId="3" borderId="7" xfId="0" applyNumberFormat="1" applyFont="1" applyFill="1" applyBorder="1" applyAlignment="1" applyProtection="1">
      <alignment horizontal="center" vertical="center" wrapText="1"/>
      <protection hidden="1"/>
    </xf>
    <xf numFmtId="0" fontId="0" fillId="5" borderId="2" xfId="0" applyFont="1" applyFill="1" applyBorder="1" applyAlignment="1" applyProtection="1">
      <alignment horizontal="center" vertical="center"/>
      <protection hidden="1"/>
    </xf>
    <xf numFmtId="0" fontId="0" fillId="5" borderId="3" xfId="0" applyFont="1" applyFill="1" applyBorder="1" applyAlignment="1" applyProtection="1">
      <alignment horizontal="center" vertical="center"/>
      <protection hidden="1"/>
    </xf>
    <xf numFmtId="166" fontId="0" fillId="5" borderId="3" xfId="0" applyNumberFormat="1" applyFont="1" applyFill="1" applyBorder="1" applyAlignment="1" applyProtection="1">
      <alignment horizontal="center" vertical="center"/>
      <protection hidden="1"/>
    </xf>
    <xf numFmtId="0" fontId="0" fillId="5" borderId="2" xfId="0" applyNumberFormat="1" applyFont="1" applyFill="1" applyBorder="1" applyAlignment="1" applyProtection="1">
      <alignment horizontal="center" vertical="center"/>
      <protection hidden="1"/>
    </xf>
    <xf numFmtId="166" fontId="0" fillId="5" borderId="2" xfId="0" applyNumberFormat="1" applyFont="1" applyFill="1" applyBorder="1" applyAlignment="1" applyProtection="1">
      <alignment horizontal="center" vertical="center"/>
      <protection hidden="1"/>
    </xf>
    <xf numFmtId="0" fontId="0" fillId="5" borderId="3" xfId="0" applyNumberFormat="1" applyFont="1" applyFill="1" applyBorder="1" applyAlignment="1" applyProtection="1">
      <alignment horizontal="center" vertical="center"/>
      <protection hidden="1"/>
    </xf>
    <xf numFmtId="0" fontId="0" fillId="5" borderId="0" xfId="0" applyNumberFormat="1" applyFont="1" applyFill="1" applyBorder="1" applyAlignment="1" applyProtection="1">
      <alignment horizontal="center" vertical="center"/>
      <protection hidden="1"/>
    </xf>
    <xf numFmtId="0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14" fontId="1" fillId="3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quotePrefix="1" applyFont="1" applyFill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0" fillId="5" borderId="7" xfId="0" applyFont="1" applyFill="1" applyBorder="1" applyAlignment="1" applyProtection="1">
      <alignment horizontal="center" vertical="center"/>
      <protection hidden="1"/>
    </xf>
    <xf numFmtId="0" fontId="0" fillId="5" borderId="16" xfId="0" applyFont="1" applyFill="1" applyBorder="1" applyAlignment="1" applyProtection="1">
      <alignment horizontal="center" vertical="center"/>
      <protection hidden="1"/>
    </xf>
    <xf numFmtId="166" fontId="0" fillId="5" borderId="16" xfId="0" applyNumberFormat="1" applyFont="1" applyFill="1" applyBorder="1" applyAlignment="1" applyProtection="1">
      <alignment horizontal="center" vertical="center"/>
      <protection hidden="1"/>
    </xf>
    <xf numFmtId="166" fontId="0" fillId="5" borderId="7" xfId="0" applyNumberFormat="1" applyFont="1" applyFill="1" applyBorder="1" applyAlignment="1" applyProtection="1">
      <alignment horizontal="center" vertical="center"/>
      <protection hidden="1"/>
    </xf>
    <xf numFmtId="0" fontId="0" fillId="4" borderId="6" xfId="0" applyFont="1" applyFill="1" applyBorder="1" applyAlignment="1" applyProtection="1">
      <alignment horizontal="center" vertical="center"/>
      <protection hidden="1"/>
    </xf>
    <xf numFmtId="0" fontId="0" fillId="4" borderId="15" xfId="0" applyFont="1" applyFill="1" applyBorder="1" applyAlignment="1" applyProtection="1">
      <alignment horizontal="center" vertical="center"/>
      <protection hidden="1"/>
    </xf>
    <xf numFmtId="166" fontId="0" fillId="4" borderId="15" xfId="0" applyNumberFormat="1" applyFont="1" applyFill="1" applyBorder="1" applyAlignment="1" applyProtection="1">
      <alignment horizontal="center" vertical="center"/>
      <protection hidden="1"/>
    </xf>
    <xf numFmtId="0" fontId="0" fillId="4" borderId="6" xfId="0" applyNumberFormat="1" applyFont="1" applyFill="1" applyBorder="1" applyAlignment="1" applyProtection="1">
      <alignment horizontal="center" vertical="center"/>
      <protection hidden="1"/>
    </xf>
    <xf numFmtId="166" fontId="0" fillId="4" borderId="6" xfId="0" applyNumberFormat="1" applyFont="1" applyFill="1" applyBorder="1" applyAlignment="1" applyProtection="1">
      <alignment horizontal="center" vertical="center"/>
      <protection hidden="1"/>
    </xf>
    <xf numFmtId="0" fontId="0" fillId="4" borderId="15" xfId="0" applyNumberFormat="1" applyFont="1" applyFill="1" applyBorder="1" applyAlignment="1" applyProtection="1">
      <alignment horizontal="center" vertical="center"/>
      <protection hidden="1"/>
    </xf>
    <xf numFmtId="0" fontId="0" fillId="4" borderId="17" xfId="0" applyNumberFormat="1" applyFont="1" applyFill="1" applyBorder="1" applyAlignment="1" applyProtection="1">
      <alignment horizontal="center" vertical="center"/>
      <protection hidden="1"/>
    </xf>
    <xf numFmtId="166" fontId="0" fillId="4" borderId="2" xfId="0" applyNumberFormat="1" applyFont="1" applyFill="1" applyBorder="1" applyAlignment="1" applyProtection="1">
      <alignment horizontal="center" vertical="center"/>
      <protection hidden="1"/>
    </xf>
    <xf numFmtId="0" fontId="0" fillId="4" borderId="2" xfId="0" applyFont="1" applyFill="1" applyBorder="1" applyAlignment="1" applyProtection="1">
      <alignment horizontal="center" vertical="center"/>
      <protection hidden="1"/>
    </xf>
    <xf numFmtId="0" fontId="0" fillId="4" borderId="3" xfId="0" applyFont="1" applyFill="1" applyBorder="1" applyAlignment="1" applyProtection="1">
      <alignment horizontal="center" vertical="center"/>
      <protection hidden="1"/>
    </xf>
    <xf numFmtId="166" fontId="0" fillId="4" borderId="3" xfId="0" applyNumberFormat="1" applyFont="1" applyFill="1" applyBorder="1" applyAlignment="1" applyProtection="1">
      <alignment horizontal="center" vertical="center"/>
      <protection hidden="1"/>
    </xf>
    <xf numFmtId="0" fontId="0" fillId="4" borderId="2" xfId="0" applyNumberFormat="1" applyFont="1" applyFill="1" applyBorder="1" applyAlignment="1" applyProtection="1">
      <alignment horizontal="center" vertical="center"/>
      <protection hidden="1"/>
    </xf>
    <xf numFmtId="0" fontId="0" fillId="4" borderId="3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quotePrefix="1" applyFont="1" applyAlignment="1" applyProtection="1">
      <alignment horizontal="left" vertical="center"/>
      <protection hidden="1"/>
    </xf>
    <xf numFmtId="0" fontId="0" fillId="4" borderId="7" xfId="0" applyFont="1" applyFill="1" applyBorder="1" applyAlignment="1" applyProtection="1">
      <alignment horizontal="center" vertical="center"/>
      <protection hidden="1"/>
    </xf>
    <xf numFmtId="0" fontId="0" fillId="4" borderId="16" xfId="0" applyFont="1" applyFill="1" applyBorder="1" applyAlignment="1" applyProtection="1">
      <alignment horizontal="center" vertical="center"/>
      <protection hidden="1"/>
    </xf>
    <xf numFmtId="166" fontId="0" fillId="4" borderId="16" xfId="0" applyNumberFormat="1" applyFont="1" applyFill="1" applyBorder="1" applyAlignment="1" applyProtection="1">
      <alignment horizontal="center" vertical="center"/>
      <protection hidden="1"/>
    </xf>
    <xf numFmtId="0" fontId="0" fillId="4" borderId="7" xfId="0" applyNumberFormat="1" applyFont="1" applyFill="1" applyBorder="1" applyAlignment="1" applyProtection="1">
      <alignment horizontal="center" vertical="center"/>
      <protection hidden="1"/>
    </xf>
    <xf numFmtId="166" fontId="0" fillId="4" borderId="7" xfId="0" applyNumberFormat="1" applyFont="1" applyFill="1" applyBorder="1" applyAlignment="1" applyProtection="1">
      <alignment horizontal="center" vertical="center"/>
      <protection hidden="1"/>
    </xf>
    <xf numFmtId="0" fontId="0" fillId="4" borderId="16" xfId="0" applyNumberFormat="1" applyFont="1" applyFill="1" applyBorder="1" applyAlignment="1" applyProtection="1">
      <alignment horizontal="center" vertical="center"/>
      <protection hidden="1"/>
    </xf>
    <xf numFmtId="0" fontId="0" fillId="4" borderId="19" xfId="0" applyNumberFormat="1" applyFont="1" applyFill="1" applyBorder="1" applyAlignment="1" applyProtection="1">
      <alignment horizontal="center" vertical="center"/>
      <protection hidden="1"/>
    </xf>
    <xf numFmtId="0" fontId="0" fillId="6" borderId="6" xfId="0" applyFont="1" applyFill="1" applyBorder="1" applyAlignment="1" applyProtection="1">
      <alignment horizontal="center" vertical="center"/>
      <protection hidden="1"/>
    </xf>
    <xf numFmtId="0" fontId="0" fillId="6" borderId="15" xfId="0" applyFont="1" applyFill="1" applyBorder="1" applyAlignment="1" applyProtection="1">
      <alignment horizontal="center" vertical="center"/>
      <protection hidden="1"/>
    </xf>
    <xf numFmtId="166" fontId="0" fillId="6" borderId="15" xfId="0" applyNumberFormat="1" applyFont="1" applyFill="1" applyBorder="1" applyAlignment="1" applyProtection="1">
      <alignment horizontal="center" vertical="center"/>
      <protection hidden="1"/>
    </xf>
    <xf numFmtId="0" fontId="0" fillId="6" borderId="6" xfId="0" applyNumberFormat="1" applyFont="1" applyFill="1" applyBorder="1" applyAlignment="1" applyProtection="1">
      <alignment horizontal="center" vertical="center"/>
      <protection hidden="1"/>
    </xf>
    <xf numFmtId="166" fontId="0" fillId="6" borderId="6" xfId="0" applyNumberFormat="1" applyFont="1" applyFill="1" applyBorder="1" applyAlignment="1" applyProtection="1">
      <alignment horizontal="center" vertical="center"/>
      <protection hidden="1"/>
    </xf>
    <xf numFmtId="0" fontId="0" fillId="6" borderId="15" xfId="0" applyNumberFormat="1" applyFont="1" applyFill="1" applyBorder="1" applyAlignment="1" applyProtection="1">
      <alignment horizontal="center" vertical="center"/>
      <protection hidden="1"/>
    </xf>
    <xf numFmtId="0" fontId="0" fillId="6" borderId="17" xfId="0" applyNumberFormat="1" applyFont="1" applyFill="1" applyBorder="1" applyAlignment="1" applyProtection="1">
      <alignment horizontal="center" vertical="center"/>
      <protection hidden="1"/>
    </xf>
    <xf numFmtId="0" fontId="0" fillId="6" borderId="2" xfId="0" applyFont="1" applyFill="1" applyBorder="1" applyAlignment="1" applyProtection="1">
      <alignment horizontal="center" vertical="center"/>
      <protection hidden="1"/>
    </xf>
    <xf numFmtId="0" fontId="0" fillId="6" borderId="3" xfId="0" applyFont="1" applyFill="1" applyBorder="1" applyAlignment="1" applyProtection="1">
      <alignment horizontal="center" vertical="center"/>
      <protection hidden="1"/>
    </xf>
    <xf numFmtId="166" fontId="0" fillId="6" borderId="3" xfId="0" applyNumberFormat="1" applyFont="1" applyFill="1" applyBorder="1" applyAlignment="1" applyProtection="1">
      <alignment horizontal="center" vertical="center"/>
      <protection hidden="1"/>
    </xf>
    <xf numFmtId="0" fontId="0" fillId="6" borderId="2" xfId="0" applyNumberFormat="1" applyFont="1" applyFill="1" applyBorder="1" applyAlignment="1" applyProtection="1">
      <alignment horizontal="center" vertical="center"/>
      <protection hidden="1"/>
    </xf>
    <xf numFmtId="166" fontId="0" fillId="6" borderId="2" xfId="0" applyNumberFormat="1" applyFont="1" applyFill="1" applyBorder="1" applyAlignment="1" applyProtection="1">
      <alignment horizontal="center" vertical="center"/>
      <protection hidden="1"/>
    </xf>
    <xf numFmtId="0" fontId="0" fillId="6" borderId="3" xfId="0" applyNumberFormat="1" applyFont="1" applyFill="1" applyBorder="1" applyAlignment="1" applyProtection="1">
      <alignment horizontal="center" vertical="center"/>
      <protection hidden="1"/>
    </xf>
    <xf numFmtId="0" fontId="0" fillId="6" borderId="0" xfId="0" applyNumberFormat="1" applyFont="1" applyFill="1" applyBorder="1" applyAlignment="1" applyProtection="1">
      <alignment horizontal="center" vertical="center"/>
      <protection hidden="1"/>
    </xf>
    <xf numFmtId="0" fontId="0" fillId="6" borderId="7" xfId="0" applyFont="1" applyFill="1" applyBorder="1" applyAlignment="1" applyProtection="1">
      <alignment horizontal="center" vertical="center"/>
      <protection hidden="1"/>
    </xf>
    <xf numFmtId="0" fontId="0" fillId="6" borderId="16" xfId="0" applyFont="1" applyFill="1" applyBorder="1" applyAlignment="1" applyProtection="1">
      <alignment horizontal="center" vertical="center"/>
      <protection hidden="1"/>
    </xf>
    <xf numFmtId="166" fontId="0" fillId="6" borderId="16" xfId="0" applyNumberFormat="1" applyFont="1" applyFill="1" applyBorder="1" applyAlignment="1" applyProtection="1">
      <alignment horizontal="center" vertical="center"/>
      <protection hidden="1"/>
    </xf>
    <xf numFmtId="0" fontId="0" fillId="6" borderId="7" xfId="0" applyNumberFormat="1" applyFont="1" applyFill="1" applyBorder="1" applyAlignment="1" applyProtection="1">
      <alignment horizontal="center" vertical="center"/>
      <protection hidden="1"/>
    </xf>
    <xf numFmtId="166" fontId="0" fillId="6" borderId="7" xfId="0" applyNumberFormat="1" applyFont="1" applyFill="1" applyBorder="1" applyAlignment="1" applyProtection="1">
      <alignment horizontal="center" vertical="center"/>
      <protection hidden="1"/>
    </xf>
    <xf numFmtId="0" fontId="0" fillId="6" borderId="16" xfId="0" applyNumberFormat="1" applyFont="1" applyFill="1" applyBorder="1" applyAlignment="1" applyProtection="1">
      <alignment horizontal="center" vertical="center"/>
      <protection hidden="1"/>
    </xf>
    <xf numFmtId="0" fontId="0" fillId="6" borderId="19" xfId="0" applyNumberFormat="1" applyFont="1" applyFill="1" applyBorder="1" applyAlignment="1" applyProtection="1">
      <alignment horizontal="center" vertical="center"/>
      <protection hidden="1"/>
    </xf>
    <xf numFmtId="0" fontId="0" fillId="8" borderId="6" xfId="0" applyFont="1" applyFill="1" applyBorder="1" applyAlignment="1" applyProtection="1">
      <alignment horizontal="center" vertical="center"/>
      <protection hidden="1"/>
    </xf>
    <xf numFmtId="0" fontId="0" fillId="8" borderId="15" xfId="0" applyFont="1" applyFill="1" applyBorder="1" applyAlignment="1" applyProtection="1">
      <alignment horizontal="center" vertical="center"/>
      <protection hidden="1"/>
    </xf>
    <xf numFmtId="166" fontId="0" fillId="8" borderId="15" xfId="0" applyNumberFormat="1" applyFont="1" applyFill="1" applyBorder="1" applyAlignment="1" applyProtection="1">
      <alignment horizontal="center" vertical="center"/>
      <protection hidden="1"/>
    </xf>
    <xf numFmtId="0" fontId="0" fillId="8" borderId="6" xfId="0" applyNumberFormat="1" applyFont="1" applyFill="1" applyBorder="1" applyAlignment="1" applyProtection="1">
      <alignment horizontal="center" vertical="center"/>
      <protection hidden="1"/>
    </xf>
    <xf numFmtId="166" fontId="0" fillId="8" borderId="6" xfId="0" applyNumberFormat="1" applyFont="1" applyFill="1" applyBorder="1" applyAlignment="1" applyProtection="1">
      <alignment horizontal="center" vertical="center"/>
      <protection hidden="1"/>
    </xf>
    <xf numFmtId="0" fontId="0" fillId="8" borderId="15" xfId="0" applyNumberFormat="1" applyFont="1" applyFill="1" applyBorder="1" applyAlignment="1" applyProtection="1">
      <alignment horizontal="center" vertical="center"/>
      <protection hidden="1"/>
    </xf>
    <xf numFmtId="166" fontId="0" fillId="8" borderId="2" xfId="0" applyNumberFormat="1" applyFont="1" applyFill="1" applyBorder="1" applyAlignment="1" applyProtection="1">
      <alignment horizontal="center" vertical="center"/>
      <protection hidden="1"/>
    </xf>
    <xf numFmtId="0" fontId="0" fillId="8" borderId="17" xfId="0" applyNumberFormat="1" applyFont="1" applyFill="1" applyBorder="1" applyAlignment="1" applyProtection="1">
      <alignment horizontal="center" vertical="center"/>
      <protection hidden="1"/>
    </xf>
    <xf numFmtId="0" fontId="0" fillId="8" borderId="2" xfId="0" applyFont="1" applyFill="1" applyBorder="1" applyAlignment="1" applyProtection="1">
      <alignment horizontal="center" vertical="center"/>
      <protection hidden="1"/>
    </xf>
    <xf numFmtId="0" fontId="0" fillId="8" borderId="3" xfId="0" applyFont="1" applyFill="1" applyBorder="1" applyAlignment="1" applyProtection="1">
      <alignment horizontal="center" vertical="center"/>
      <protection hidden="1"/>
    </xf>
    <xf numFmtId="166" fontId="0" fillId="8" borderId="3" xfId="0" applyNumberFormat="1" applyFont="1" applyFill="1" applyBorder="1" applyAlignment="1" applyProtection="1">
      <alignment horizontal="center" vertical="center"/>
      <protection hidden="1"/>
    </xf>
    <xf numFmtId="0" fontId="0" fillId="8" borderId="2" xfId="0" applyNumberFormat="1" applyFont="1" applyFill="1" applyBorder="1" applyAlignment="1" applyProtection="1">
      <alignment horizontal="center" vertical="center"/>
      <protection hidden="1"/>
    </xf>
    <xf numFmtId="0" fontId="0" fillId="8" borderId="3" xfId="0" applyNumberFormat="1" applyFont="1" applyFill="1" applyBorder="1" applyAlignment="1" applyProtection="1">
      <alignment horizontal="center" vertical="center"/>
      <protection hidden="1"/>
    </xf>
    <xf numFmtId="0" fontId="0" fillId="8" borderId="0" xfId="0" applyNumberFormat="1" applyFont="1" applyFill="1" applyBorder="1" applyAlignment="1" applyProtection="1">
      <alignment horizontal="center" vertical="center"/>
      <protection hidden="1"/>
    </xf>
    <xf numFmtId="0" fontId="0" fillId="8" borderId="7" xfId="0" applyFont="1" applyFill="1" applyBorder="1" applyAlignment="1" applyProtection="1">
      <alignment horizontal="center" vertical="center"/>
      <protection hidden="1"/>
    </xf>
    <xf numFmtId="0" fontId="0" fillId="8" borderId="16" xfId="0" applyFont="1" applyFill="1" applyBorder="1" applyAlignment="1" applyProtection="1">
      <alignment horizontal="center" vertical="center"/>
      <protection hidden="1"/>
    </xf>
    <xf numFmtId="166" fontId="0" fillId="8" borderId="16" xfId="0" applyNumberFormat="1" applyFont="1" applyFill="1" applyBorder="1" applyAlignment="1" applyProtection="1">
      <alignment horizontal="center" vertical="center"/>
      <protection hidden="1"/>
    </xf>
    <xf numFmtId="0" fontId="0" fillId="8" borderId="7" xfId="0" applyNumberFormat="1" applyFont="1" applyFill="1" applyBorder="1" applyAlignment="1" applyProtection="1">
      <alignment horizontal="center" vertical="center"/>
      <protection hidden="1"/>
    </xf>
    <xf numFmtId="0" fontId="0" fillId="8" borderId="16" xfId="0" applyNumberFormat="1" applyFont="1" applyFill="1" applyBorder="1" applyAlignment="1" applyProtection="1">
      <alignment horizontal="center" vertical="center"/>
      <protection hidden="1"/>
    </xf>
    <xf numFmtId="0" fontId="0" fillId="8" borderId="19" xfId="0" applyNumberFormat="1" applyFont="1" applyFill="1" applyBorder="1" applyAlignment="1" applyProtection="1">
      <alignment horizontal="center" vertical="center"/>
      <protection hidden="1"/>
    </xf>
    <xf numFmtId="0" fontId="0" fillId="9" borderId="6" xfId="0" applyFont="1" applyFill="1" applyBorder="1" applyAlignment="1" applyProtection="1">
      <alignment horizontal="center" vertical="center"/>
      <protection hidden="1"/>
    </xf>
    <xf numFmtId="166" fontId="0" fillId="9" borderId="15" xfId="0" applyNumberFormat="1" applyFont="1" applyFill="1" applyBorder="1" applyAlignment="1" applyProtection="1">
      <alignment horizontal="center" vertical="center"/>
      <protection hidden="1"/>
    </xf>
    <xf numFmtId="0" fontId="0" fillId="9" borderId="15" xfId="0" applyFont="1" applyFill="1" applyBorder="1" applyAlignment="1" applyProtection="1">
      <alignment horizontal="center" vertical="center"/>
      <protection hidden="1"/>
    </xf>
    <xf numFmtId="166" fontId="0" fillId="9" borderId="6" xfId="0" applyNumberFormat="1" applyFont="1" applyFill="1" applyBorder="1" applyAlignment="1" applyProtection="1">
      <alignment horizontal="center" vertical="center"/>
      <protection hidden="1"/>
    </xf>
    <xf numFmtId="0" fontId="0" fillId="9" borderId="17" xfId="0" applyFont="1" applyFill="1" applyBorder="1" applyAlignment="1" applyProtection="1">
      <alignment horizontal="center" vertical="center"/>
      <protection hidden="1"/>
    </xf>
    <xf numFmtId="0" fontId="0" fillId="9" borderId="2" xfId="0" applyFont="1" applyFill="1" applyBorder="1" applyAlignment="1" applyProtection="1">
      <alignment horizontal="center" vertical="center"/>
      <protection hidden="1"/>
    </xf>
    <xf numFmtId="166" fontId="0" fillId="9" borderId="3" xfId="0" applyNumberFormat="1" applyFont="1" applyFill="1" applyBorder="1" applyAlignment="1" applyProtection="1">
      <alignment horizontal="center" vertical="center"/>
      <protection hidden="1"/>
    </xf>
    <xf numFmtId="0" fontId="0" fillId="9" borderId="3" xfId="0" applyFont="1" applyFill="1" applyBorder="1" applyAlignment="1" applyProtection="1">
      <alignment horizontal="center" vertical="center"/>
      <protection hidden="1"/>
    </xf>
    <xf numFmtId="166" fontId="0" fillId="9" borderId="2" xfId="0" applyNumberFormat="1" applyFont="1" applyFill="1" applyBorder="1" applyAlignment="1" applyProtection="1">
      <alignment horizontal="center" vertical="center"/>
      <protection hidden="1"/>
    </xf>
    <xf numFmtId="0" fontId="0" fillId="9" borderId="0" xfId="0" applyFont="1" applyFill="1" applyBorder="1" applyAlignment="1" applyProtection="1">
      <alignment horizontal="center" vertical="center"/>
      <protection hidden="1"/>
    </xf>
    <xf numFmtId="0" fontId="0" fillId="9" borderId="7" xfId="0" applyFont="1" applyFill="1" applyBorder="1" applyAlignment="1" applyProtection="1">
      <alignment horizontal="center" vertical="center"/>
      <protection hidden="1"/>
    </xf>
    <xf numFmtId="166" fontId="0" fillId="9" borderId="16" xfId="0" applyNumberFormat="1" applyFont="1" applyFill="1" applyBorder="1" applyAlignment="1" applyProtection="1">
      <alignment horizontal="center" vertical="center"/>
      <protection hidden="1"/>
    </xf>
    <xf numFmtId="0" fontId="0" fillId="2" borderId="15" xfId="0" applyFont="1" applyFill="1" applyBorder="1" applyAlignment="1" applyProtection="1">
      <alignment horizontal="center" vertical="center"/>
      <protection hidden="1"/>
    </xf>
    <xf numFmtId="0" fontId="0" fillId="2" borderId="6" xfId="0" applyFont="1" applyFill="1" applyBorder="1" applyAlignment="1" applyProtection="1">
      <alignment horizontal="center" vertical="center"/>
      <protection hidden="1"/>
    </xf>
    <xf numFmtId="166" fontId="0" fillId="2" borderId="15" xfId="0" applyNumberFormat="1" applyFont="1" applyFill="1" applyBorder="1" applyAlignment="1" applyProtection="1">
      <alignment horizontal="center" vertical="center"/>
      <protection hidden="1"/>
    </xf>
    <xf numFmtId="166" fontId="0" fillId="2" borderId="6" xfId="0" applyNumberFormat="1" applyFont="1" applyFill="1" applyBorder="1" applyAlignment="1" applyProtection="1">
      <alignment horizontal="center" vertical="center"/>
      <protection hidden="1"/>
    </xf>
    <xf numFmtId="0" fontId="0" fillId="2" borderId="3" xfId="0" applyFont="1" applyFill="1" applyBorder="1" applyAlignment="1" applyProtection="1">
      <alignment horizontal="center" vertical="center"/>
      <protection hidden="1"/>
    </xf>
    <xf numFmtId="0" fontId="0" fillId="2" borderId="2" xfId="0" applyFont="1" applyFill="1" applyBorder="1" applyAlignment="1" applyProtection="1">
      <alignment horizontal="center" vertical="center"/>
      <protection hidden="1"/>
    </xf>
    <xf numFmtId="166" fontId="0" fillId="2" borderId="3" xfId="0" applyNumberFormat="1" applyFont="1" applyFill="1" applyBorder="1" applyAlignment="1" applyProtection="1">
      <alignment horizontal="center" vertical="center"/>
      <protection hidden="1"/>
    </xf>
    <xf numFmtId="166" fontId="0" fillId="2" borderId="2" xfId="0" applyNumberFormat="1" applyFont="1" applyFill="1" applyBorder="1" applyAlignment="1" applyProtection="1">
      <alignment horizontal="center" vertical="center"/>
      <protection hidden="1"/>
    </xf>
    <xf numFmtId="166" fontId="0" fillId="0" borderId="7" xfId="0" applyNumberFormat="1" applyFont="1" applyBorder="1" applyAlignment="1" applyProtection="1">
      <alignment horizontal="center" vertical="center"/>
      <protection hidden="1"/>
    </xf>
    <xf numFmtId="0" fontId="0" fillId="0" borderId="7" xfId="0" applyFont="1" applyBorder="1" applyAlignment="1" applyProtection="1">
      <alignment horizontal="center" vertical="center"/>
      <protection hidden="1"/>
    </xf>
    <xf numFmtId="0" fontId="0" fillId="2" borderId="7" xfId="0" applyFont="1" applyFill="1" applyBorder="1" applyAlignment="1" applyProtection="1">
      <alignment horizontal="center" vertical="center"/>
      <protection hidden="1"/>
    </xf>
    <xf numFmtId="0" fontId="0" fillId="2" borderId="16" xfId="0" applyFont="1" applyFill="1" applyBorder="1" applyAlignment="1" applyProtection="1">
      <alignment horizontal="center" vertical="center"/>
      <protection hidden="1"/>
    </xf>
    <xf numFmtId="166" fontId="0" fillId="2" borderId="16" xfId="0" applyNumberFormat="1" applyFont="1" applyFill="1" applyBorder="1" applyAlignment="1" applyProtection="1">
      <alignment horizontal="center" vertical="center"/>
      <protection hidden="1"/>
    </xf>
    <xf numFmtId="0" fontId="8" fillId="10" borderId="6" xfId="0" applyFont="1" applyFill="1" applyBorder="1" applyAlignment="1" applyProtection="1">
      <alignment horizontal="center" vertical="center"/>
      <protection hidden="1"/>
    </xf>
    <xf numFmtId="166" fontId="8" fillId="10" borderId="15" xfId="0" applyNumberFormat="1" applyFont="1" applyFill="1" applyBorder="1" applyAlignment="1" applyProtection="1">
      <alignment horizontal="center" vertical="center"/>
      <protection hidden="1"/>
    </xf>
    <xf numFmtId="166" fontId="8" fillId="10" borderId="6" xfId="0" applyNumberFormat="1" applyFont="1" applyFill="1" applyBorder="1" applyAlignment="1" applyProtection="1">
      <alignment horizontal="center" vertical="center"/>
      <protection hidden="1"/>
    </xf>
    <xf numFmtId="0" fontId="8" fillId="10" borderId="2" xfId="0" applyFont="1" applyFill="1" applyBorder="1" applyAlignment="1" applyProtection="1">
      <alignment horizontal="center" vertical="center"/>
      <protection hidden="1"/>
    </xf>
    <xf numFmtId="166" fontId="8" fillId="10" borderId="3" xfId="0" applyNumberFormat="1" applyFont="1" applyFill="1" applyBorder="1" applyAlignment="1" applyProtection="1">
      <alignment horizontal="center" vertical="center"/>
      <protection hidden="1"/>
    </xf>
    <xf numFmtId="166" fontId="8" fillId="10" borderId="2" xfId="0" applyNumberFormat="1" applyFont="1" applyFill="1" applyBorder="1" applyAlignment="1" applyProtection="1">
      <alignment horizontal="center" vertical="center"/>
      <protection hidden="1"/>
    </xf>
    <xf numFmtId="0" fontId="8" fillId="10" borderId="7" xfId="0" applyFont="1" applyFill="1" applyBorder="1" applyAlignment="1" applyProtection="1">
      <alignment horizontal="center" vertical="center"/>
      <protection hidden="1"/>
    </xf>
    <xf numFmtId="166" fontId="8" fillId="10" borderId="16" xfId="0" applyNumberFormat="1" applyFont="1" applyFill="1" applyBorder="1" applyAlignment="1" applyProtection="1">
      <alignment horizontal="center" vertical="center"/>
      <protection hidden="1"/>
    </xf>
    <xf numFmtId="0" fontId="8" fillId="11" borderId="6" xfId="0" applyFont="1" applyFill="1" applyBorder="1" applyAlignment="1" applyProtection="1">
      <alignment horizontal="center" vertical="center"/>
      <protection hidden="1"/>
    </xf>
    <xf numFmtId="0" fontId="0" fillId="11" borderId="6" xfId="0" applyFont="1" applyFill="1" applyBorder="1" applyAlignment="1" applyProtection="1">
      <alignment horizontal="center" vertical="center"/>
      <protection hidden="1"/>
    </xf>
    <xf numFmtId="166" fontId="8" fillId="11" borderId="15" xfId="0" applyNumberFormat="1" applyFont="1" applyFill="1" applyBorder="1" applyAlignment="1" applyProtection="1">
      <alignment horizontal="center" vertical="center"/>
      <protection hidden="1"/>
    </xf>
    <xf numFmtId="166" fontId="8" fillId="11" borderId="6" xfId="0" applyNumberFormat="1" applyFont="1" applyFill="1" applyBorder="1" applyAlignment="1" applyProtection="1">
      <alignment horizontal="center" vertical="center"/>
      <protection hidden="1"/>
    </xf>
    <xf numFmtId="0" fontId="8" fillId="11" borderId="6" xfId="0" applyFont="1" applyFill="1" applyBorder="1" applyAlignment="1" applyProtection="1">
      <alignment horizontal="center" vertical="center" wrapText="1"/>
      <protection hidden="1"/>
    </xf>
    <xf numFmtId="0" fontId="0" fillId="11" borderId="2" xfId="0" applyFont="1" applyFill="1" applyBorder="1" applyAlignment="1" applyProtection="1">
      <alignment horizontal="center" vertical="center"/>
      <protection hidden="1"/>
    </xf>
    <xf numFmtId="0" fontId="8" fillId="11" borderId="2" xfId="0" applyFont="1" applyFill="1" applyBorder="1" applyAlignment="1" applyProtection="1">
      <alignment horizontal="center" vertical="center"/>
      <protection hidden="1"/>
    </xf>
    <xf numFmtId="166" fontId="8" fillId="11" borderId="3" xfId="0" applyNumberFormat="1" applyFont="1" applyFill="1" applyBorder="1" applyAlignment="1" applyProtection="1">
      <alignment horizontal="center" vertical="center"/>
      <protection hidden="1"/>
    </xf>
    <xf numFmtId="166" fontId="8" fillId="11" borderId="2" xfId="0" applyNumberFormat="1" applyFont="1" applyFill="1" applyBorder="1" applyAlignment="1" applyProtection="1">
      <alignment horizontal="center" vertical="center"/>
      <protection hidden="1"/>
    </xf>
    <xf numFmtId="0" fontId="8" fillId="11" borderId="2" xfId="0" applyFont="1" applyFill="1" applyBorder="1" applyAlignment="1" applyProtection="1">
      <alignment horizontal="center" vertical="center" wrapText="1"/>
      <protection hidden="1"/>
    </xf>
    <xf numFmtId="0" fontId="8" fillId="11" borderId="7" xfId="0" applyFont="1" applyFill="1" applyBorder="1" applyAlignment="1" applyProtection="1">
      <alignment horizontal="center" vertical="center" wrapText="1"/>
      <protection hidden="1"/>
    </xf>
    <xf numFmtId="0" fontId="0" fillId="11" borderId="7" xfId="0" applyFont="1" applyFill="1" applyBorder="1" applyAlignment="1" applyProtection="1">
      <alignment horizontal="center" vertical="center"/>
      <protection hidden="1"/>
    </xf>
    <xf numFmtId="0" fontId="8" fillId="11" borderId="7" xfId="0" applyFont="1" applyFill="1" applyBorder="1" applyAlignment="1" applyProtection="1">
      <alignment horizontal="center" vertical="center"/>
      <protection hidden="1"/>
    </xf>
    <xf numFmtId="166" fontId="8" fillId="11" borderId="16" xfId="0" applyNumberFormat="1" applyFont="1" applyFill="1" applyBorder="1" applyAlignment="1" applyProtection="1">
      <alignment horizontal="center" vertical="center"/>
      <protection hidden="1"/>
    </xf>
    <xf numFmtId="166" fontId="8" fillId="11" borderId="7" xfId="0" applyNumberFormat="1" applyFont="1" applyFill="1" applyBorder="1" applyAlignment="1" applyProtection="1">
      <alignment horizontal="center" vertical="center"/>
      <protection hidden="1"/>
    </xf>
    <xf numFmtId="0" fontId="0" fillId="0" borderId="6" xfId="0" applyFont="1" applyBorder="1" applyAlignment="1" applyProtection="1">
      <alignment horizontal="center" vertical="center"/>
      <protection hidden="1"/>
    </xf>
    <xf numFmtId="166" fontId="0" fillId="0" borderId="6" xfId="0" applyNumberFormat="1" applyFont="1" applyBorder="1" applyAlignment="1" applyProtection="1">
      <alignment horizontal="center" vertical="center"/>
      <protection hidden="1"/>
    </xf>
    <xf numFmtId="9" fontId="0" fillId="0" borderId="2" xfId="0" applyNumberFormat="1" applyFont="1" applyBorder="1" applyAlignment="1" applyProtection="1">
      <alignment horizontal="center" vertical="center"/>
      <protection hidden="1"/>
    </xf>
    <xf numFmtId="9" fontId="0" fillId="0" borderId="7" xfId="0" applyNumberFormat="1" applyFont="1" applyBorder="1" applyAlignment="1" applyProtection="1">
      <alignment horizontal="center" vertical="center"/>
      <protection hidden="1"/>
    </xf>
    <xf numFmtId="166" fontId="0" fillId="0" borderId="14" xfId="0" applyNumberFormat="1" applyFont="1" applyBorder="1" applyAlignment="1" applyProtection="1">
      <alignment vertical="center"/>
      <protection hidden="1"/>
    </xf>
    <xf numFmtId="0" fontId="0" fillId="7" borderId="4" xfId="0" applyFont="1" applyFill="1" applyBorder="1" applyAlignment="1" applyProtection="1">
      <alignment horizontal="center" vertical="center"/>
      <protection hidden="1"/>
    </xf>
    <xf numFmtId="0" fontId="0" fillId="7" borderId="3" xfId="0" applyFont="1" applyFill="1" applyBorder="1" applyAlignment="1" applyProtection="1">
      <alignment horizontal="center" vertical="center"/>
      <protection hidden="1"/>
    </xf>
    <xf numFmtId="0" fontId="0" fillId="7" borderId="4" xfId="0" applyFont="1" applyFill="1" applyBorder="1" applyAlignment="1" applyProtection="1">
      <alignment horizontal="center" vertical="center" wrapText="1"/>
      <protection hidden="1"/>
    </xf>
    <xf numFmtId="166" fontId="0" fillId="7" borderId="2" xfId="0" applyNumberFormat="1" applyFont="1" applyFill="1" applyBorder="1" applyAlignment="1" applyProtection="1">
      <alignment horizontal="center" vertical="center"/>
      <protection hidden="1"/>
    </xf>
    <xf numFmtId="166" fontId="0" fillId="7" borderId="3" xfId="0" applyNumberFormat="1" applyFont="1" applyFill="1" applyBorder="1" applyAlignment="1" applyProtection="1">
      <alignment horizontal="center" vertical="center"/>
      <protection hidden="1"/>
    </xf>
    <xf numFmtId="166" fontId="0" fillId="7" borderId="2" xfId="0" applyNumberFormat="1" applyFont="1" applyFill="1" applyBorder="1" applyAlignment="1" applyProtection="1">
      <alignment vertical="center"/>
      <protection hidden="1"/>
    </xf>
    <xf numFmtId="10" fontId="0" fillId="7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7" borderId="0" xfId="0" applyFont="1" applyFill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hidden="1"/>
    </xf>
    <xf numFmtId="0" fontId="0" fillId="0" borderId="4" xfId="0" applyFont="1" applyBorder="1" applyAlignment="1" applyProtection="1">
      <alignment horizontal="center" vertical="center" wrapText="1"/>
      <protection hidden="1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0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164" fontId="0" fillId="0" borderId="2" xfId="0" applyNumberFormat="1" applyFont="1" applyBorder="1" applyAlignment="1" applyProtection="1">
      <alignment horizontal="center" vertical="center"/>
      <protection locked="0"/>
    </xf>
    <xf numFmtId="0" fontId="0" fillId="7" borderId="4" xfId="0" applyFont="1" applyFill="1" applyBorder="1" applyAlignment="1" applyProtection="1">
      <alignment horizontal="center" vertical="center"/>
      <protection locked="0"/>
    </xf>
    <xf numFmtId="164" fontId="0" fillId="7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166" fontId="2" fillId="0" borderId="2" xfId="0" applyNumberFormat="1" applyFont="1" applyBorder="1" applyAlignment="1" applyProtection="1">
      <alignment horizontal="center" vertical="center"/>
      <protection locked="0"/>
    </xf>
    <xf numFmtId="166" fontId="0" fillId="0" borderId="2" xfId="0" applyNumberFormat="1" applyFont="1" applyBorder="1" applyAlignment="1" applyProtection="1">
      <alignment horizontal="center" vertical="center"/>
      <protection locked="0"/>
    </xf>
    <xf numFmtId="166" fontId="0" fillId="7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/>
      <protection hidden="1"/>
    </xf>
    <xf numFmtId="165" fontId="4" fillId="0" borderId="0" xfId="0" applyNumberFormat="1" applyFont="1" applyFill="1" applyBorder="1" applyAlignment="1" applyProtection="1">
      <alignment horizontal="center" vertical="center" wrapText="1"/>
      <protection hidden="1"/>
    </xf>
    <xf numFmtId="10" fontId="4" fillId="0" borderId="0" xfId="0" applyNumberFormat="1" applyFont="1" applyFill="1" applyBorder="1" applyAlignment="1" applyProtection="1">
      <alignment horizontal="center" vertical="center" wrapText="1"/>
      <protection hidden="1"/>
    </xf>
    <xf numFmtId="166" fontId="5" fillId="0" borderId="0" xfId="0" applyNumberFormat="1" applyFont="1" applyBorder="1" applyAlignment="1" applyProtection="1">
      <alignment horizontal="center" vertical="center"/>
      <protection hidden="1"/>
    </xf>
    <xf numFmtId="166" fontId="5" fillId="7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Border="1" applyAlignment="1" applyProtection="1">
      <alignment horizontal="center" vertical="center"/>
      <protection hidden="1"/>
    </xf>
    <xf numFmtId="0" fontId="4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Border="1" applyAlignment="1" applyProtection="1">
      <alignment horizontal="center" vertical="center"/>
      <protection hidden="1"/>
    </xf>
    <xf numFmtId="0" fontId="3" fillId="7" borderId="2" xfId="0" applyNumberFormat="1" applyFont="1" applyFill="1" applyBorder="1" applyAlignment="1" applyProtection="1">
      <alignment horizontal="center" vertical="center"/>
      <protection hidden="1"/>
    </xf>
    <xf numFmtId="0" fontId="0" fillId="2" borderId="2" xfId="0" applyFont="1" applyFill="1" applyBorder="1" applyAlignment="1" applyProtection="1">
      <alignment horizontal="center" vertical="center"/>
      <protection hidden="1"/>
    </xf>
    <xf numFmtId="0" fontId="0" fillId="3" borderId="7" xfId="0" applyFill="1" applyBorder="1" applyAlignment="1" applyProtection="1">
      <alignment horizontal="left" vertical="center"/>
      <protection hidden="1"/>
    </xf>
    <xf numFmtId="0" fontId="3" fillId="0" borderId="2" xfId="0" applyNumberFormat="1" applyFont="1" applyBorder="1" applyAlignment="1" applyProtection="1">
      <alignment horizontal="center" vertical="center"/>
      <protection hidden="1"/>
    </xf>
    <xf numFmtId="10" fontId="1" fillId="4" borderId="2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7" xfId="0" applyBorder="1"/>
    <xf numFmtId="10" fontId="1" fillId="4" borderId="7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5" xfId="0" applyNumberFormat="1" applyFont="1" applyBorder="1" applyAlignment="1" applyProtection="1">
      <alignment horizontal="center" vertical="center" wrapText="1"/>
      <protection hidden="1"/>
    </xf>
    <xf numFmtId="0" fontId="0" fillId="0" borderId="1" xfId="0" applyNumberFormat="1" applyFont="1" applyBorder="1" applyAlignment="1" applyProtection="1">
      <alignment horizontal="center" vertical="center" wrapText="1"/>
      <protection hidden="1"/>
    </xf>
    <xf numFmtId="166" fontId="0" fillId="0" borderId="8" xfId="0" applyNumberFormat="1" applyFont="1" applyBorder="1" applyAlignment="1" applyProtection="1">
      <alignment horizontal="center" vertical="center"/>
      <protection hidden="1"/>
    </xf>
    <xf numFmtId="166" fontId="0" fillId="0" borderId="9" xfId="0" applyNumberFormat="1" applyFont="1" applyBorder="1" applyAlignment="1" applyProtection="1">
      <alignment horizontal="center" vertical="center"/>
      <protection hidden="1"/>
    </xf>
    <xf numFmtId="166" fontId="0" fillId="0" borderId="10" xfId="0" applyNumberFormat="1" applyFont="1" applyBorder="1" applyAlignment="1" applyProtection="1">
      <alignment horizontal="center" vertical="center"/>
      <protection hidden="1"/>
    </xf>
    <xf numFmtId="0" fontId="0" fillId="8" borderId="6" xfId="0" applyFont="1" applyFill="1" applyBorder="1" applyAlignment="1" applyProtection="1">
      <alignment horizontal="center" vertical="center" wrapText="1"/>
      <protection hidden="1"/>
    </xf>
    <xf numFmtId="0" fontId="0" fillId="8" borderId="2" xfId="0" applyFont="1" applyFill="1" applyBorder="1" applyAlignment="1" applyProtection="1">
      <alignment horizontal="center" vertical="center" wrapText="1"/>
      <protection hidden="1"/>
    </xf>
    <xf numFmtId="0" fontId="0" fillId="8" borderId="7" xfId="0" applyFont="1" applyFill="1" applyBorder="1" applyAlignment="1" applyProtection="1">
      <alignment horizontal="center" vertical="center" wrapText="1"/>
      <protection hidden="1"/>
    </xf>
    <xf numFmtId="0" fontId="0" fillId="5" borderId="6" xfId="0" applyFill="1" applyBorder="1" applyAlignment="1" applyProtection="1">
      <alignment horizontal="center" vertical="center" wrapText="1"/>
      <protection hidden="1"/>
    </xf>
    <xf numFmtId="0" fontId="0" fillId="5" borderId="2" xfId="0" applyFont="1" applyFill="1" applyBorder="1" applyAlignment="1" applyProtection="1">
      <alignment horizontal="center" vertical="center" wrapText="1"/>
      <protection hidden="1"/>
    </xf>
    <xf numFmtId="0" fontId="0" fillId="5" borderId="7" xfId="0" applyFont="1" applyFill="1" applyBorder="1" applyAlignment="1" applyProtection="1">
      <alignment horizontal="center" vertical="center" wrapText="1"/>
      <protection hidden="1"/>
    </xf>
    <xf numFmtId="0" fontId="0" fillId="4" borderId="6" xfId="0" applyFont="1" applyFill="1" applyBorder="1" applyAlignment="1" applyProtection="1">
      <alignment horizontal="center" vertical="center" wrapText="1"/>
      <protection hidden="1"/>
    </xf>
    <xf numFmtId="0" fontId="0" fillId="4" borderId="2" xfId="0" applyFont="1" applyFill="1" applyBorder="1" applyAlignment="1" applyProtection="1">
      <alignment horizontal="center" vertical="center" wrapText="1"/>
      <protection hidden="1"/>
    </xf>
    <xf numFmtId="0" fontId="0" fillId="4" borderId="7" xfId="0" applyFont="1" applyFill="1" applyBorder="1" applyAlignment="1" applyProtection="1">
      <alignment horizontal="center" vertical="center" wrapText="1"/>
      <protection hidden="1"/>
    </xf>
    <xf numFmtId="0" fontId="0" fillId="6" borderId="6" xfId="0" applyFont="1" applyFill="1" applyBorder="1" applyAlignment="1" applyProtection="1">
      <alignment horizontal="center" vertical="center"/>
      <protection hidden="1"/>
    </xf>
    <xf numFmtId="0" fontId="0" fillId="6" borderId="2" xfId="0" applyFont="1" applyFill="1" applyBorder="1" applyAlignment="1" applyProtection="1">
      <alignment horizontal="center" vertical="center"/>
      <protection hidden="1"/>
    </xf>
    <xf numFmtId="0" fontId="0" fillId="6" borderId="7" xfId="0" applyFont="1" applyFill="1" applyBorder="1" applyAlignment="1" applyProtection="1">
      <alignment horizontal="center" vertical="center"/>
      <protection hidden="1"/>
    </xf>
    <xf numFmtId="0" fontId="0" fillId="8" borderId="15" xfId="0" applyFont="1" applyFill="1" applyBorder="1" applyAlignment="1" applyProtection="1">
      <alignment horizontal="center" vertical="center"/>
      <protection hidden="1"/>
    </xf>
    <xf numFmtId="0" fontId="0" fillId="8" borderId="18" xfId="0" applyFont="1" applyFill="1" applyBorder="1" applyAlignment="1" applyProtection="1">
      <alignment horizontal="center" vertical="center"/>
      <protection hidden="1"/>
    </xf>
    <xf numFmtId="0" fontId="0" fillId="8" borderId="3" xfId="0" applyFont="1" applyFill="1" applyBorder="1" applyAlignment="1" applyProtection="1">
      <alignment horizontal="center" vertical="center"/>
      <protection hidden="1"/>
    </xf>
    <xf numFmtId="0" fontId="0" fillId="8" borderId="4" xfId="0" applyFont="1" applyFill="1" applyBorder="1" applyAlignment="1" applyProtection="1">
      <alignment horizontal="center" vertical="center"/>
      <protection hidden="1"/>
    </xf>
    <xf numFmtId="0" fontId="0" fillId="8" borderId="16" xfId="0" applyFont="1" applyFill="1" applyBorder="1" applyAlignment="1" applyProtection="1">
      <alignment horizontal="center" vertical="center"/>
      <protection hidden="1"/>
    </xf>
    <xf numFmtId="0" fontId="0" fillId="8" borderId="20" xfId="0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horizontal="center" vertical="center"/>
      <protection hidden="1"/>
    </xf>
    <xf numFmtId="166" fontId="6" fillId="0" borderId="11" xfId="0" applyNumberFormat="1" applyFont="1" applyBorder="1" applyAlignment="1" applyProtection="1">
      <alignment horizontal="center" vertical="center"/>
      <protection hidden="1"/>
    </xf>
    <xf numFmtId="166" fontId="6" fillId="0" borderId="12" xfId="0" applyNumberFormat="1" applyFont="1" applyBorder="1" applyAlignment="1" applyProtection="1">
      <alignment horizontal="center" vertical="center"/>
      <protection hidden="1"/>
    </xf>
    <xf numFmtId="166" fontId="6" fillId="0" borderId="13" xfId="0" applyNumberFormat="1" applyFont="1" applyBorder="1" applyAlignment="1" applyProtection="1">
      <alignment horizontal="center" vertical="center"/>
      <protection hidden="1"/>
    </xf>
    <xf numFmtId="0" fontId="6" fillId="0" borderId="2" xfId="0" applyFont="1" applyFill="1" applyBorder="1" applyAlignment="1" applyProtection="1">
      <alignment horizontal="center" vertical="center"/>
      <protection hidden="1"/>
    </xf>
    <xf numFmtId="166" fontId="6" fillId="0" borderId="23" xfId="0" applyNumberFormat="1" applyFont="1" applyBorder="1" applyAlignment="1" applyProtection="1">
      <alignment horizontal="center" vertical="center"/>
      <protection hidden="1"/>
    </xf>
    <xf numFmtId="0" fontId="0" fillId="9" borderId="15" xfId="0" applyFont="1" applyFill="1" applyBorder="1" applyAlignment="1" applyProtection="1">
      <alignment horizontal="center" vertical="center"/>
      <protection hidden="1"/>
    </xf>
    <xf numFmtId="0" fontId="0" fillId="9" borderId="18" xfId="0" applyFont="1" applyFill="1" applyBorder="1" applyAlignment="1" applyProtection="1">
      <alignment horizontal="center" vertical="center"/>
      <protection hidden="1"/>
    </xf>
    <xf numFmtId="0" fontId="0" fillId="9" borderId="3" xfId="0" applyFont="1" applyFill="1" applyBorder="1" applyAlignment="1" applyProtection="1">
      <alignment horizontal="center" vertical="center"/>
      <protection hidden="1"/>
    </xf>
    <xf numFmtId="0" fontId="0" fillId="9" borderId="4" xfId="0" applyFont="1" applyFill="1" applyBorder="1" applyAlignment="1" applyProtection="1">
      <alignment horizontal="center" vertical="center"/>
      <protection hidden="1"/>
    </xf>
    <xf numFmtId="0" fontId="0" fillId="9" borderId="16" xfId="0" applyFont="1" applyFill="1" applyBorder="1" applyAlignment="1" applyProtection="1">
      <alignment horizontal="center" vertical="center"/>
      <protection hidden="1"/>
    </xf>
    <xf numFmtId="0" fontId="0" fillId="9" borderId="20" xfId="0" applyFont="1" applyFill="1" applyBorder="1" applyAlignment="1" applyProtection="1">
      <alignment horizontal="center" vertical="center"/>
      <protection hidden="1"/>
    </xf>
    <xf numFmtId="0" fontId="4" fillId="4" borderId="2" xfId="0" applyFont="1" applyFill="1" applyBorder="1" applyAlignment="1" applyProtection="1">
      <alignment horizontal="center" vertical="center" wrapText="1"/>
      <protection hidden="1"/>
    </xf>
    <xf numFmtId="0" fontId="4" fillId="4" borderId="7" xfId="0" applyFont="1" applyFill="1" applyBorder="1" applyAlignment="1" applyProtection="1">
      <alignment horizontal="center" vertical="center" wrapText="1"/>
      <protection hidden="1"/>
    </xf>
    <xf numFmtId="0" fontId="0" fillId="9" borderId="6" xfId="0" applyFont="1" applyFill="1" applyBorder="1" applyAlignment="1" applyProtection="1">
      <alignment horizontal="center" vertical="center" wrapText="1"/>
      <protection hidden="1"/>
    </xf>
    <xf numFmtId="0" fontId="0" fillId="9" borderId="2" xfId="0" applyFont="1" applyFill="1" applyBorder="1" applyAlignment="1" applyProtection="1">
      <alignment horizontal="center" vertical="center" wrapText="1"/>
      <protection hidden="1"/>
    </xf>
    <xf numFmtId="0" fontId="0" fillId="9" borderId="7" xfId="0" applyFont="1" applyFill="1" applyBorder="1" applyAlignment="1" applyProtection="1">
      <alignment horizontal="center" vertical="center" wrapText="1"/>
      <protection hidden="1"/>
    </xf>
    <xf numFmtId="0" fontId="1" fillId="4" borderId="2" xfId="0" applyFont="1" applyFill="1" applyBorder="1" applyAlignment="1" applyProtection="1">
      <alignment horizontal="center" vertical="center"/>
      <protection hidden="1"/>
    </xf>
    <xf numFmtId="0" fontId="1" fillId="4" borderId="7" xfId="0" applyFont="1" applyFill="1" applyBorder="1" applyAlignment="1" applyProtection="1">
      <alignment horizontal="center" vertical="center"/>
      <protection hidden="1"/>
    </xf>
    <xf numFmtId="166" fontId="4" fillId="4" borderId="2" xfId="0" applyNumberFormat="1" applyFont="1" applyFill="1" applyBorder="1" applyAlignment="1" applyProtection="1">
      <alignment horizontal="center" vertical="center" wrapText="1"/>
      <protection hidden="1"/>
    </xf>
    <xf numFmtId="0" fontId="4" fillId="4" borderId="2" xfId="0" applyFont="1" applyFill="1" applyBorder="1" applyAlignment="1" applyProtection="1">
      <alignment horizontal="center" vertical="center"/>
      <protection hidden="1"/>
    </xf>
    <xf numFmtId="0" fontId="4" fillId="4" borderId="7" xfId="0" applyFont="1" applyFill="1" applyBorder="1" applyAlignment="1" applyProtection="1">
      <alignment horizontal="center" vertical="center"/>
      <protection hidden="1"/>
    </xf>
    <xf numFmtId="164" fontId="1" fillId="4" borderId="2" xfId="0" applyNumberFormat="1" applyFont="1" applyFill="1" applyBorder="1" applyAlignment="1" applyProtection="1">
      <alignment horizontal="center" vertical="center"/>
      <protection hidden="1"/>
    </xf>
    <xf numFmtId="164" fontId="1" fillId="4" borderId="7" xfId="0" applyNumberFormat="1" applyFont="1" applyFill="1" applyBorder="1" applyAlignment="1" applyProtection="1">
      <alignment horizontal="center" vertical="center"/>
      <protection hidden="1"/>
    </xf>
    <xf numFmtId="0" fontId="1" fillId="4" borderId="3" xfId="0" applyFont="1" applyFill="1" applyBorder="1" applyAlignment="1" applyProtection="1">
      <alignment horizontal="center" vertical="center"/>
      <protection hidden="1"/>
    </xf>
    <xf numFmtId="0" fontId="1" fillId="4" borderId="4" xfId="0" applyFont="1" applyFill="1" applyBorder="1" applyAlignment="1" applyProtection="1">
      <alignment horizontal="center" vertical="center"/>
      <protection hidden="1"/>
    </xf>
    <xf numFmtId="0" fontId="1" fillId="4" borderId="16" xfId="0" applyFont="1" applyFill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 applyProtection="1">
      <alignment horizontal="center" vertical="center"/>
      <protection hidden="1"/>
    </xf>
    <xf numFmtId="0" fontId="1" fillId="4" borderId="2" xfId="0" applyFont="1" applyFill="1" applyBorder="1" applyAlignment="1" applyProtection="1">
      <alignment horizontal="center" vertical="center" wrapText="1"/>
      <protection hidden="1"/>
    </xf>
    <xf numFmtId="0" fontId="1" fillId="4" borderId="7" xfId="0" applyFont="1" applyFill="1" applyBorder="1" applyAlignment="1" applyProtection="1">
      <alignment horizontal="center" vertical="center" wrapText="1"/>
      <protection hidden="1"/>
    </xf>
    <xf numFmtId="0" fontId="8" fillId="11" borderId="6" xfId="0" applyFont="1" applyFill="1" applyBorder="1" applyAlignment="1" applyProtection="1">
      <alignment horizontal="center" vertical="center" wrapText="1"/>
      <protection hidden="1"/>
    </xf>
    <xf numFmtId="0" fontId="8" fillId="11" borderId="2" xfId="0" applyFont="1" applyFill="1" applyBorder="1" applyAlignment="1" applyProtection="1">
      <alignment horizontal="center" vertical="center" wrapText="1"/>
      <protection hidden="1"/>
    </xf>
    <xf numFmtId="0" fontId="8" fillId="11" borderId="7" xfId="0" applyFont="1" applyFill="1" applyBorder="1" applyAlignment="1" applyProtection="1">
      <alignment horizontal="center" vertical="center" wrapText="1"/>
      <protection hidden="1"/>
    </xf>
    <xf numFmtId="0" fontId="8" fillId="11" borderId="15" xfId="0" applyFont="1" applyFill="1" applyBorder="1" applyAlignment="1" applyProtection="1">
      <alignment horizontal="center" vertical="center"/>
      <protection hidden="1"/>
    </xf>
    <xf numFmtId="0" fontId="8" fillId="11" borderId="17" xfId="0" applyFont="1" applyFill="1" applyBorder="1" applyAlignment="1" applyProtection="1">
      <alignment horizontal="center" vertical="center"/>
      <protection hidden="1"/>
    </xf>
    <xf numFmtId="0" fontId="8" fillId="11" borderId="3" xfId="0" applyFont="1" applyFill="1" applyBorder="1" applyAlignment="1" applyProtection="1">
      <alignment horizontal="center" vertical="center"/>
      <protection hidden="1"/>
    </xf>
    <xf numFmtId="0" fontId="8" fillId="11" borderId="0" xfId="0" applyFont="1" applyFill="1" applyBorder="1" applyAlignment="1" applyProtection="1">
      <alignment horizontal="center" vertical="center"/>
      <protection hidden="1"/>
    </xf>
    <xf numFmtId="0" fontId="8" fillId="11" borderId="16" xfId="0" applyFont="1" applyFill="1" applyBorder="1" applyAlignment="1" applyProtection="1">
      <alignment horizontal="center" vertical="center"/>
      <protection hidden="1"/>
    </xf>
    <xf numFmtId="0" fontId="8" fillId="11" borderId="19" xfId="0" applyFont="1" applyFill="1" applyBorder="1" applyAlignment="1" applyProtection="1">
      <alignment horizontal="center" vertical="center"/>
      <protection hidden="1"/>
    </xf>
    <xf numFmtId="0" fontId="0" fillId="2" borderId="6" xfId="0" applyFont="1" applyFill="1" applyBorder="1" applyAlignment="1" applyProtection="1">
      <alignment horizontal="center" vertical="center"/>
      <protection hidden="1"/>
    </xf>
    <xf numFmtId="0" fontId="0" fillId="2" borderId="2" xfId="0" applyFont="1" applyFill="1" applyBorder="1" applyAlignment="1" applyProtection="1">
      <alignment horizontal="center" vertical="center"/>
      <protection hidden="1"/>
    </xf>
    <xf numFmtId="0" fontId="0" fillId="2" borderId="7" xfId="0" applyFont="1" applyFill="1" applyBorder="1" applyAlignment="1" applyProtection="1">
      <alignment horizontal="center" vertical="center"/>
      <protection hidden="1"/>
    </xf>
    <xf numFmtId="0" fontId="8" fillId="10" borderId="6" xfId="0" applyFont="1" applyFill="1" applyBorder="1" applyAlignment="1" applyProtection="1">
      <alignment horizontal="center" vertical="center" wrapText="1"/>
      <protection hidden="1"/>
    </xf>
    <xf numFmtId="0" fontId="8" fillId="10" borderId="2" xfId="0" applyFont="1" applyFill="1" applyBorder="1" applyAlignment="1" applyProtection="1">
      <alignment horizontal="center" vertical="center" wrapText="1"/>
      <protection hidden="1"/>
    </xf>
    <xf numFmtId="0" fontId="8" fillId="10" borderId="7" xfId="0" applyFont="1" applyFill="1" applyBorder="1" applyAlignment="1" applyProtection="1">
      <alignment horizontal="center" vertical="center" wrapText="1"/>
      <protection hidden="1"/>
    </xf>
    <xf numFmtId="0" fontId="8" fillId="10" borderId="15" xfId="0" applyFont="1" applyFill="1" applyBorder="1" applyAlignment="1" applyProtection="1">
      <alignment horizontal="center" vertical="center"/>
      <protection hidden="1"/>
    </xf>
    <xf numFmtId="0" fontId="8" fillId="10" borderId="17" xfId="0" applyFont="1" applyFill="1" applyBorder="1" applyAlignment="1" applyProtection="1">
      <alignment horizontal="center" vertical="center"/>
      <protection hidden="1"/>
    </xf>
    <xf numFmtId="0" fontId="8" fillId="10" borderId="3" xfId="0" applyFont="1" applyFill="1" applyBorder="1" applyAlignment="1" applyProtection="1">
      <alignment horizontal="center" vertical="center"/>
      <protection hidden="1"/>
    </xf>
    <xf numFmtId="0" fontId="8" fillId="10" borderId="0" xfId="0" applyFont="1" applyFill="1" applyBorder="1" applyAlignment="1" applyProtection="1">
      <alignment horizontal="center" vertical="center"/>
      <protection hidden="1"/>
    </xf>
    <xf numFmtId="0" fontId="8" fillId="10" borderId="16" xfId="0" applyFont="1" applyFill="1" applyBorder="1" applyAlignment="1" applyProtection="1">
      <alignment horizontal="center" vertical="center"/>
      <protection hidden="1"/>
    </xf>
    <xf numFmtId="0" fontId="8" fillId="10" borderId="19" xfId="0" applyFont="1" applyFill="1" applyBorder="1" applyAlignment="1" applyProtection="1">
      <alignment horizontal="center" vertical="center"/>
      <protection hidden="1"/>
    </xf>
    <xf numFmtId="0" fontId="2" fillId="0" borderId="5" xfId="0" quotePrefix="1" applyFont="1" applyFill="1" applyBorder="1" applyAlignment="1" applyProtection="1">
      <alignment horizontal="center" vertical="center" wrapText="1"/>
      <protection hidden="1"/>
    </xf>
    <xf numFmtId="0" fontId="2" fillId="0" borderId="21" xfId="0" quotePrefix="1" applyFont="1" applyFill="1" applyBorder="1" applyAlignment="1" applyProtection="1">
      <alignment horizontal="center" vertical="center" wrapText="1"/>
      <protection hidden="1"/>
    </xf>
    <xf numFmtId="0" fontId="2" fillId="0" borderId="22" xfId="0" quotePrefix="1" applyFont="1" applyFill="1" applyBorder="1" applyAlignment="1" applyProtection="1">
      <alignment horizontal="center" vertical="center" wrapText="1"/>
      <protection hidden="1"/>
    </xf>
    <xf numFmtId="0" fontId="0" fillId="0" borderId="7" xfId="0" applyFont="1" applyBorder="1" applyAlignment="1" applyProtection="1">
      <alignment horizontal="center" vertical="center"/>
      <protection hidden="1"/>
    </xf>
    <xf numFmtId="0" fontId="0" fillId="0" borderId="1" xfId="0" applyFont="1" applyBorder="1" applyAlignment="1" applyProtection="1">
      <alignment horizontal="center" vertical="center"/>
      <protection hidden="1"/>
    </xf>
    <xf numFmtId="0" fontId="7" fillId="7" borderId="1" xfId="0" applyFont="1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alignment horizontal="center" vertical="center"/>
      <protection hidden="1"/>
    </xf>
    <xf numFmtId="0" fontId="1" fillId="2" borderId="7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"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CC00"/>
      <color rgb="FF0000FF"/>
      <color rgb="FFCC00FF"/>
      <color rgb="FF5F5F5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522"/>
  <sheetViews>
    <sheetView tabSelected="1" topLeftCell="M1" zoomScaleNormal="100" workbookViewId="0">
      <selection activeCell="AA8" sqref="AA8"/>
    </sheetView>
  </sheetViews>
  <sheetFormatPr baseColWidth="10" defaultRowHeight="15"/>
  <cols>
    <col min="1" max="1" width="5.42578125" style="193" bestFit="1" customWidth="1"/>
    <col min="2" max="2" width="8.85546875" style="1" customWidth="1"/>
    <col min="3" max="3" width="6.7109375" style="1" customWidth="1"/>
    <col min="4" max="4" width="6.7109375" style="2" customWidth="1"/>
    <col min="5" max="5" width="46.85546875" style="194" customWidth="1"/>
    <col min="6" max="6" width="12.7109375" style="195" bestFit="1" customWidth="1"/>
    <col min="7" max="7" width="10.7109375" style="188" bestFit="1" customWidth="1"/>
    <col min="8" max="8" width="11.42578125" style="19"/>
    <col min="9" max="9" width="22.7109375" style="189" customWidth="1"/>
    <col min="10" max="11" width="10.7109375" style="189" customWidth="1"/>
    <col min="12" max="12" width="24.140625" style="2" bestFit="1" customWidth="1"/>
    <col min="13" max="13" width="38" style="198" bestFit="1" customWidth="1"/>
    <col min="14" max="14" width="13.140625" style="198" bestFit="1" customWidth="1"/>
    <col min="15" max="15" width="9.5703125" style="211" bestFit="1" customWidth="1"/>
    <col min="16" max="16" width="11.42578125" style="24" bestFit="1" customWidth="1"/>
    <col min="17" max="17" width="11.42578125" style="200" customWidth="1"/>
    <col min="18" max="18" width="10.28515625" style="200" bestFit="1" customWidth="1"/>
    <col min="19" max="19" width="15" style="25" bestFit="1" customWidth="1"/>
    <col min="20" max="20" width="15" style="24" customWidth="1"/>
    <col min="21" max="21" width="1.85546875" style="35" customWidth="1"/>
    <col min="22" max="22" width="17.28515625" style="35" hidden="1" customWidth="1"/>
    <col min="23" max="23" width="15.7109375" style="3" customWidth="1"/>
    <col min="24" max="24" width="7.85546875" style="205" customWidth="1"/>
    <col min="25" max="25" width="7.85546875" style="209" customWidth="1"/>
    <col min="26" max="26" width="4.7109375" style="13" customWidth="1"/>
    <col min="27" max="27" width="25.42578125" style="13" customWidth="1"/>
    <col min="28" max="31" width="12.7109375" style="13" customWidth="1"/>
    <col min="32" max="32" width="3.140625" style="14" customWidth="1"/>
    <col min="33" max="33" width="38" style="13" bestFit="1" customWidth="1"/>
    <col min="34" max="34" width="11.42578125" style="13"/>
    <col min="35" max="35" width="31.28515625" style="13" bestFit="1" customWidth="1"/>
    <col min="36" max="36" width="16.85546875" style="13" bestFit="1" customWidth="1"/>
    <col min="37" max="37" width="7.85546875" style="13" bestFit="1" customWidth="1"/>
    <col min="38" max="38" width="17.28515625" style="13" bestFit="1" customWidth="1"/>
    <col min="39" max="39" width="7.85546875" style="13" bestFit="1" customWidth="1"/>
    <col min="40" max="40" width="17.28515625" style="13" customWidth="1"/>
    <col min="41" max="41" width="7.85546875" style="13" bestFit="1" customWidth="1"/>
    <col min="42" max="42" width="17.28515625" style="13" customWidth="1"/>
    <col min="43" max="43" width="7.85546875" style="13" bestFit="1" customWidth="1"/>
    <col min="44" max="44" width="17.28515625" style="13" customWidth="1"/>
    <col min="45" max="45" width="3.42578125" style="13" customWidth="1"/>
    <col min="46" max="46" width="38" style="13" bestFit="1" customWidth="1"/>
    <col min="47" max="47" width="39.7109375" style="13" bestFit="1" customWidth="1"/>
    <col min="48" max="16384" width="11.42578125" style="13"/>
  </cols>
  <sheetData>
    <row r="1" spans="1:47" ht="15" customHeight="1">
      <c r="A1" s="252" t="s">
        <v>46</v>
      </c>
      <c r="B1" s="252" t="s">
        <v>47</v>
      </c>
      <c r="C1" s="252" t="s">
        <v>5</v>
      </c>
      <c r="D1" s="260" t="s">
        <v>6</v>
      </c>
      <c r="E1" s="257" t="s">
        <v>0</v>
      </c>
      <c r="F1" s="262" t="s">
        <v>1</v>
      </c>
      <c r="G1" s="264" t="s">
        <v>2</v>
      </c>
      <c r="H1" s="265"/>
      <c r="I1" s="268" t="s">
        <v>13</v>
      </c>
      <c r="J1" s="264" t="s">
        <v>2</v>
      </c>
      <c r="K1" s="265"/>
      <c r="L1" s="257" t="s">
        <v>15</v>
      </c>
      <c r="M1" s="268" t="s">
        <v>14</v>
      </c>
      <c r="N1" s="257" t="s">
        <v>3</v>
      </c>
      <c r="O1" s="297" t="s">
        <v>16</v>
      </c>
      <c r="P1" s="12">
        <f>SUM(P3:P518)</f>
        <v>1504.2059999999999</v>
      </c>
      <c r="Q1" s="199">
        <f>SUM(Q3:Q518)</f>
        <v>0</v>
      </c>
      <c r="R1" s="199">
        <f t="shared" ref="R1:S1" si="0">SUM(R3:R518)</f>
        <v>0</v>
      </c>
      <c r="S1" s="12">
        <f t="shared" si="0"/>
        <v>1205.0194265999999</v>
      </c>
      <c r="T1" s="12">
        <f>SUM(T3:T518)</f>
        <v>0</v>
      </c>
      <c r="U1" s="214"/>
      <c r="V1" s="214" t="s">
        <v>67</v>
      </c>
      <c r="W1" s="259" t="s">
        <v>72</v>
      </c>
      <c r="X1" s="259" t="s">
        <v>71</v>
      </c>
      <c r="Y1" s="207">
        <f>SUM(Y3:Y518)</f>
        <v>0</v>
      </c>
    </row>
    <row r="2" spans="1:47" s="17" customFormat="1" ht="80.099999999999994" customHeight="1">
      <c r="A2" s="253"/>
      <c r="B2" s="253"/>
      <c r="C2" s="253"/>
      <c r="D2" s="261"/>
      <c r="E2" s="258"/>
      <c r="F2" s="263"/>
      <c r="G2" s="266"/>
      <c r="H2" s="267"/>
      <c r="I2" s="269"/>
      <c r="J2" s="266"/>
      <c r="K2" s="267"/>
      <c r="L2" s="258"/>
      <c r="M2" s="269"/>
      <c r="N2" s="258"/>
      <c r="O2" s="298"/>
      <c r="P2" s="15" t="s">
        <v>10</v>
      </c>
      <c r="Q2" s="15" t="s">
        <v>12</v>
      </c>
      <c r="R2" s="15" t="s">
        <v>8</v>
      </c>
      <c r="S2" s="16" t="s">
        <v>11</v>
      </c>
      <c r="T2" s="15" t="s">
        <v>44</v>
      </c>
      <c r="U2" s="216"/>
      <c r="V2" s="215"/>
      <c r="W2" s="215"/>
      <c r="X2" s="215"/>
      <c r="Y2" s="208" t="s">
        <v>79</v>
      </c>
      <c r="AB2" s="18" t="s">
        <v>50</v>
      </c>
      <c r="AC2" s="18" t="s">
        <v>51</v>
      </c>
      <c r="AD2" s="18" t="s">
        <v>52</v>
      </c>
      <c r="AE2" s="18" t="s">
        <v>53</v>
      </c>
      <c r="AF2" s="202"/>
    </row>
    <row r="3" spans="1:47" ht="15" customHeight="1" thickBot="1">
      <c r="A3" s="190">
        <v>1</v>
      </c>
      <c r="B3" s="240" t="s">
        <v>48</v>
      </c>
      <c r="C3" s="11" t="str">
        <f t="shared" ref="C3:C34" si="1">IF(A3="","",DATEDIF($AB$7,G3,"y")&amp;IF(DATEDIF($AB$7,G3,"y")&gt;1," ans "," an "))</f>
        <v xml:space="preserve">23 ans </v>
      </c>
      <c r="D3" s="2">
        <f>IF(A3="","",YEAR(G3))</f>
        <v>2016</v>
      </c>
      <c r="G3" s="20">
        <v>42614</v>
      </c>
      <c r="H3" s="21">
        <f>IF(A3="","",EOMONTH(G3,0))</f>
        <v>42643</v>
      </c>
      <c r="I3" s="22" t="str">
        <f>IF(A3="","",DATEDIF($G$3,H3,"y")&amp;IF(DATEDIF($G$3,H3,"y")&gt;1," ans, "," an, ")&amp;DATEDIF($G$3,H3,"ym")&amp;" mois et "&amp;DATEDIF($G$3,H3,"md")&amp;IF(DATEDIF(
$G$3,H3,"md")&gt;1," jours"," jour"))</f>
        <v>0 an, 0 mois et 29 jours</v>
      </c>
      <c r="J3" s="22">
        <v>42614</v>
      </c>
      <c r="K3" s="22">
        <v>42643</v>
      </c>
      <c r="L3" s="23" t="str">
        <f>IF(A3="","",DATEDIF($J$3,K3,"y")&amp;IF(DATEDIF($J$3,K3,"y")&gt;1," ans, "," an, ")&amp;DATEDIF($J$3,K3,"ym")&amp;" mois et "&amp;DATEDIF($J$3,K3,"md")&amp;IF(DATEDIF(
$J$3,K3,"md")&gt;1," jours"," jour"))</f>
        <v>0 an, 0 mois et 29 jours</v>
      </c>
      <c r="M3" s="198" t="s">
        <v>23</v>
      </c>
      <c r="N3" s="198">
        <v>321</v>
      </c>
      <c r="P3" s="24">
        <f>IF(N3="","",N3*$AB$4)</f>
        <v>1504.2059999999999</v>
      </c>
      <c r="S3" s="25">
        <f>IF(N3="","",P3-(P3*$AB$5)+Q3+R3)</f>
        <v>1205.0194265999999</v>
      </c>
      <c r="T3" s="26"/>
      <c r="U3" s="27"/>
      <c r="V3" s="27"/>
      <c r="W3" s="8"/>
      <c r="Z3" s="28"/>
      <c r="AA3" s="29" t="s">
        <v>54</v>
      </c>
      <c r="AB3" s="30">
        <v>42767</v>
      </c>
      <c r="AC3" s="31"/>
      <c r="AD3" s="31"/>
      <c r="AE3" s="31"/>
      <c r="AF3" s="32"/>
      <c r="AG3" s="33" t="s">
        <v>45</v>
      </c>
      <c r="AH3" s="33" t="s">
        <v>16</v>
      </c>
      <c r="AI3" s="33" t="s">
        <v>40</v>
      </c>
      <c r="AJ3" s="33" t="s">
        <v>19</v>
      </c>
      <c r="AK3" s="33" t="s">
        <v>50</v>
      </c>
      <c r="AL3" s="34" t="s">
        <v>21</v>
      </c>
      <c r="AM3" s="33" t="s">
        <v>51</v>
      </c>
      <c r="AN3" s="33" t="s">
        <v>21</v>
      </c>
      <c r="AO3" s="33" t="s">
        <v>52</v>
      </c>
      <c r="AP3" s="34" t="s">
        <v>21</v>
      </c>
      <c r="AQ3" s="33" t="s">
        <v>53</v>
      </c>
      <c r="AR3" s="34" t="s">
        <v>21</v>
      </c>
      <c r="AT3" s="13" t="s">
        <v>23</v>
      </c>
      <c r="AU3" s="13" t="s">
        <v>31</v>
      </c>
    </row>
    <row r="4" spans="1:47" ht="15" customHeight="1" thickTop="1">
      <c r="A4" s="190">
        <v>2</v>
      </c>
      <c r="B4" s="240"/>
      <c r="C4" s="11" t="str">
        <f t="shared" si="1"/>
        <v xml:space="preserve">23 ans </v>
      </c>
      <c r="D4" s="2">
        <f t="shared" ref="D4:D67" si="2">IF(A4="","",YEAR(G4))</f>
        <v>2016</v>
      </c>
      <c r="G4" s="20">
        <f>IF(A4="","",EDATE(G3,1))</f>
        <v>42644</v>
      </c>
      <c r="H4" s="21">
        <f>IF(A4="","",EOMONTH(G4,0))</f>
        <v>42674</v>
      </c>
      <c r="I4" s="22" t="str">
        <f t="shared" ref="I4:I45" si="3">IF(A4="","",DATEDIF($G$3,H4,"y")&amp;IF(DATEDIF($G$3,H4,"y")&gt;1," ans, "," an, ")&amp;DATEDIF($G$3,H4,"ym")&amp;" mois et "&amp;DATEDIF($G$3,H4,"md")&amp;IF(DATEDIF(
$G$3,H4,"md")&gt;1," jours"," jour"))</f>
        <v>0 an, 1 mois et 30 jours</v>
      </c>
      <c r="J4" s="22">
        <f>IF(A4="","",EDATE(J3,1))</f>
        <v>42644</v>
      </c>
      <c r="K4" s="22">
        <f>IF(A4="","",EOMONTH(J4,0))</f>
        <v>42674</v>
      </c>
      <c r="L4" s="23" t="str">
        <f t="shared" ref="L4:L67" si="4">IF(A4="","",DATEDIF($J$3,K4,"y")&amp;IF(DATEDIF($J$3,K4,"y")&gt;1," ans, "," an, ")&amp;DATEDIF($J$3,K4,"ym")&amp;" mois et "&amp;DATEDIF($J$3,K4,"md")&amp;IF(DATEDIF(
$J$3,K4,"md")&gt;1," jours"," jour"))</f>
        <v>0 an, 1 mois et 30 jours</v>
      </c>
      <c r="P4" s="24" t="str">
        <f t="shared" ref="P4:P67" si="5">IF(N4="","",N4*$AB$4)</f>
        <v/>
      </c>
      <c r="S4" s="25" t="str">
        <f t="shared" ref="S4:S67" si="6">IF(N4="","",P4-(P4*$AB$5)+Q4+R4)</f>
        <v/>
      </c>
      <c r="T4" s="219">
        <f>SUM(S4:S6)</f>
        <v>0</v>
      </c>
      <c r="V4" s="217">
        <v>1</v>
      </c>
      <c r="W4" s="241">
        <f ca="1">OFFSET($AC$8,((MOD(ROW(V5)*4,3)/2)+1)*COUNTA(V4)+IF(((MOD(ROW(V5)*4,3)/2)+1)*COUNTA(V4)=2,INT(ROW(V1)/12),0),)</f>
        <v>1450.5</v>
      </c>
      <c r="X4" s="245" t="str">
        <f>IF(T4=0,"",IF(T4&lt;W4,"Alerte !",""))</f>
        <v/>
      </c>
      <c r="Y4" s="213" t="str">
        <f>IF(T4=0,"",IF(T4&lt;W4,"",1))</f>
        <v/>
      </c>
      <c r="Z4" s="36"/>
      <c r="AA4" s="37" t="s">
        <v>4</v>
      </c>
      <c r="AB4" s="38">
        <v>4.6859999999999999</v>
      </c>
      <c r="AC4" s="39"/>
      <c r="AD4" s="39"/>
      <c r="AE4" s="39"/>
      <c r="AF4" s="203"/>
      <c r="AG4" s="225" t="s">
        <v>36</v>
      </c>
      <c r="AH4" s="40">
        <v>1</v>
      </c>
      <c r="AI4" s="40" t="s">
        <v>17</v>
      </c>
      <c r="AJ4" s="40" t="s">
        <v>18</v>
      </c>
      <c r="AK4" s="41">
        <v>321</v>
      </c>
      <c r="AL4" s="42">
        <f>$AB$4*AK4</f>
        <v>1504.2059999999999</v>
      </c>
      <c r="AM4" s="43"/>
      <c r="AN4" s="44">
        <f>$AC$4*AM4</f>
        <v>0</v>
      </c>
      <c r="AO4" s="45"/>
      <c r="AP4" s="44">
        <f t="shared" ref="AP4:AP67" si="7">$AD$4*AO4</f>
        <v>0</v>
      </c>
      <c r="AQ4" s="46"/>
      <c r="AR4" s="44">
        <f>$AE$4*AQ4</f>
        <v>0</v>
      </c>
      <c r="AT4" s="13" t="s">
        <v>22</v>
      </c>
      <c r="AU4" s="13" t="s">
        <v>30</v>
      </c>
    </row>
    <row r="5" spans="1:47" ht="15" customHeight="1">
      <c r="A5" s="190"/>
      <c r="B5" s="240"/>
      <c r="C5" s="11" t="str">
        <f t="shared" si="1"/>
        <v/>
      </c>
      <c r="D5" s="2" t="str">
        <f t="shared" si="2"/>
        <v/>
      </c>
      <c r="G5" s="20" t="str">
        <f t="shared" ref="G5:G45" si="8">IF(A5="","",EDATE(G4,1))</f>
        <v/>
      </c>
      <c r="H5" s="21" t="str">
        <f t="shared" ref="H5:H45" si="9">IF(A5="","",EOMONTH(G5,0))</f>
        <v/>
      </c>
      <c r="I5" s="22" t="str">
        <f t="shared" si="3"/>
        <v/>
      </c>
      <c r="J5" s="22" t="str">
        <f t="shared" ref="J5:J68" si="10">IF(A5="","",EDATE(J4,1))</f>
        <v/>
      </c>
      <c r="K5" s="22" t="str">
        <f t="shared" ref="K5:K68" si="11">IF(A5="","",EOMONTH(J5,0))</f>
        <v/>
      </c>
      <c r="L5" s="23" t="str">
        <f t="shared" si="4"/>
        <v/>
      </c>
      <c r="P5" s="24" t="str">
        <f t="shared" si="5"/>
        <v/>
      </c>
      <c r="S5" s="25" t="str">
        <f t="shared" si="6"/>
        <v/>
      </c>
      <c r="T5" s="220"/>
      <c r="V5" s="217"/>
      <c r="W5" s="242"/>
      <c r="X5" s="245"/>
      <c r="Y5" s="213"/>
      <c r="Z5" s="36"/>
      <c r="AA5" s="37" t="s">
        <v>7</v>
      </c>
      <c r="AB5" s="47">
        <v>0.19889999999999999</v>
      </c>
      <c r="AC5" s="47"/>
      <c r="AD5" s="47"/>
      <c r="AE5" s="47"/>
      <c r="AF5" s="204"/>
      <c r="AG5" s="226"/>
      <c r="AH5" s="48">
        <v>2</v>
      </c>
      <c r="AI5" s="48" t="s">
        <v>17</v>
      </c>
      <c r="AJ5" s="48" t="s">
        <v>18</v>
      </c>
      <c r="AK5" s="49">
        <v>335</v>
      </c>
      <c r="AL5" s="50">
        <f t="shared" ref="AL5:AL67" si="12">$AB$4*AK5</f>
        <v>1569.81</v>
      </c>
      <c r="AM5" s="51"/>
      <c r="AN5" s="52">
        <f t="shared" ref="AN5:AN43" si="13">$AC$4*AM5</f>
        <v>0</v>
      </c>
      <c r="AO5" s="53"/>
      <c r="AP5" s="52">
        <f t="shared" si="7"/>
        <v>0</v>
      </c>
      <c r="AQ5" s="54"/>
      <c r="AR5" s="52">
        <f t="shared" ref="AR5:AR43" si="14">$AE$4*AQ5</f>
        <v>0</v>
      </c>
      <c r="AT5" s="13" t="s">
        <v>24</v>
      </c>
      <c r="AU5" s="13" t="s">
        <v>32</v>
      </c>
    </row>
    <row r="6" spans="1:47" ht="15" customHeight="1" thickBot="1">
      <c r="A6" s="190"/>
      <c r="B6" s="240"/>
      <c r="C6" s="11" t="str">
        <f t="shared" si="1"/>
        <v/>
      </c>
      <c r="D6" s="2" t="str">
        <f t="shared" si="2"/>
        <v/>
      </c>
      <c r="G6" s="20" t="str">
        <f t="shared" si="8"/>
        <v/>
      </c>
      <c r="H6" s="21" t="str">
        <f t="shared" si="9"/>
        <v/>
      </c>
      <c r="I6" s="22" t="str">
        <f t="shared" si="3"/>
        <v/>
      </c>
      <c r="J6" s="22" t="str">
        <f t="shared" si="10"/>
        <v/>
      </c>
      <c r="K6" s="22" t="str">
        <f t="shared" si="11"/>
        <v/>
      </c>
      <c r="L6" s="23" t="str">
        <f t="shared" si="4"/>
        <v/>
      </c>
      <c r="P6" s="24" t="str">
        <f t="shared" si="5"/>
        <v/>
      </c>
      <c r="S6" s="25" t="str">
        <f t="shared" si="6"/>
        <v/>
      </c>
      <c r="T6" s="221"/>
      <c r="V6" s="217"/>
      <c r="W6" s="243"/>
      <c r="X6" s="245"/>
      <c r="Y6" s="213"/>
      <c r="Z6" s="36"/>
      <c r="AA6" s="37" t="s">
        <v>9</v>
      </c>
      <c r="AB6" s="55">
        <f>516/12*4</f>
        <v>172</v>
      </c>
      <c r="AC6" s="36"/>
      <c r="AD6" s="36"/>
      <c r="AE6" s="36"/>
      <c r="AF6" s="36"/>
      <c r="AG6" s="226"/>
      <c r="AH6" s="48">
        <v>3</v>
      </c>
      <c r="AI6" s="48" t="s">
        <v>17</v>
      </c>
      <c r="AJ6" s="48" t="s">
        <v>18</v>
      </c>
      <c r="AK6" s="49">
        <v>351</v>
      </c>
      <c r="AL6" s="50">
        <f t="shared" si="12"/>
        <v>1644.7860000000001</v>
      </c>
      <c r="AM6" s="51"/>
      <c r="AN6" s="52">
        <f t="shared" si="13"/>
        <v>0</v>
      </c>
      <c r="AO6" s="53"/>
      <c r="AP6" s="52">
        <f t="shared" si="7"/>
        <v>0</v>
      </c>
      <c r="AQ6" s="54"/>
      <c r="AR6" s="52">
        <f t="shared" si="14"/>
        <v>0</v>
      </c>
      <c r="AT6" s="13" t="s">
        <v>25</v>
      </c>
      <c r="AU6" s="13" t="s">
        <v>33</v>
      </c>
    </row>
    <row r="7" spans="1:47" ht="15" customHeight="1" thickTop="1">
      <c r="A7" s="190"/>
      <c r="B7" s="240">
        <v>1</v>
      </c>
      <c r="C7" s="11" t="str">
        <f t="shared" si="1"/>
        <v/>
      </c>
      <c r="D7" s="2" t="str">
        <f t="shared" si="2"/>
        <v/>
      </c>
      <c r="G7" s="20" t="str">
        <f t="shared" si="8"/>
        <v/>
      </c>
      <c r="H7" s="21" t="str">
        <f t="shared" si="9"/>
        <v/>
      </c>
      <c r="I7" s="22" t="str">
        <f t="shared" si="3"/>
        <v/>
      </c>
      <c r="J7" s="22" t="str">
        <f t="shared" si="10"/>
        <v/>
      </c>
      <c r="K7" s="22" t="str">
        <f t="shared" si="11"/>
        <v/>
      </c>
      <c r="L7" s="23" t="str">
        <f t="shared" si="4"/>
        <v/>
      </c>
      <c r="P7" s="24" t="str">
        <f t="shared" si="5"/>
        <v/>
      </c>
      <c r="S7" s="25" t="str">
        <f t="shared" si="6"/>
        <v/>
      </c>
      <c r="T7" s="219">
        <f t="shared" ref="T7" si="15">SUM(S7:S9)</f>
        <v>0</v>
      </c>
      <c r="V7" s="218">
        <v>2</v>
      </c>
      <c r="W7" s="241">
        <f t="shared" ref="W7" ca="1" si="16">OFFSET($AC$8,((MOD(ROW(V8)*4,3)/2)+1)*COUNTA(V7)+IF(((MOD(ROW(V8)*4,3)/2)+1)*COUNTA(V7)=2,INT(ROW(V4)/12),0),)</f>
        <v>1450.5</v>
      </c>
      <c r="X7" s="245" t="str">
        <f>IF(T7=0,"",IF(T7&lt;W7,"Alerte !",""))</f>
        <v/>
      </c>
      <c r="Y7" s="213" t="str">
        <f t="shared" ref="Y7" si="17">IF(T7=0,"",IF(T7&lt;W7,"",1))</f>
        <v/>
      </c>
      <c r="AA7" s="212" t="s">
        <v>80</v>
      </c>
      <c r="AB7" s="56">
        <v>33982</v>
      </c>
      <c r="AC7" s="14"/>
      <c r="AD7" s="14"/>
      <c r="AE7" s="14"/>
      <c r="AG7" s="226"/>
      <c r="AH7" s="48">
        <v>4</v>
      </c>
      <c r="AI7" s="48" t="s">
        <v>18</v>
      </c>
      <c r="AJ7" s="48" t="s">
        <v>20</v>
      </c>
      <c r="AK7" s="49">
        <v>368</v>
      </c>
      <c r="AL7" s="50">
        <f t="shared" si="12"/>
        <v>1724.4479999999999</v>
      </c>
      <c r="AM7" s="51"/>
      <c r="AN7" s="52">
        <f t="shared" si="13"/>
        <v>0</v>
      </c>
      <c r="AO7" s="53"/>
      <c r="AP7" s="52">
        <f t="shared" si="7"/>
        <v>0</v>
      </c>
      <c r="AQ7" s="54"/>
      <c r="AR7" s="52">
        <f t="shared" si="14"/>
        <v>0</v>
      </c>
      <c r="AT7" s="13" t="s">
        <v>26</v>
      </c>
      <c r="AU7" s="13" t="s">
        <v>34</v>
      </c>
    </row>
    <row r="8" spans="1:47" ht="15" customHeight="1">
      <c r="A8" s="190"/>
      <c r="B8" s="240"/>
      <c r="C8" s="11" t="str">
        <f t="shared" si="1"/>
        <v/>
      </c>
      <c r="D8" s="2" t="str">
        <f t="shared" si="2"/>
        <v/>
      </c>
      <c r="G8" s="20" t="str">
        <f t="shared" si="8"/>
        <v/>
      </c>
      <c r="H8" s="21" t="str">
        <f t="shared" si="9"/>
        <v/>
      </c>
      <c r="I8" s="22" t="str">
        <f t="shared" si="3"/>
        <v/>
      </c>
      <c r="J8" s="22" t="str">
        <f t="shared" si="10"/>
        <v/>
      </c>
      <c r="K8" s="22" t="str">
        <f t="shared" si="11"/>
        <v/>
      </c>
      <c r="L8" s="23" t="str">
        <f t="shared" si="4"/>
        <v/>
      </c>
      <c r="P8" s="24" t="str">
        <f t="shared" si="5"/>
        <v/>
      </c>
      <c r="S8" s="25" t="str">
        <f t="shared" si="6"/>
        <v/>
      </c>
      <c r="T8" s="220"/>
      <c r="V8" s="218"/>
      <c r="W8" s="242"/>
      <c r="X8" s="245"/>
      <c r="Y8" s="213"/>
      <c r="AG8" s="226"/>
      <c r="AH8" s="48">
        <v>5</v>
      </c>
      <c r="AI8" s="48" t="s">
        <v>18</v>
      </c>
      <c r="AJ8" s="48" t="s">
        <v>20</v>
      </c>
      <c r="AK8" s="49">
        <v>384</v>
      </c>
      <c r="AL8" s="50">
        <f t="shared" si="12"/>
        <v>1799.424</v>
      </c>
      <c r="AM8" s="51"/>
      <c r="AN8" s="52">
        <f t="shared" si="13"/>
        <v>0</v>
      </c>
      <c r="AO8" s="53"/>
      <c r="AP8" s="52">
        <f t="shared" si="7"/>
        <v>0</v>
      </c>
      <c r="AQ8" s="54"/>
      <c r="AR8" s="52">
        <f t="shared" si="14"/>
        <v>0</v>
      </c>
      <c r="AT8" s="13" t="s">
        <v>27</v>
      </c>
      <c r="AU8" s="13" t="s">
        <v>35</v>
      </c>
    </row>
    <row r="9" spans="1:47" ht="15" customHeight="1" thickBot="1">
      <c r="A9" s="190"/>
      <c r="B9" s="240"/>
      <c r="C9" s="11" t="str">
        <f t="shared" si="1"/>
        <v/>
      </c>
      <c r="D9" s="2" t="str">
        <f t="shared" si="2"/>
        <v/>
      </c>
      <c r="G9" s="20" t="str">
        <f t="shared" si="8"/>
        <v/>
      </c>
      <c r="H9" s="21" t="str">
        <f t="shared" si="9"/>
        <v/>
      </c>
      <c r="I9" s="22" t="str">
        <f t="shared" si="3"/>
        <v/>
      </c>
      <c r="J9" s="22" t="str">
        <f t="shared" si="10"/>
        <v/>
      </c>
      <c r="K9" s="22" t="str">
        <f t="shared" si="11"/>
        <v/>
      </c>
      <c r="L9" s="23" t="str">
        <f t="shared" si="4"/>
        <v/>
      </c>
      <c r="P9" s="24" t="str">
        <f t="shared" si="5"/>
        <v/>
      </c>
      <c r="S9" s="25" t="str">
        <f t="shared" si="6"/>
        <v/>
      </c>
      <c r="T9" s="221"/>
      <c r="V9" s="218"/>
      <c r="W9" s="243"/>
      <c r="X9" s="245"/>
      <c r="Y9" s="213"/>
      <c r="AB9" s="291" t="s">
        <v>73</v>
      </c>
      <c r="AC9" s="292"/>
      <c r="AD9" s="293"/>
      <c r="AE9" s="57"/>
      <c r="AF9" s="57"/>
      <c r="AG9" s="226"/>
      <c r="AH9" s="48">
        <v>6</v>
      </c>
      <c r="AI9" s="48" t="s">
        <v>18</v>
      </c>
      <c r="AJ9" s="48" t="s">
        <v>20</v>
      </c>
      <c r="AK9" s="49">
        <v>395</v>
      </c>
      <c r="AL9" s="50">
        <f t="shared" si="12"/>
        <v>1850.97</v>
      </c>
      <c r="AM9" s="51"/>
      <c r="AN9" s="52">
        <f t="shared" si="13"/>
        <v>0</v>
      </c>
      <c r="AO9" s="53"/>
      <c r="AP9" s="52">
        <f t="shared" si="7"/>
        <v>0</v>
      </c>
      <c r="AQ9" s="54"/>
      <c r="AR9" s="52">
        <f t="shared" si="14"/>
        <v>0</v>
      </c>
      <c r="AT9" s="13" t="s">
        <v>28</v>
      </c>
      <c r="AU9" s="13" t="s">
        <v>60</v>
      </c>
    </row>
    <row r="10" spans="1:47" ht="15" customHeight="1" thickTop="1">
      <c r="A10" s="190"/>
      <c r="B10" s="240"/>
      <c r="C10" s="11" t="str">
        <f t="shared" si="1"/>
        <v/>
      </c>
      <c r="D10" s="2" t="str">
        <f t="shared" si="2"/>
        <v/>
      </c>
      <c r="G10" s="20" t="str">
        <f t="shared" si="8"/>
        <v/>
      </c>
      <c r="H10" s="21" t="str">
        <f t="shared" si="9"/>
        <v/>
      </c>
      <c r="I10" s="22" t="str">
        <f t="shared" si="3"/>
        <v/>
      </c>
      <c r="J10" s="22" t="str">
        <f t="shared" si="10"/>
        <v/>
      </c>
      <c r="K10" s="22" t="str">
        <f t="shared" si="11"/>
        <v/>
      </c>
      <c r="L10" s="23" t="str">
        <f t="shared" si="4"/>
        <v/>
      </c>
      <c r="P10" s="24" t="str">
        <f t="shared" si="5"/>
        <v/>
      </c>
      <c r="S10" s="25" t="str">
        <f t="shared" si="6"/>
        <v/>
      </c>
      <c r="T10" s="219">
        <f>SUM(S10:S12)</f>
        <v>0</v>
      </c>
      <c r="V10" s="218">
        <v>3</v>
      </c>
      <c r="W10" s="241">
        <f t="shared" ref="W10" ca="1" si="18">OFFSET($AC$8,((MOD(ROW(V11)*4,3)/2)+1)*COUNTA(V10)+IF(((MOD(ROW(V11)*4,3)/2)+1)*COUNTA(V10)=2,INT(ROW(V7)/12),0),)</f>
        <v>1450.5</v>
      </c>
      <c r="X10" s="245" t="str">
        <f>IF(T10=0,"",IF(T10&lt;W10,"Alerte !",""))</f>
        <v/>
      </c>
      <c r="Y10" s="213" t="str">
        <f t="shared" ref="Y10" si="19">IF(T10=0,"",IF(T10&lt;W10,"",1))</f>
        <v/>
      </c>
      <c r="AB10" s="58">
        <v>1</v>
      </c>
      <c r="AC10" s="3">
        <v>1450.5</v>
      </c>
      <c r="AD10" s="2">
        <v>2016</v>
      </c>
      <c r="AE10" s="57"/>
      <c r="AF10" s="57"/>
      <c r="AG10" s="226"/>
      <c r="AH10" s="48">
        <v>7</v>
      </c>
      <c r="AI10" s="48" t="s">
        <v>18</v>
      </c>
      <c r="AJ10" s="48" t="s">
        <v>20</v>
      </c>
      <c r="AK10" s="49">
        <v>416</v>
      </c>
      <c r="AL10" s="50">
        <f t="shared" si="12"/>
        <v>1949.376</v>
      </c>
      <c r="AM10" s="51"/>
      <c r="AN10" s="52">
        <f t="shared" si="13"/>
        <v>0</v>
      </c>
      <c r="AO10" s="53"/>
      <c r="AP10" s="52">
        <f t="shared" si="7"/>
        <v>0</v>
      </c>
      <c r="AQ10" s="54"/>
      <c r="AR10" s="52">
        <f t="shared" si="14"/>
        <v>0</v>
      </c>
      <c r="AT10" s="13" t="s">
        <v>29</v>
      </c>
      <c r="AU10" s="13" t="s">
        <v>65</v>
      </c>
    </row>
    <row r="11" spans="1:47" ht="15" customHeight="1">
      <c r="A11" s="190"/>
      <c r="B11" s="240"/>
      <c r="C11" s="11" t="str">
        <f t="shared" si="1"/>
        <v/>
      </c>
      <c r="D11" s="2" t="str">
        <f t="shared" si="2"/>
        <v/>
      </c>
      <c r="G11" s="20" t="str">
        <f t="shared" si="8"/>
        <v/>
      </c>
      <c r="H11" s="21" t="str">
        <f t="shared" si="9"/>
        <v/>
      </c>
      <c r="I11" s="22" t="str">
        <f t="shared" si="3"/>
        <v/>
      </c>
      <c r="J11" s="22" t="str">
        <f t="shared" si="10"/>
        <v/>
      </c>
      <c r="K11" s="22" t="str">
        <f t="shared" si="11"/>
        <v/>
      </c>
      <c r="L11" s="23" t="str">
        <f t="shared" si="4"/>
        <v/>
      </c>
      <c r="P11" s="24" t="str">
        <f t="shared" si="5"/>
        <v/>
      </c>
      <c r="S11" s="25" t="str">
        <f t="shared" si="6"/>
        <v/>
      </c>
      <c r="T11" s="220"/>
      <c r="V11" s="218"/>
      <c r="W11" s="242"/>
      <c r="X11" s="245"/>
      <c r="Y11" s="213"/>
      <c r="AB11" s="58">
        <v>2</v>
      </c>
      <c r="AC11" s="3">
        <v>1464</v>
      </c>
      <c r="AD11" s="2">
        <v>2017</v>
      </c>
      <c r="AE11" s="59"/>
      <c r="AF11" s="36"/>
      <c r="AG11" s="227"/>
      <c r="AH11" s="60">
        <v>8</v>
      </c>
      <c r="AI11" s="60" t="s">
        <v>18</v>
      </c>
      <c r="AJ11" s="60" t="s">
        <v>20</v>
      </c>
      <c r="AK11" s="61">
        <v>447</v>
      </c>
      <c r="AL11" s="62">
        <f t="shared" si="12"/>
        <v>2094.6419999999998</v>
      </c>
      <c r="AM11" s="51"/>
      <c r="AN11" s="52">
        <f t="shared" si="13"/>
        <v>0</v>
      </c>
      <c r="AO11" s="53"/>
      <c r="AP11" s="52">
        <f t="shared" si="7"/>
        <v>0</v>
      </c>
      <c r="AQ11" s="54"/>
      <c r="AR11" s="63">
        <f t="shared" si="14"/>
        <v>0</v>
      </c>
    </row>
    <row r="12" spans="1:47" ht="15" customHeight="1" thickBot="1">
      <c r="A12" s="190"/>
      <c r="B12" s="240"/>
      <c r="C12" s="11" t="str">
        <f t="shared" si="1"/>
        <v/>
      </c>
      <c r="D12" s="2" t="str">
        <f t="shared" si="2"/>
        <v/>
      </c>
      <c r="G12" s="20" t="str">
        <f t="shared" si="8"/>
        <v/>
      </c>
      <c r="H12" s="21" t="str">
        <f t="shared" si="9"/>
        <v/>
      </c>
      <c r="I12" s="22" t="str">
        <f t="shared" si="3"/>
        <v/>
      </c>
      <c r="J12" s="22" t="str">
        <f t="shared" si="10"/>
        <v/>
      </c>
      <c r="K12" s="22" t="str">
        <f t="shared" si="11"/>
        <v/>
      </c>
      <c r="L12" s="23" t="str">
        <f t="shared" si="4"/>
        <v/>
      </c>
      <c r="P12" s="24" t="str">
        <f t="shared" si="5"/>
        <v/>
      </c>
      <c r="S12" s="25" t="str">
        <f t="shared" si="6"/>
        <v/>
      </c>
      <c r="T12" s="221"/>
      <c r="V12" s="218"/>
      <c r="W12" s="243"/>
      <c r="X12" s="245"/>
      <c r="Y12" s="213"/>
      <c r="AB12" s="58">
        <v>3</v>
      </c>
      <c r="AC12" s="3">
        <v>1482</v>
      </c>
      <c r="AD12" s="2">
        <v>2018</v>
      </c>
      <c r="AE12" s="59"/>
      <c r="AF12" s="36"/>
      <c r="AG12" s="228" t="s">
        <v>37</v>
      </c>
      <c r="AH12" s="64">
        <v>1</v>
      </c>
      <c r="AI12" s="64" t="s">
        <v>17</v>
      </c>
      <c r="AJ12" s="64" t="s">
        <v>18</v>
      </c>
      <c r="AK12" s="65">
        <v>349</v>
      </c>
      <c r="AL12" s="66">
        <f t="shared" si="12"/>
        <v>1635.414</v>
      </c>
      <c r="AM12" s="67"/>
      <c r="AN12" s="68">
        <f t="shared" si="13"/>
        <v>0</v>
      </c>
      <c r="AO12" s="69"/>
      <c r="AP12" s="68">
        <f t="shared" si="7"/>
        <v>0</v>
      </c>
      <c r="AQ12" s="70"/>
      <c r="AR12" s="71">
        <f t="shared" si="14"/>
        <v>0</v>
      </c>
    </row>
    <row r="13" spans="1:47" ht="15" customHeight="1" thickTop="1">
      <c r="A13" s="190"/>
      <c r="B13" s="240"/>
      <c r="C13" s="11" t="str">
        <f t="shared" si="1"/>
        <v/>
      </c>
      <c r="D13" s="2" t="str">
        <f t="shared" si="2"/>
        <v/>
      </c>
      <c r="G13" s="20" t="str">
        <f t="shared" si="8"/>
        <v/>
      </c>
      <c r="H13" s="21" t="str">
        <f t="shared" si="9"/>
        <v/>
      </c>
      <c r="I13" s="22" t="str">
        <f t="shared" si="3"/>
        <v/>
      </c>
      <c r="J13" s="22" t="str">
        <f t="shared" si="10"/>
        <v/>
      </c>
      <c r="K13" s="22" t="str">
        <f t="shared" si="11"/>
        <v/>
      </c>
      <c r="L13" s="23" t="str">
        <f t="shared" si="4"/>
        <v/>
      </c>
      <c r="P13" s="24" t="str">
        <f t="shared" si="5"/>
        <v/>
      </c>
      <c r="S13" s="25" t="str">
        <f t="shared" si="6"/>
        <v/>
      </c>
      <c r="T13" s="219">
        <f t="shared" ref="T13" si="20">SUM(S13:S15)</f>
        <v>0</v>
      </c>
      <c r="V13" s="218">
        <v>4</v>
      </c>
      <c r="W13" s="241">
        <f t="shared" ref="W13" ca="1" si="21">OFFSET($AC$8,((MOD(ROW(V14)*4,3)/2)+1)*COUNTA(V13)+IF(((MOD(ROW(V14)*4,3)/2)+1)*COUNTA(V13)=2,INT(ROW(V10)/12),0),)</f>
        <v>1450.5</v>
      </c>
      <c r="X13" s="245" t="str">
        <f>IF(T13=0,"",IF(T13&lt;W13,"Alerte !",""))</f>
        <v/>
      </c>
      <c r="Y13" s="213" t="str">
        <f t="shared" ref="Y13" si="22">IF(T13=0,"",IF(T13&lt;W13,"",1))</f>
        <v/>
      </c>
      <c r="AB13" s="58">
        <v>4</v>
      </c>
      <c r="AC13" s="3">
        <v>1504.5</v>
      </c>
      <c r="AD13" s="2">
        <v>2019</v>
      </c>
      <c r="AE13" s="59"/>
      <c r="AF13" s="36"/>
      <c r="AG13" s="229"/>
      <c r="AH13" s="72">
        <v>2</v>
      </c>
      <c r="AI13" s="72" t="s">
        <v>17</v>
      </c>
      <c r="AJ13" s="72" t="s">
        <v>18</v>
      </c>
      <c r="AK13" s="73">
        <v>376</v>
      </c>
      <c r="AL13" s="74">
        <f t="shared" si="12"/>
        <v>1761.9359999999999</v>
      </c>
      <c r="AM13" s="75"/>
      <c r="AN13" s="71">
        <f t="shared" si="13"/>
        <v>0</v>
      </c>
      <c r="AO13" s="76"/>
      <c r="AP13" s="71">
        <f t="shared" si="7"/>
        <v>0</v>
      </c>
      <c r="AQ13" s="77"/>
      <c r="AR13" s="71">
        <f t="shared" si="14"/>
        <v>0</v>
      </c>
    </row>
    <row r="14" spans="1:47" ht="15" customHeight="1">
      <c r="A14" s="190"/>
      <c r="B14" s="240"/>
      <c r="C14" s="11" t="str">
        <f t="shared" si="1"/>
        <v/>
      </c>
      <c r="D14" s="2" t="str">
        <f t="shared" si="2"/>
        <v/>
      </c>
      <c r="G14" s="20" t="str">
        <f t="shared" si="8"/>
        <v/>
      </c>
      <c r="H14" s="21" t="str">
        <f t="shared" si="9"/>
        <v/>
      </c>
      <c r="I14" s="22" t="str">
        <f t="shared" si="3"/>
        <v/>
      </c>
      <c r="J14" s="22" t="str">
        <f t="shared" si="10"/>
        <v/>
      </c>
      <c r="K14" s="22" t="str">
        <f t="shared" si="11"/>
        <v/>
      </c>
      <c r="L14" s="23" t="str">
        <f t="shared" si="4"/>
        <v/>
      </c>
      <c r="P14" s="24" t="str">
        <f t="shared" si="5"/>
        <v/>
      </c>
      <c r="S14" s="25" t="str">
        <f t="shared" si="6"/>
        <v/>
      </c>
      <c r="T14" s="220"/>
      <c r="V14" s="218"/>
      <c r="W14" s="242"/>
      <c r="X14" s="245"/>
      <c r="Y14" s="213"/>
      <c r="AB14" s="58">
        <v>5</v>
      </c>
      <c r="AC14" s="24"/>
      <c r="AD14" s="2">
        <v>2020</v>
      </c>
      <c r="AE14" s="59"/>
      <c r="AF14" s="36"/>
      <c r="AG14" s="229"/>
      <c r="AH14" s="72">
        <v>3</v>
      </c>
      <c r="AI14" s="72" t="s">
        <v>17</v>
      </c>
      <c r="AJ14" s="72" t="s">
        <v>18</v>
      </c>
      <c r="AK14" s="73">
        <v>395</v>
      </c>
      <c r="AL14" s="74">
        <f t="shared" si="12"/>
        <v>1850.97</v>
      </c>
      <c r="AM14" s="75"/>
      <c r="AN14" s="71">
        <f t="shared" si="13"/>
        <v>0</v>
      </c>
      <c r="AO14" s="76"/>
      <c r="AP14" s="71">
        <f t="shared" si="7"/>
        <v>0</v>
      </c>
      <c r="AQ14" s="77"/>
      <c r="AR14" s="71">
        <f t="shared" si="14"/>
        <v>0</v>
      </c>
      <c r="AT14" s="78" t="s">
        <v>66</v>
      </c>
    </row>
    <row r="15" spans="1:47" ht="15" customHeight="1" thickBot="1">
      <c r="A15" s="190"/>
      <c r="B15" s="240"/>
      <c r="C15" s="11" t="str">
        <f t="shared" si="1"/>
        <v/>
      </c>
      <c r="D15" s="2" t="str">
        <f t="shared" si="2"/>
        <v/>
      </c>
      <c r="G15" s="20" t="str">
        <f t="shared" si="8"/>
        <v/>
      </c>
      <c r="H15" s="21" t="str">
        <f t="shared" si="9"/>
        <v/>
      </c>
      <c r="I15" s="22" t="str">
        <f t="shared" si="3"/>
        <v/>
      </c>
      <c r="J15" s="22"/>
      <c r="K15" s="22" t="str">
        <f t="shared" si="11"/>
        <v/>
      </c>
      <c r="L15" s="23" t="str">
        <f t="shared" si="4"/>
        <v/>
      </c>
      <c r="P15" s="24" t="str">
        <f t="shared" si="5"/>
        <v/>
      </c>
      <c r="S15" s="25" t="str">
        <f t="shared" si="6"/>
        <v/>
      </c>
      <c r="T15" s="221"/>
      <c r="V15" s="218"/>
      <c r="W15" s="243"/>
      <c r="X15" s="245"/>
      <c r="Y15" s="213"/>
      <c r="AB15" s="58">
        <v>6</v>
      </c>
      <c r="AC15" s="24"/>
      <c r="AD15" s="2">
        <v>2021</v>
      </c>
      <c r="AE15" s="59"/>
      <c r="AF15" s="36"/>
      <c r="AG15" s="229"/>
      <c r="AH15" s="72">
        <v>4</v>
      </c>
      <c r="AI15" s="72" t="s">
        <v>18</v>
      </c>
      <c r="AJ15" s="72" t="s">
        <v>20</v>
      </c>
      <c r="AK15" s="73">
        <v>416</v>
      </c>
      <c r="AL15" s="74">
        <f t="shared" si="12"/>
        <v>1949.376</v>
      </c>
      <c r="AM15" s="75"/>
      <c r="AN15" s="71">
        <f t="shared" si="13"/>
        <v>0</v>
      </c>
      <c r="AO15" s="76"/>
      <c r="AP15" s="71">
        <f t="shared" si="7"/>
        <v>0</v>
      </c>
      <c r="AQ15" s="77"/>
      <c r="AR15" s="71">
        <f t="shared" si="14"/>
        <v>0</v>
      </c>
    </row>
    <row r="16" spans="1:47" ht="15" customHeight="1" thickTop="1">
      <c r="A16" s="190"/>
      <c r="B16" s="240"/>
      <c r="C16" s="11" t="str">
        <f t="shared" si="1"/>
        <v/>
      </c>
      <c r="D16" s="2" t="str">
        <f t="shared" si="2"/>
        <v/>
      </c>
      <c r="G16" s="20" t="str">
        <f t="shared" si="8"/>
        <v/>
      </c>
      <c r="H16" s="21" t="str">
        <f t="shared" si="9"/>
        <v/>
      </c>
      <c r="I16" s="22" t="str">
        <f t="shared" si="3"/>
        <v/>
      </c>
      <c r="J16" s="22" t="str">
        <f t="shared" si="10"/>
        <v/>
      </c>
      <c r="K16" s="22" t="str">
        <f t="shared" si="11"/>
        <v/>
      </c>
      <c r="L16" s="23" t="str">
        <f t="shared" si="4"/>
        <v/>
      </c>
      <c r="P16" s="24" t="str">
        <f t="shared" si="5"/>
        <v/>
      </c>
      <c r="S16" s="25" t="str">
        <f t="shared" si="6"/>
        <v/>
      </c>
      <c r="T16" s="219">
        <f t="shared" ref="T16:T79" si="23">SUM(S16:S18)</f>
        <v>0</v>
      </c>
      <c r="V16" s="218">
        <v>5</v>
      </c>
      <c r="W16" s="241">
        <f t="shared" ref="W16" ca="1" si="24">OFFSET($AC$8,((MOD(ROW(V17)*4,3)/2)+1)*COUNTA(V16)+IF(((MOD(ROW(V17)*4,3)/2)+1)*COUNTA(V16)=2,INT(ROW(V13)/12),0),)</f>
        <v>1464</v>
      </c>
      <c r="X16" s="245" t="str">
        <f>IF(T16=0,"",IF(T16&lt;W16,"Alerte !",""))</f>
        <v/>
      </c>
      <c r="Y16" s="213" t="str">
        <f t="shared" ref="Y16" si="25">IF(T16=0,"",IF(T16&lt;W16,"",1))</f>
        <v/>
      </c>
      <c r="AB16" s="58">
        <v>7</v>
      </c>
      <c r="AC16" s="24"/>
      <c r="AD16" s="2">
        <v>2022</v>
      </c>
      <c r="AE16" s="59"/>
      <c r="AF16" s="36"/>
      <c r="AG16" s="229"/>
      <c r="AH16" s="72">
        <v>5</v>
      </c>
      <c r="AI16" s="72" t="s">
        <v>18</v>
      </c>
      <c r="AJ16" s="72" t="s">
        <v>20</v>
      </c>
      <c r="AK16" s="73">
        <v>439</v>
      </c>
      <c r="AL16" s="74">
        <f t="shared" si="12"/>
        <v>2057.154</v>
      </c>
      <c r="AM16" s="75"/>
      <c r="AN16" s="71">
        <f t="shared" si="13"/>
        <v>0</v>
      </c>
      <c r="AO16" s="76"/>
      <c r="AP16" s="71">
        <f t="shared" si="7"/>
        <v>0</v>
      </c>
      <c r="AQ16" s="77"/>
      <c r="AR16" s="71">
        <f t="shared" si="14"/>
        <v>0</v>
      </c>
    </row>
    <row r="17" spans="1:44" ht="15" customHeight="1">
      <c r="A17" s="190"/>
      <c r="B17" s="240"/>
      <c r="C17" s="11" t="str">
        <f t="shared" si="1"/>
        <v/>
      </c>
      <c r="D17" s="2" t="str">
        <f t="shared" si="2"/>
        <v/>
      </c>
      <c r="G17" s="20" t="str">
        <f t="shared" si="8"/>
        <v/>
      </c>
      <c r="H17" s="21" t="str">
        <f t="shared" si="9"/>
        <v/>
      </c>
      <c r="I17" s="22" t="str">
        <f t="shared" si="3"/>
        <v/>
      </c>
      <c r="J17" s="22" t="str">
        <f t="shared" si="10"/>
        <v/>
      </c>
      <c r="K17" s="22" t="str">
        <f t="shared" si="11"/>
        <v/>
      </c>
      <c r="L17" s="23" t="str">
        <f t="shared" si="4"/>
        <v/>
      </c>
      <c r="P17" s="24" t="str">
        <f t="shared" si="5"/>
        <v/>
      </c>
      <c r="S17" s="25" t="str">
        <f t="shared" si="6"/>
        <v/>
      </c>
      <c r="T17" s="220"/>
      <c r="V17" s="218"/>
      <c r="W17" s="242"/>
      <c r="X17" s="245"/>
      <c r="Y17" s="213"/>
      <c r="AB17" s="58">
        <v>8</v>
      </c>
      <c r="AC17" s="24"/>
      <c r="AD17" s="2">
        <v>2023</v>
      </c>
      <c r="AE17" s="59"/>
      <c r="AF17" s="36"/>
      <c r="AG17" s="229"/>
      <c r="AH17" s="72">
        <v>6</v>
      </c>
      <c r="AI17" s="72" t="s">
        <v>18</v>
      </c>
      <c r="AJ17" s="72" t="s">
        <v>20</v>
      </c>
      <c r="AK17" s="73">
        <v>460</v>
      </c>
      <c r="AL17" s="74">
        <f t="shared" si="12"/>
        <v>2155.56</v>
      </c>
      <c r="AM17" s="75"/>
      <c r="AN17" s="71">
        <f t="shared" si="13"/>
        <v>0</v>
      </c>
      <c r="AO17" s="76"/>
      <c r="AP17" s="71">
        <f t="shared" si="7"/>
        <v>0</v>
      </c>
      <c r="AQ17" s="77"/>
      <c r="AR17" s="71">
        <f t="shared" si="14"/>
        <v>0</v>
      </c>
    </row>
    <row r="18" spans="1:44" ht="15" customHeight="1" thickBot="1">
      <c r="A18" s="190"/>
      <c r="B18" s="240"/>
      <c r="C18" s="11" t="str">
        <f t="shared" si="1"/>
        <v/>
      </c>
      <c r="D18" s="2" t="str">
        <f t="shared" si="2"/>
        <v/>
      </c>
      <c r="G18" s="20" t="str">
        <f t="shared" si="8"/>
        <v/>
      </c>
      <c r="H18" s="21" t="str">
        <f t="shared" si="9"/>
        <v/>
      </c>
      <c r="I18" s="22" t="str">
        <f t="shared" si="3"/>
        <v/>
      </c>
      <c r="J18" s="22" t="str">
        <f t="shared" si="10"/>
        <v/>
      </c>
      <c r="K18" s="22" t="str">
        <f t="shared" si="11"/>
        <v/>
      </c>
      <c r="L18" s="23" t="str">
        <f t="shared" si="4"/>
        <v/>
      </c>
      <c r="P18" s="24" t="str">
        <f t="shared" si="5"/>
        <v/>
      </c>
      <c r="S18" s="25" t="str">
        <f t="shared" si="6"/>
        <v/>
      </c>
      <c r="T18" s="221"/>
      <c r="V18" s="218"/>
      <c r="W18" s="243"/>
      <c r="X18" s="245"/>
      <c r="Y18" s="213"/>
      <c r="AB18" s="58">
        <v>9</v>
      </c>
      <c r="AC18" s="24"/>
      <c r="AD18" s="2">
        <v>2024</v>
      </c>
      <c r="AE18" s="59"/>
      <c r="AF18" s="36"/>
      <c r="AG18" s="229"/>
      <c r="AH18" s="72">
        <v>7</v>
      </c>
      <c r="AI18" s="72" t="s">
        <v>18</v>
      </c>
      <c r="AJ18" s="72" t="s">
        <v>20</v>
      </c>
      <c r="AK18" s="73">
        <v>484</v>
      </c>
      <c r="AL18" s="74">
        <f t="shared" si="12"/>
        <v>2268.0239999999999</v>
      </c>
      <c r="AM18" s="75"/>
      <c r="AN18" s="71">
        <f t="shared" si="13"/>
        <v>0</v>
      </c>
      <c r="AO18" s="76"/>
      <c r="AP18" s="71">
        <f t="shared" si="7"/>
        <v>0</v>
      </c>
      <c r="AQ18" s="77"/>
      <c r="AR18" s="71">
        <f t="shared" si="14"/>
        <v>0</v>
      </c>
    </row>
    <row r="19" spans="1:44" ht="15" customHeight="1" thickTop="1">
      <c r="A19" s="190"/>
      <c r="B19" s="240">
        <v>2</v>
      </c>
      <c r="C19" s="11" t="str">
        <f t="shared" si="1"/>
        <v/>
      </c>
      <c r="D19" s="2" t="str">
        <f t="shared" si="2"/>
        <v/>
      </c>
      <c r="G19" s="20" t="str">
        <f t="shared" si="8"/>
        <v/>
      </c>
      <c r="H19" s="21" t="str">
        <f t="shared" si="9"/>
        <v/>
      </c>
      <c r="I19" s="22" t="str">
        <f t="shared" si="3"/>
        <v/>
      </c>
      <c r="J19" s="22" t="str">
        <f t="shared" si="10"/>
        <v/>
      </c>
      <c r="K19" s="22" t="str">
        <f t="shared" si="11"/>
        <v/>
      </c>
      <c r="L19" s="23" t="str">
        <f t="shared" si="4"/>
        <v/>
      </c>
      <c r="P19" s="24" t="str">
        <f t="shared" si="5"/>
        <v/>
      </c>
      <c r="S19" s="25" t="str">
        <f t="shared" si="6"/>
        <v/>
      </c>
      <c r="T19" s="219">
        <f t="shared" ref="T19:T82" si="26">SUM(S19:S21)</f>
        <v>0</v>
      </c>
      <c r="V19" s="218">
        <v>6</v>
      </c>
      <c r="W19" s="241">
        <f t="shared" ref="W19" ca="1" si="27">OFFSET($AC$8,((MOD(ROW(V20)*4,3)/2)+1)*COUNTA(V19)+IF(((MOD(ROW(V20)*4,3)/2)+1)*COUNTA(V19)=2,INT(ROW(V16)/12),0),)</f>
        <v>1464</v>
      </c>
      <c r="X19" s="245" t="str">
        <f>IF(T19=0,"",IF(T19&lt;W19,"Alerte !",""))</f>
        <v/>
      </c>
      <c r="Y19" s="213" t="str">
        <f t="shared" ref="Y19" si="28">IF(T19=0,"",IF(T19&lt;W19,"",1))</f>
        <v/>
      </c>
      <c r="AB19" s="58">
        <v>10</v>
      </c>
      <c r="AC19" s="24"/>
      <c r="AD19" s="2">
        <v>2025</v>
      </c>
      <c r="AE19" s="59"/>
      <c r="AF19" s="36"/>
      <c r="AG19" s="230"/>
      <c r="AH19" s="79">
        <v>8</v>
      </c>
      <c r="AI19" s="79" t="s">
        <v>18</v>
      </c>
      <c r="AJ19" s="79" t="s">
        <v>20</v>
      </c>
      <c r="AK19" s="80">
        <v>507</v>
      </c>
      <c r="AL19" s="81">
        <f t="shared" si="12"/>
        <v>2375.8020000000001</v>
      </c>
      <c r="AM19" s="82"/>
      <c r="AN19" s="83">
        <f t="shared" si="13"/>
        <v>0</v>
      </c>
      <c r="AO19" s="84"/>
      <c r="AP19" s="83">
        <f t="shared" si="7"/>
        <v>0</v>
      </c>
      <c r="AQ19" s="85"/>
      <c r="AR19" s="71">
        <f t="shared" si="14"/>
        <v>0</v>
      </c>
    </row>
    <row r="20" spans="1:44" ht="15" customHeight="1">
      <c r="A20" s="190"/>
      <c r="B20" s="240"/>
      <c r="C20" s="11" t="str">
        <f t="shared" si="1"/>
        <v/>
      </c>
      <c r="D20" s="2" t="str">
        <f t="shared" si="2"/>
        <v/>
      </c>
      <c r="G20" s="20" t="str">
        <f t="shared" si="8"/>
        <v/>
      </c>
      <c r="H20" s="21" t="str">
        <f t="shared" si="9"/>
        <v/>
      </c>
      <c r="I20" s="22" t="str">
        <f t="shared" si="3"/>
        <v/>
      </c>
      <c r="J20" s="22" t="str">
        <f t="shared" si="10"/>
        <v/>
      </c>
      <c r="K20" s="22" t="str">
        <f t="shared" si="11"/>
        <v/>
      </c>
      <c r="L20" s="23" t="str">
        <f t="shared" si="4"/>
        <v/>
      </c>
      <c r="P20" s="24" t="str">
        <f t="shared" si="5"/>
        <v/>
      </c>
      <c r="S20" s="25" t="str">
        <f t="shared" si="6"/>
        <v/>
      </c>
      <c r="T20" s="220"/>
      <c r="V20" s="218"/>
      <c r="W20" s="242"/>
      <c r="X20" s="245"/>
      <c r="Y20" s="213"/>
      <c r="AB20" s="58">
        <v>11</v>
      </c>
      <c r="AC20" s="24"/>
      <c r="AD20" s="2">
        <v>2026</v>
      </c>
      <c r="AE20" s="59"/>
      <c r="AF20" s="36"/>
      <c r="AG20" s="231" t="s">
        <v>24</v>
      </c>
      <c r="AH20" s="86">
        <v>1</v>
      </c>
      <c r="AI20" s="86"/>
      <c r="AJ20" s="86" t="s">
        <v>41</v>
      </c>
      <c r="AK20" s="87">
        <v>388</v>
      </c>
      <c r="AL20" s="88">
        <f t="shared" si="12"/>
        <v>1818.1679999999999</v>
      </c>
      <c r="AM20" s="89"/>
      <c r="AN20" s="90">
        <f t="shared" si="13"/>
        <v>0</v>
      </c>
      <c r="AO20" s="91"/>
      <c r="AP20" s="90">
        <f t="shared" si="7"/>
        <v>0</v>
      </c>
      <c r="AQ20" s="92"/>
      <c r="AR20" s="90">
        <f t="shared" si="14"/>
        <v>0</v>
      </c>
    </row>
    <row r="21" spans="1:44" ht="15" customHeight="1" thickBot="1">
      <c r="A21" s="190"/>
      <c r="B21" s="240"/>
      <c r="C21" s="11" t="str">
        <f t="shared" si="1"/>
        <v/>
      </c>
      <c r="D21" s="2" t="str">
        <f t="shared" si="2"/>
        <v/>
      </c>
      <c r="G21" s="20" t="str">
        <f t="shared" si="8"/>
        <v/>
      </c>
      <c r="H21" s="21" t="str">
        <f t="shared" si="9"/>
        <v/>
      </c>
      <c r="I21" s="22" t="str">
        <f t="shared" si="3"/>
        <v/>
      </c>
      <c r="J21" s="22" t="str">
        <f t="shared" si="10"/>
        <v/>
      </c>
      <c r="K21" s="22" t="str">
        <f t="shared" si="11"/>
        <v/>
      </c>
      <c r="L21" s="23" t="str">
        <f t="shared" si="4"/>
        <v/>
      </c>
      <c r="P21" s="24" t="str">
        <f t="shared" si="5"/>
        <v/>
      </c>
      <c r="S21" s="25" t="str">
        <f t="shared" si="6"/>
        <v/>
      </c>
      <c r="T21" s="221"/>
      <c r="V21" s="218"/>
      <c r="W21" s="243"/>
      <c r="X21" s="245"/>
      <c r="Y21" s="213"/>
      <c r="AB21" s="58">
        <v>12</v>
      </c>
      <c r="AC21" s="24"/>
      <c r="AD21" s="2">
        <v>2027</v>
      </c>
      <c r="AE21" s="59"/>
      <c r="AF21" s="36"/>
      <c r="AG21" s="232"/>
      <c r="AH21" s="93">
        <v>2</v>
      </c>
      <c r="AI21" s="93"/>
      <c r="AJ21" s="93" t="s">
        <v>41</v>
      </c>
      <c r="AK21" s="94">
        <v>441</v>
      </c>
      <c r="AL21" s="95">
        <f t="shared" si="12"/>
        <v>2066.5259999999998</v>
      </c>
      <c r="AM21" s="96"/>
      <c r="AN21" s="97">
        <f t="shared" si="13"/>
        <v>0</v>
      </c>
      <c r="AO21" s="98"/>
      <c r="AP21" s="97">
        <f t="shared" si="7"/>
        <v>0</v>
      </c>
      <c r="AQ21" s="99"/>
      <c r="AR21" s="97">
        <f t="shared" si="14"/>
        <v>0</v>
      </c>
    </row>
    <row r="22" spans="1:44" ht="15" customHeight="1" thickTop="1">
      <c r="A22" s="190"/>
      <c r="B22" s="240"/>
      <c r="C22" s="11" t="str">
        <f t="shared" si="1"/>
        <v/>
      </c>
      <c r="D22" s="2" t="str">
        <f t="shared" si="2"/>
        <v/>
      </c>
      <c r="G22" s="20" t="str">
        <f t="shared" si="8"/>
        <v/>
      </c>
      <c r="H22" s="21" t="str">
        <f t="shared" si="9"/>
        <v/>
      </c>
      <c r="I22" s="22" t="str">
        <f t="shared" si="3"/>
        <v/>
      </c>
      <c r="J22" s="22" t="str">
        <f t="shared" si="10"/>
        <v/>
      </c>
      <c r="K22" s="22" t="str">
        <f t="shared" si="11"/>
        <v/>
      </c>
      <c r="L22" s="23" t="str">
        <f t="shared" si="4"/>
        <v/>
      </c>
      <c r="P22" s="24" t="str">
        <f t="shared" si="5"/>
        <v/>
      </c>
      <c r="S22" s="25" t="str">
        <f t="shared" si="6"/>
        <v/>
      </c>
      <c r="T22" s="219">
        <f t="shared" ref="T22" si="29">SUM(S22:S24)</f>
        <v>0</v>
      </c>
      <c r="V22" s="218">
        <v>7</v>
      </c>
      <c r="W22" s="241">
        <f t="shared" ref="W22" ca="1" si="30">OFFSET($AC$8,((MOD(ROW(V23)*4,3)/2)+1)*COUNTA(V22)+IF(((MOD(ROW(V23)*4,3)/2)+1)*COUNTA(V22)=2,INT(ROW(V19)/12),0),)</f>
        <v>1464</v>
      </c>
      <c r="X22" s="245" t="str">
        <f>IF(T22=0,"",IF(T22&lt;W22,"Alerte !",""))</f>
        <v/>
      </c>
      <c r="Y22" s="213" t="str">
        <f t="shared" ref="Y22" si="31">IF(T22=0,"",IF(T22&lt;W22,"",1))</f>
        <v/>
      </c>
      <c r="AB22" s="58">
        <v>13</v>
      </c>
      <c r="AC22" s="24"/>
      <c r="AD22" s="2">
        <v>2028</v>
      </c>
      <c r="AE22" s="59"/>
      <c r="AF22" s="36"/>
      <c r="AG22" s="232"/>
      <c r="AH22" s="93">
        <v>3</v>
      </c>
      <c r="AI22" s="93"/>
      <c r="AJ22" s="93" t="s">
        <v>38</v>
      </c>
      <c r="AK22" s="94">
        <v>445</v>
      </c>
      <c r="AL22" s="95">
        <f t="shared" si="12"/>
        <v>2085.27</v>
      </c>
      <c r="AM22" s="96"/>
      <c r="AN22" s="97">
        <f t="shared" si="13"/>
        <v>0</v>
      </c>
      <c r="AO22" s="98"/>
      <c r="AP22" s="97">
        <f t="shared" si="7"/>
        <v>0</v>
      </c>
      <c r="AQ22" s="99"/>
      <c r="AR22" s="97">
        <f t="shared" si="14"/>
        <v>0</v>
      </c>
    </row>
    <row r="23" spans="1:44" ht="15" customHeight="1">
      <c r="A23" s="190"/>
      <c r="B23" s="240"/>
      <c r="C23" s="11" t="str">
        <f t="shared" si="1"/>
        <v/>
      </c>
      <c r="D23" s="2" t="str">
        <f t="shared" si="2"/>
        <v/>
      </c>
      <c r="G23" s="20" t="str">
        <f t="shared" si="8"/>
        <v/>
      </c>
      <c r="H23" s="21" t="str">
        <f t="shared" si="9"/>
        <v/>
      </c>
      <c r="I23" s="22" t="str">
        <f t="shared" si="3"/>
        <v/>
      </c>
      <c r="J23" s="22" t="str">
        <f t="shared" si="10"/>
        <v/>
      </c>
      <c r="K23" s="22" t="str">
        <f t="shared" si="11"/>
        <v/>
      </c>
      <c r="L23" s="23" t="str">
        <f t="shared" si="4"/>
        <v/>
      </c>
      <c r="P23" s="24" t="str">
        <f t="shared" si="5"/>
        <v/>
      </c>
      <c r="S23" s="25" t="str">
        <f t="shared" si="6"/>
        <v/>
      </c>
      <c r="T23" s="220"/>
      <c r="V23" s="218"/>
      <c r="W23" s="242"/>
      <c r="X23" s="245"/>
      <c r="Y23" s="213"/>
      <c r="AB23" s="58">
        <v>14</v>
      </c>
      <c r="AC23" s="24"/>
      <c r="AD23" s="2">
        <v>2029</v>
      </c>
      <c r="AE23" s="59"/>
      <c r="AF23" s="36"/>
      <c r="AG23" s="232"/>
      <c r="AH23" s="93">
        <v>4</v>
      </c>
      <c r="AI23" s="93"/>
      <c r="AJ23" s="93" t="s">
        <v>38</v>
      </c>
      <c r="AK23" s="94">
        <v>458</v>
      </c>
      <c r="AL23" s="95">
        <f t="shared" si="12"/>
        <v>2146.1880000000001</v>
      </c>
      <c r="AM23" s="96"/>
      <c r="AN23" s="97">
        <f t="shared" si="13"/>
        <v>0</v>
      </c>
      <c r="AO23" s="98"/>
      <c r="AP23" s="97">
        <f t="shared" si="7"/>
        <v>0</v>
      </c>
      <c r="AQ23" s="99"/>
      <c r="AR23" s="97">
        <f t="shared" si="14"/>
        <v>0</v>
      </c>
    </row>
    <row r="24" spans="1:44" ht="15" customHeight="1" thickBot="1">
      <c r="A24" s="190"/>
      <c r="B24" s="240"/>
      <c r="C24" s="11" t="str">
        <f t="shared" si="1"/>
        <v/>
      </c>
      <c r="D24" s="2" t="str">
        <f t="shared" si="2"/>
        <v/>
      </c>
      <c r="G24" s="20" t="str">
        <f t="shared" si="8"/>
        <v/>
      </c>
      <c r="H24" s="21" t="str">
        <f t="shared" si="9"/>
        <v/>
      </c>
      <c r="I24" s="22" t="str">
        <f t="shared" si="3"/>
        <v/>
      </c>
      <c r="J24" s="22" t="str">
        <f t="shared" si="10"/>
        <v/>
      </c>
      <c r="K24" s="22" t="str">
        <f t="shared" si="11"/>
        <v/>
      </c>
      <c r="L24" s="23" t="str">
        <f t="shared" si="4"/>
        <v/>
      </c>
      <c r="P24" s="24" t="str">
        <f t="shared" si="5"/>
        <v/>
      </c>
      <c r="S24" s="25" t="str">
        <f t="shared" si="6"/>
        <v/>
      </c>
      <c r="T24" s="221"/>
      <c r="V24" s="218"/>
      <c r="W24" s="243"/>
      <c r="X24" s="245"/>
      <c r="Y24" s="213"/>
      <c r="AB24" s="58">
        <v>15</v>
      </c>
      <c r="AC24" s="24"/>
      <c r="AD24" s="2">
        <v>2030</v>
      </c>
      <c r="AE24" s="59"/>
      <c r="AF24" s="36"/>
      <c r="AG24" s="232"/>
      <c r="AH24" s="93">
        <v>5</v>
      </c>
      <c r="AI24" s="93"/>
      <c r="AJ24" s="93" t="s">
        <v>17</v>
      </c>
      <c r="AK24" s="94">
        <v>471</v>
      </c>
      <c r="AL24" s="95">
        <f t="shared" si="12"/>
        <v>2207.1059999999998</v>
      </c>
      <c r="AM24" s="96"/>
      <c r="AN24" s="97">
        <f t="shared" si="13"/>
        <v>0</v>
      </c>
      <c r="AO24" s="98"/>
      <c r="AP24" s="97">
        <f t="shared" si="7"/>
        <v>0</v>
      </c>
      <c r="AQ24" s="99"/>
      <c r="AR24" s="97">
        <f t="shared" si="14"/>
        <v>0</v>
      </c>
    </row>
    <row r="25" spans="1:44" ht="15" customHeight="1" thickTop="1">
      <c r="A25" s="190"/>
      <c r="B25" s="240"/>
      <c r="C25" s="11" t="str">
        <f t="shared" si="1"/>
        <v/>
      </c>
      <c r="D25" s="2" t="str">
        <f t="shared" si="2"/>
        <v/>
      </c>
      <c r="G25" s="20" t="str">
        <f t="shared" si="8"/>
        <v/>
      </c>
      <c r="H25" s="21" t="str">
        <f t="shared" si="9"/>
        <v/>
      </c>
      <c r="I25" s="22" t="str">
        <f t="shared" si="3"/>
        <v/>
      </c>
      <c r="J25" s="22" t="str">
        <f t="shared" si="10"/>
        <v/>
      </c>
      <c r="K25" s="22" t="str">
        <f t="shared" si="11"/>
        <v/>
      </c>
      <c r="L25" s="23" t="str">
        <f t="shared" si="4"/>
        <v/>
      </c>
      <c r="P25" s="24" t="str">
        <f t="shared" si="5"/>
        <v/>
      </c>
      <c r="S25" s="25" t="str">
        <f t="shared" si="6"/>
        <v/>
      </c>
      <c r="T25" s="219">
        <f t="shared" si="23"/>
        <v>0</v>
      </c>
      <c r="V25" s="218">
        <v>8</v>
      </c>
      <c r="W25" s="241">
        <f t="shared" ref="W25" ca="1" si="32">OFFSET($AC$8,((MOD(ROW(V26)*4,3)/2)+1)*COUNTA(V25)+IF(((MOD(ROW(V26)*4,3)/2)+1)*COUNTA(V25)=2,INT(ROW(V22)/12),0),)</f>
        <v>1464</v>
      </c>
      <c r="X25" s="245" t="str">
        <f>IF(T25=0,"",IF(T25&lt;W25,"Alerte !",""))</f>
        <v/>
      </c>
      <c r="Y25" s="213" t="str">
        <f t="shared" ref="Y25" si="33">IF(T25=0,"",IF(T25&lt;W25,"",1))</f>
        <v/>
      </c>
      <c r="AB25" s="58">
        <v>16</v>
      </c>
      <c r="AC25" s="24"/>
      <c r="AD25" s="2">
        <v>2031</v>
      </c>
      <c r="AE25" s="59"/>
      <c r="AF25" s="36"/>
      <c r="AG25" s="232"/>
      <c r="AH25" s="93">
        <v>6</v>
      </c>
      <c r="AI25" s="93" t="s">
        <v>38</v>
      </c>
      <c r="AJ25" s="93" t="s">
        <v>42</v>
      </c>
      <c r="AK25" s="94">
        <v>483</v>
      </c>
      <c r="AL25" s="95">
        <f t="shared" si="12"/>
        <v>2263.3380000000002</v>
      </c>
      <c r="AM25" s="96"/>
      <c r="AN25" s="97">
        <f t="shared" si="13"/>
        <v>0</v>
      </c>
      <c r="AO25" s="98"/>
      <c r="AP25" s="97">
        <f t="shared" si="7"/>
        <v>0</v>
      </c>
      <c r="AQ25" s="99"/>
      <c r="AR25" s="97">
        <f t="shared" si="14"/>
        <v>0</v>
      </c>
    </row>
    <row r="26" spans="1:44" ht="15" customHeight="1">
      <c r="A26" s="190"/>
      <c r="B26" s="240"/>
      <c r="C26" s="11" t="str">
        <f t="shared" si="1"/>
        <v/>
      </c>
      <c r="D26" s="2" t="str">
        <f t="shared" si="2"/>
        <v/>
      </c>
      <c r="G26" s="20" t="str">
        <f t="shared" si="8"/>
        <v/>
      </c>
      <c r="H26" s="21" t="str">
        <f t="shared" si="9"/>
        <v/>
      </c>
      <c r="I26" s="22" t="str">
        <f t="shared" si="3"/>
        <v/>
      </c>
      <c r="J26" s="22" t="str">
        <f t="shared" si="10"/>
        <v/>
      </c>
      <c r="K26" s="22" t="str">
        <f t="shared" si="11"/>
        <v/>
      </c>
      <c r="L26" s="23" t="str">
        <f t="shared" si="4"/>
        <v/>
      </c>
      <c r="P26" s="24" t="str">
        <f t="shared" si="5"/>
        <v/>
      </c>
      <c r="S26" s="25" t="str">
        <f t="shared" si="6"/>
        <v/>
      </c>
      <c r="T26" s="220"/>
      <c r="V26" s="218"/>
      <c r="W26" s="242"/>
      <c r="X26" s="245"/>
      <c r="Y26" s="213"/>
      <c r="AB26" s="58">
        <v>17</v>
      </c>
      <c r="AC26" s="24"/>
      <c r="AD26" s="2">
        <v>2032</v>
      </c>
      <c r="AE26" s="59"/>
      <c r="AF26" s="36"/>
      <c r="AG26" s="232"/>
      <c r="AH26" s="93">
        <v>7</v>
      </c>
      <c r="AI26" s="93"/>
      <c r="AJ26" s="93" t="s">
        <v>42</v>
      </c>
      <c r="AK26" s="94">
        <v>511</v>
      </c>
      <c r="AL26" s="95">
        <f t="shared" si="12"/>
        <v>2394.5459999999998</v>
      </c>
      <c r="AM26" s="96"/>
      <c r="AN26" s="97">
        <f t="shared" si="13"/>
        <v>0</v>
      </c>
      <c r="AO26" s="98"/>
      <c r="AP26" s="97">
        <f t="shared" si="7"/>
        <v>0</v>
      </c>
      <c r="AQ26" s="99"/>
      <c r="AR26" s="97">
        <f t="shared" si="14"/>
        <v>0</v>
      </c>
    </row>
    <row r="27" spans="1:44" ht="15" customHeight="1" thickBot="1">
      <c r="A27" s="190"/>
      <c r="B27" s="240"/>
      <c r="C27" s="11" t="str">
        <f t="shared" si="1"/>
        <v/>
      </c>
      <c r="D27" s="2" t="str">
        <f t="shared" si="2"/>
        <v/>
      </c>
      <c r="G27" s="20" t="str">
        <f t="shared" si="8"/>
        <v/>
      </c>
      <c r="H27" s="21" t="str">
        <f t="shared" si="9"/>
        <v/>
      </c>
      <c r="I27" s="22" t="str">
        <f t="shared" si="3"/>
        <v/>
      </c>
      <c r="J27" s="22" t="str">
        <f t="shared" si="10"/>
        <v/>
      </c>
      <c r="K27" s="22" t="str">
        <f t="shared" si="11"/>
        <v/>
      </c>
      <c r="L27" s="23" t="str">
        <f t="shared" si="4"/>
        <v/>
      </c>
      <c r="P27" s="24" t="str">
        <f t="shared" si="5"/>
        <v/>
      </c>
      <c r="S27" s="25" t="str">
        <f t="shared" si="6"/>
        <v/>
      </c>
      <c r="T27" s="221"/>
      <c r="V27" s="218"/>
      <c r="W27" s="243"/>
      <c r="X27" s="245"/>
      <c r="Y27" s="213"/>
      <c r="AB27" s="58">
        <v>18</v>
      </c>
      <c r="AC27" s="24"/>
      <c r="AD27" s="2">
        <v>2033</v>
      </c>
      <c r="AE27" s="59"/>
      <c r="AF27" s="36"/>
      <c r="AG27" s="232"/>
      <c r="AH27" s="93">
        <v>8</v>
      </c>
      <c r="AI27" s="93" t="s">
        <v>17</v>
      </c>
      <c r="AJ27" s="93" t="s">
        <v>43</v>
      </c>
      <c r="AK27" s="94">
        <v>547</v>
      </c>
      <c r="AL27" s="95">
        <f t="shared" si="12"/>
        <v>2563.2420000000002</v>
      </c>
      <c r="AM27" s="96"/>
      <c r="AN27" s="97">
        <f t="shared" si="13"/>
        <v>0</v>
      </c>
      <c r="AO27" s="98"/>
      <c r="AP27" s="97">
        <f t="shared" si="7"/>
        <v>0</v>
      </c>
      <c r="AQ27" s="99"/>
      <c r="AR27" s="97">
        <f t="shared" si="14"/>
        <v>0</v>
      </c>
    </row>
    <row r="28" spans="1:44" ht="15" customHeight="1" thickTop="1">
      <c r="A28" s="190"/>
      <c r="B28" s="240"/>
      <c r="C28" s="11" t="str">
        <f t="shared" si="1"/>
        <v/>
      </c>
      <c r="D28" s="2" t="str">
        <f t="shared" si="2"/>
        <v/>
      </c>
      <c r="G28" s="20" t="str">
        <f t="shared" si="8"/>
        <v/>
      </c>
      <c r="H28" s="21" t="str">
        <f t="shared" si="9"/>
        <v/>
      </c>
      <c r="I28" s="22" t="str">
        <f t="shared" si="3"/>
        <v/>
      </c>
      <c r="J28" s="22" t="str">
        <f t="shared" si="10"/>
        <v/>
      </c>
      <c r="K28" s="22" t="str">
        <f t="shared" si="11"/>
        <v/>
      </c>
      <c r="L28" s="23" t="str">
        <f t="shared" si="4"/>
        <v/>
      </c>
      <c r="P28" s="24" t="str">
        <f t="shared" si="5"/>
        <v/>
      </c>
      <c r="S28" s="25" t="str">
        <f t="shared" si="6"/>
        <v/>
      </c>
      <c r="T28" s="219">
        <f t="shared" si="26"/>
        <v>0</v>
      </c>
      <c r="V28" s="218">
        <v>9</v>
      </c>
      <c r="W28" s="241">
        <f t="shared" ref="W28" ca="1" si="34">OFFSET($AC$8,((MOD(ROW(V29)*4,3)/2)+1)*COUNTA(V28)+IF(((MOD(ROW(V29)*4,3)/2)+1)*COUNTA(V28)=2,INT(ROW(V25)/12),0),)</f>
        <v>1482</v>
      </c>
      <c r="X28" s="245" t="str">
        <f>IF(T28=0,"",IF(T28&lt;W28,"Alerte !",""))</f>
        <v/>
      </c>
      <c r="Y28" s="213" t="str">
        <f t="shared" ref="Y28" si="35">IF(T28=0,"",IF(T28&lt;W28,"",1))</f>
        <v/>
      </c>
      <c r="AB28" s="58">
        <v>19</v>
      </c>
      <c r="AC28" s="24"/>
      <c r="AD28" s="2">
        <v>2034</v>
      </c>
      <c r="AE28" s="59"/>
      <c r="AF28" s="36"/>
      <c r="AG28" s="232"/>
      <c r="AH28" s="93">
        <v>9</v>
      </c>
      <c r="AI28" s="93"/>
      <c r="AJ28" s="93" t="s">
        <v>20</v>
      </c>
      <c r="AK28" s="94">
        <v>583</v>
      </c>
      <c r="AL28" s="95">
        <f t="shared" si="12"/>
        <v>2731.9380000000001</v>
      </c>
      <c r="AM28" s="96"/>
      <c r="AN28" s="97">
        <f t="shared" si="13"/>
        <v>0</v>
      </c>
      <c r="AO28" s="98"/>
      <c r="AP28" s="97">
        <f t="shared" si="7"/>
        <v>0</v>
      </c>
      <c r="AQ28" s="99"/>
      <c r="AR28" s="97">
        <f t="shared" si="14"/>
        <v>0</v>
      </c>
    </row>
    <row r="29" spans="1:44" ht="15" customHeight="1">
      <c r="A29" s="190"/>
      <c r="B29" s="240"/>
      <c r="C29" s="11" t="str">
        <f t="shared" si="1"/>
        <v/>
      </c>
      <c r="D29" s="2" t="str">
        <f t="shared" si="2"/>
        <v/>
      </c>
      <c r="G29" s="20" t="str">
        <f t="shared" si="8"/>
        <v/>
      </c>
      <c r="H29" s="21" t="str">
        <f t="shared" si="9"/>
        <v/>
      </c>
      <c r="I29" s="22" t="str">
        <f t="shared" si="3"/>
        <v/>
      </c>
      <c r="J29" s="22" t="str">
        <f t="shared" si="10"/>
        <v/>
      </c>
      <c r="K29" s="22" t="str">
        <f t="shared" si="11"/>
        <v/>
      </c>
      <c r="L29" s="23" t="str">
        <f t="shared" si="4"/>
        <v/>
      </c>
      <c r="P29" s="24" t="str">
        <f t="shared" si="5"/>
        <v/>
      </c>
      <c r="S29" s="25" t="str">
        <f t="shared" si="6"/>
        <v/>
      </c>
      <c r="T29" s="220"/>
      <c r="V29" s="218"/>
      <c r="W29" s="242"/>
      <c r="X29" s="245"/>
      <c r="Y29" s="213"/>
      <c r="AB29" s="58">
        <v>20</v>
      </c>
      <c r="AC29" s="24"/>
      <c r="AD29" s="2">
        <v>2035</v>
      </c>
      <c r="AE29" s="59"/>
      <c r="AF29" s="36"/>
      <c r="AG29" s="232"/>
      <c r="AH29" s="93">
        <v>10</v>
      </c>
      <c r="AI29" s="93"/>
      <c r="AJ29" s="93" t="s">
        <v>20</v>
      </c>
      <c r="AK29" s="94">
        <v>625</v>
      </c>
      <c r="AL29" s="95">
        <f t="shared" si="12"/>
        <v>2928.75</v>
      </c>
      <c r="AM29" s="96"/>
      <c r="AN29" s="97">
        <f t="shared" si="13"/>
        <v>0</v>
      </c>
      <c r="AO29" s="98"/>
      <c r="AP29" s="97">
        <f t="shared" si="7"/>
        <v>0</v>
      </c>
      <c r="AQ29" s="99"/>
      <c r="AR29" s="97">
        <f t="shared" si="14"/>
        <v>0</v>
      </c>
    </row>
    <row r="30" spans="1:44" ht="15" customHeight="1" thickBot="1">
      <c r="A30" s="190"/>
      <c r="B30" s="240"/>
      <c r="C30" s="11" t="str">
        <f t="shared" si="1"/>
        <v/>
      </c>
      <c r="D30" s="2" t="str">
        <f t="shared" si="2"/>
        <v/>
      </c>
      <c r="G30" s="20" t="str">
        <f t="shared" si="8"/>
        <v/>
      </c>
      <c r="H30" s="21" t="str">
        <f t="shared" si="9"/>
        <v/>
      </c>
      <c r="I30" s="22" t="str">
        <f t="shared" si="3"/>
        <v/>
      </c>
      <c r="J30" s="22" t="str">
        <f t="shared" si="10"/>
        <v/>
      </c>
      <c r="K30" s="22" t="str">
        <f t="shared" si="11"/>
        <v/>
      </c>
      <c r="L30" s="23" t="str">
        <f t="shared" si="4"/>
        <v/>
      </c>
      <c r="P30" s="24" t="str">
        <f t="shared" si="5"/>
        <v/>
      </c>
      <c r="S30" s="25" t="str">
        <f t="shared" si="6"/>
        <v/>
      </c>
      <c r="T30" s="221"/>
      <c r="V30" s="218"/>
      <c r="W30" s="243"/>
      <c r="X30" s="245"/>
      <c r="Y30" s="213"/>
      <c r="AB30" s="58">
        <v>21</v>
      </c>
      <c r="AC30" s="24"/>
      <c r="AD30" s="2">
        <v>2036</v>
      </c>
      <c r="AE30" s="59"/>
      <c r="AF30" s="36"/>
      <c r="AG30" s="233"/>
      <c r="AH30" s="100">
        <v>11</v>
      </c>
      <c r="AI30" s="100" t="s">
        <v>39</v>
      </c>
      <c r="AJ30" s="100" t="s">
        <v>39</v>
      </c>
      <c r="AK30" s="101">
        <v>669</v>
      </c>
      <c r="AL30" s="102">
        <f t="shared" si="12"/>
        <v>3134.9339999999997</v>
      </c>
      <c r="AM30" s="103"/>
      <c r="AN30" s="104">
        <f t="shared" si="13"/>
        <v>0</v>
      </c>
      <c r="AO30" s="105"/>
      <c r="AP30" s="104">
        <f t="shared" si="7"/>
        <v>0</v>
      </c>
      <c r="AQ30" s="106"/>
      <c r="AR30" s="104">
        <f t="shared" si="14"/>
        <v>0</v>
      </c>
    </row>
    <row r="31" spans="1:44" ht="15" customHeight="1" thickTop="1">
      <c r="A31" s="190"/>
      <c r="B31" s="240">
        <v>3</v>
      </c>
      <c r="C31" s="11" t="str">
        <f t="shared" si="1"/>
        <v/>
      </c>
      <c r="D31" s="2" t="str">
        <f t="shared" si="2"/>
        <v/>
      </c>
      <c r="G31" s="20" t="str">
        <f t="shared" si="8"/>
        <v/>
      </c>
      <c r="H31" s="21" t="str">
        <f t="shared" si="9"/>
        <v/>
      </c>
      <c r="I31" s="22" t="str">
        <f t="shared" si="3"/>
        <v/>
      </c>
      <c r="J31" s="22" t="str">
        <f t="shared" si="10"/>
        <v/>
      </c>
      <c r="K31" s="22" t="str">
        <f t="shared" si="11"/>
        <v/>
      </c>
      <c r="L31" s="23" t="str">
        <f t="shared" si="4"/>
        <v/>
      </c>
      <c r="P31" s="24" t="str">
        <f t="shared" si="5"/>
        <v/>
      </c>
      <c r="S31" s="25" t="str">
        <f t="shared" si="6"/>
        <v/>
      </c>
      <c r="T31" s="219">
        <f t="shared" ref="T31" si="36">SUM(S31:S33)</f>
        <v>0</v>
      </c>
      <c r="V31" s="218">
        <v>10</v>
      </c>
      <c r="W31" s="241">
        <f t="shared" ref="W31" ca="1" si="37">OFFSET($AC$8,((MOD(ROW(V32)*4,3)/2)+1)*COUNTA(V31)+IF(((MOD(ROW(V32)*4,3)/2)+1)*COUNTA(V31)=2,INT(ROW(V28)/12),0),)</f>
        <v>1482</v>
      </c>
      <c r="X31" s="245" t="str">
        <f>IF(T31=0,"",IF(T31&lt;W31,"Alerte !",""))</f>
        <v/>
      </c>
      <c r="Y31" s="213" t="str">
        <f t="shared" ref="Y31" si="38">IF(T31=0,"",IF(T31&lt;W31,"",1))</f>
        <v/>
      </c>
      <c r="AB31" s="58">
        <v>22</v>
      </c>
      <c r="AC31" s="24"/>
      <c r="AD31" s="2">
        <v>2037</v>
      </c>
      <c r="AE31" s="59"/>
      <c r="AF31" s="36"/>
      <c r="AG31" s="222" t="s">
        <v>25</v>
      </c>
      <c r="AH31" s="107">
        <v>1</v>
      </c>
      <c r="AI31" s="234" t="s">
        <v>38</v>
      </c>
      <c r="AJ31" s="235"/>
      <c r="AK31" s="108">
        <v>575</v>
      </c>
      <c r="AL31" s="109">
        <f>$AB$4*AK31</f>
        <v>2694.45</v>
      </c>
      <c r="AM31" s="110"/>
      <c r="AN31" s="111">
        <f t="shared" si="13"/>
        <v>0</v>
      </c>
      <c r="AO31" s="112"/>
      <c r="AP31" s="113">
        <f t="shared" si="7"/>
        <v>0</v>
      </c>
      <c r="AQ31" s="114"/>
      <c r="AR31" s="113">
        <f t="shared" si="14"/>
        <v>0</v>
      </c>
    </row>
    <row r="32" spans="1:44" ht="15" customHeight="1">
      <c r="A32" s="190"/>
      <c r="B32" s="240"/>
      <c r="C32" s="11" t="str">
        <f t="shared" si="1"/>
        <v/>
      </c>
      <c r="D32" s="2" t="str">
        <f t="shared" si="2"/>
        <v/>
      </c>
      <c r="G32" s="20" t="str">
        <f t="shared" si="8"/>
        <v/>
      </c>
      <c r="H32" s="21" t="str">
        <f t="shared" si="9"/>
        <v/>
      </c>
      <c r="I32" s="22" t="str">
        <f t="shared" si="3"/>
        <v/>
      </c>
      <c r="J32" s="22" t="str">
        <f t="shared" si="10"/>
        <v/>
      </c>
      <c r="K32" s="22" t="str">
        <f t="shared" si="11"/>
        <v/>
      </c>
      <c r="L32" s="23" t="str">
        <f t="shared" si="4"/>
        <v/>
      </c>
      <c r="P32" s="24" t="str">
        <f t="shared" si="5"/>
        <v/>
      </c>
      <c r="S32" s="25" t="str">
        <f t="shared" si="6"/>
        <v/>
      </c>
      <c r="T32" s="220"/>
      <c r="V32" s="218"/>
      <c r="W32" s="242"/>
      <c r="X32" s="245"/>
      <c r="Y32" s="213"/>
      <c r="AB32" s="58">
        <v>23</v>
      </c>
      <c r="AC32" s="24"/>
      <c r="AD32" s="2">
        <v>2038</v>
      </c>
      <c r="AE32" s="59"/>
      <c r="AF32" s="36"/>
      <c r="AG32" s="223"/>
      <c r="AH32" s="115">
        <v>2</v>
      </c>
      <c r="AI32" s="236" t="s">
        <v>38</v>
      </c>
      <c r="AJ32" s="237"/>
      <c r="AK32" s="116">
        <v>616</v>
      </c>
      <c r="AL32" s="117">
        <f t="shared" si="12"/>
        <v>2886.576</v>
      </c>
      <c r="AM32" s="118"/>
      <c r="AN32" s="113">
        <f t="shared" si="13"/>
        <v>0</v>
      </c>
      <c r="AO32" s="119"/>
      <c r="AP32" s="113">
        <f t="shared" si="7"/>
        <v>0</v>
      </c>
      <c r="AQ32" s="120"/>
      <c r="AR32" s="113">
        <f t="shared" si="14"/>
        <v>0</v>
      </c>
    </row>
    <row r="33" spans="1:44" ht="15" customHeight="1" thickBot="1">
      <c r="A33" s="190"/>
      <c r="B33" s="240"/>
      <c r="C33" s="11" t="str">
        <f t="shared" si="1"/>
        <v/>
      </c>
      <c r="D33" s="2" t="str">
        <f t="shared" si="2"/>
        <v/>
      </c>
      <c r="G33" s="20" t="str">
        <f t="shared" si="8"/>
        <v/>
      </c>
      <c r="H33" s="21" t="str">
        <f t="shared" si="9"/>
        <v/>
      </c>
      <c r="I33" s="22" t="str">
        <f t="shared" si="3"/>
        <v/>
      </c>
      <c r="J33" s="22" t="str">
        <f t="shared" si="10"/>
        <v/>
      </c>
      <c r="K33" s="22" t="str">
        <f t="shared" si="11"/>
        <v/>
      </c>
      <c r="L33" s="23" t="str">
        <f t="shared" si="4"/>
        <v/>
      </c>
      <c r="P33" s="24" t="str">
        <f t="shared" si="5"/>
        <v/>
      </c>
      <c r="S33" s="25" t="str">
        <f t="shared" si="6"/>
        <v/>
      </c>
      <c r="T33" s="221"/>
      <c r="V33" s="218"/>
      <c r="W33" s="243"/>
      <c r="X33" s="245"/>
      <c r="Y33" s="213"/>
      <c r="AB33" s="58">
        <v>24</v>
      </c>
      <c r="AC33" s="24"/>
      <c r="AD33" s="2">
        <v>2039</v>
      </c>
      <c r="AE33" s="59"/>
      <c r="AF33" s="36"/>
      <c r="AG33" s="223"/>
      <c r="AH33" s="115">
        <v>3</v>
      </c>
      <c r="AI33" s="236" t="s">
        <v>17</v>
      </c>
      <c r="AJ33" s="237"/>
      <c r="AK33" s="116">
        <v>657</v>
      </c>
      <c r="AL33" s="117">
        <f t="shared" si="12"/>
        <v>3078.7019999999998</v>
      </c>
      <c r="AM33" s="118"/>
      <c r="AN33" s="113">
        <f t="shared" si="13"/>
        <v>0</v>
      </c>
      <c r="AO33" s="119"/>
      <c r="AP33" s="113">
        <f t="shared" si="7"/>
        <v>0</v>
      </c>
      <c r="AQ33" s="120"/>
      <c r="AR33" s="113">
        <f t="shared" si="14"/>
        <v>0</v>
      </c>
    </row>
    <row r="34" spans="1:44" ht="15" customHeight="1" thickTop="1">
      <c r="A34" s="190"/>
      <c r="B34" s="240"/>
      <c r="C34" s="11" t="str">
        <f t="shared" si="1"/>
        <v/>
      </c>
      <c r="D34" s="2" t="str">
        <f t="shared" si="2"/>
        <v/>
      </c>
      <c r="G34" s="20" t="str">
        <f t="shared" si="8"/>
        <v/>
      </c>
      <c r="H34" s="21" t="str">
        <f t="shared" si="9"/>
        <v/>
      </c>
      <c r="I34" s="22" t="str">
        <f t="shared" si="3"/>
        <v/>
      </c>
      <c r="J34" s="22" t="str">
        <f t="shared" si="10"/>
        <v/>
      </c>
      <c r="K34" s="22" t="str">
        <f t="shared" si="11"/>
        <v/>
      </c>
      <c r="L34" s="23" t="str">
        <f t="shared" si="4"/>
        <v/>
      </c>
      <c r="P34" s="24" t="str">
        <f t="shared" si="5"/>
        <v/>
      </c>
      <c r="S34" s="25" t="str">
        <f t="shared" si="6"/>
        <v/>
      </c>
      <c r="T34" s="219">
        <f t="shared" si="23"/>
        <v>0</v>
      </c>
      <c r="V34" s="218">
        <v>11</v>
      </c>
      <c r="W34" s="241">
        <f t="shared" ref="W34" ca="1" si="39">OFFSET($AC$8,((MOD(ROW(V35)*4,3)/2)+1)*COUNTA(V34)+IF(((MOD(ROW(V35)*4,3)/2)+1)*COUNTA(V34)=2,INT(ROW(V31)/12),0),)</f>
        <v>1482</v>
      </c>
      <c r="X34" s="245" t="str">
        <f>IF(T34=0,"",IF(T34&lt;W34,"Alerte !",""))</f>
        <v/>
      </c>
      <c r="Y34" s="213" t="str">
        <f t="shared" ref="Y34" si="40">IF(T34=0,"",IF(T34&lt;W34,"",1))</f>
        <v/>
      </c>
      <c r="AB34" s="58">
        <v>25</v>
      </c>
      <c r="AC34" s="24"/>
      <c r="AD34" s="2">
        <v>2040</v>
      </c>
      <c r="AE34" s="59"/>
      <c r="AF34" s="36"/>
      <c r="AG34" s="223"/>
      <c r="AH34" s="115">
        <v>4</v>
      </c>
      <c r="AI34" s="236" t="s">
        <v>17</v>
      </c>
      <c r="AJ34" s="237"/>
      <c r="AK34" s="116">
        <v>710</v>
      </c>
      <c r="AL34" s="117">
        <f t="shared" si="12"/>
        <v>3327.06</v>
      </c>
      <c r="AM34" s="118"/>
      <c r="AN34" s="113">
        <f t="shared" si="13"/>
        <v>0</v>
      </c>
      <c r="AO34" s="119"/>
      <c r="AP34" s="113">
        <f t="shared" si="7"/>
        <v>0</v>
      </c>
      <c r="AQ34" s="120"/>
      <c r="AR34" s="113">
        <f t="shared" si="14"/>
        <v>0</v>
      </c>
    </row>
    <row r="35" spans="1:44" ht="15" customHeight="1">
      <c r="A35" s="190"/>
      <c r="B35" s="240"/>
      <c r="C35" s="11" t="str">
        <f t="shared" ref="C35:C66" si="41">IF(A35="","",DATEDIF($AB$7,G35,"y")&amp;IF(DATEDIF($AB$7,G35,"y")&gt;1," ans "," an "))</f>
        <v/>
      </c>
      <c r="D35" s="2" t="str">
        <f t="shared" si="2"/>
        <v/>
      </c>
      <c r="G35" s="20" t="str">
        <f t="shared" si="8"/>
        <v/>
      </c>
      <c r="H35" s="21" t="str">
        <f t="shared" si="9"/>
        <v/>
      </c>
      <c r="I35" s="22" t="str">
        <f t="shared" si="3"/>
        <v/>
      </c>
      <c r="J35" s="22" t="str">
        <f t="shared" si="10"/>
        <v/>
      </c>
      <c r="K35" s="22" t="str">
        <f t="shared" si="11"/>
        <v/>
      </c>
      <c r="L35" s="23" t="str">
        <f t="shared" si="4"/>
        <v/>
      </c>
      <c r="P35" s="24" t="str">
        <f t="shared" si="5"/>
        <v/>
      </c>
      <c r="S35" s="25" t="str">
        <f t="shared" si="6"/>
        <v/>
      </c>
      <c r="T35" s="220"/>
      <c r="V35" s="218"/>
      <c r="W35" s="242"/>
      <c r="X35" s="245"/>
      <c r="Y35" s="213"/>
      <c r="AB35" s="58">
        <v>26</v>
      </c>
      <c r="AC35" s="24"/>
      <c r="AD35" s="2">
        <v>2041</v>
      </c>
      <c r="AE35" s="59"/>
      <c r="AF35" s="36"/>
      <c r="AG35" s="223"/>
      <c r="AH35" s="115">
        <v>5</v>
      </c>
      <c r="AI35" s="236" t="s">
        <v>18</v>
      </c>
      <c r="AJ35" s="237"/>
      <c r="AK35" s="116">
        <v>756</v>
      </c>
      <c r="AL35" s="117">
        <f t="shared" si="12"/>
        <v>3542.616</v>
      </c>
      <c r="AM35" s="118"/>
      <c r="AN35" s="113">
        <f t="shared" si="13"/>
        <v>0</v>
      </c>
      <c r="AO35" s="119"/>
      <c r="AP35" s="113">
        <f t="shared" si="7"/>
        <v>0</v>
      </c>
      <c r="AQ35" s="120"/>
      <c r="AR35" s="113">
        <f t="shared" si="14"/>
        <v>0</v>
      </c>
    </row>
    <row r="36" spans="1:44" ht="15" customHeight="1" thickBot="1">
      <c r="A36" s="190"/>
      <c r="B36" s="240"/>
      <c r="C36" s="11" t="str">
        <f t="shared" si="41"/>
        <v/>
      </c>
      <c r="D36" s="2" t="str">
        <f t="shared" si="2"/>
        <v/>
      </c>
      <c r="G36" s="20" t="str">
        <f t="shared" si="8"/>
        <v/>
      </c>
      <c r="H36" s="21" t="str">
        <f t="shared" si="9"/>
        <v/>
      </c>
      <c r="I36" s="22" t="str">
        <f t="shared" si="3"/>
        <v/>
      </c>
      <c r="J36" s="22" t="str">
        <f t="shared" si="10"/>
        <v/>
      </c>
      <c r="K36" s="22" t="str">
        <f t="shared" si="11"/>
        <v/>
      </c>
      <c r="L36" s="23" t="str">
        <f t="shared" si="4"/>
        <v/>
      </c>
      <c r="P36" s="24" t="str">
        <f t="shared" si="5"/>
        <v/>
      </c>
      <c r="S36" s="25" t="str">
        <f t="shared" si="6"/>
        <v/>
      </c>
      <c r="T36" s="221"/>
      <c r="V36" s="218"/>
      <c r="W36" s="243"/>
      <c r="X36" s="245"/>
      <c r="Y36" s="213"/>
      <c r="AB36" s="58">
        <v>27</v>
      </c>
      <c r="AC36" s="24"/>
      <c r="AD36" s="2">
        <v>2042</v>
      </c>
      <c r="AE36" s="59"/>
      <c r="AF36" s="36"/>
      <c r="AG36" s="224"/>
      <c r="AH36" s="121">
        <v>6</v>
      </c>
      <c r="AI36" s="238" t="s">
        <v>18</v>
      </c>
      <c r="AJ36" s="239"/>
      <c r="AK36" s="122">
        <v>798</v>
      </c>
      <c r="AL36" s="123">
        <f t="shared" si="12"/>
        <v>3739.4279999999999</v>
      </c>
      <c r="AM36" s="124"/>
      <c r="AN36" s="113">
        <f t="shared" si="13"/>
        <v>0</v>
      </c>
      <c r="AO36" s="125"/>
      <c r="AP36" s="113">
        <f t="shared" si="7"/>
        <v>0</v>
      </c>
      <c r="AQ36" s="126"/>
      <c r="AR36" s="113">
        <f t="shared" si="14"/>
        <v>0</v>
      </c>
    </row>
    <row r="37" spans="1:44" ht="15" customHeight="1" thickTop="1">
      <c r="A37" s="190"/>
      <c r="B37" s="240"/>
      <c r="C37" s="11" t="str">
        <f t="shared" si="41"/>
        <v/>
      </c>
      <c r="D37" s="2" t="str">
        <f t="shared" si="2"/>
        <v/>
      </c>
      <c r="G37" s="20" t="str">
        <f t="shared" si="8"/>
        <v/>
      </c>
      <c r="H37" s="21" t="str">
        <f t="shared" si="9"/>
        <v/>
      </c>
      <c r="I37" s="22" t="str">
        <f t="shared" si="3"/>
        <v/>
      </c>
      <c r="J37" s="22" t="str">
        <f t="shared" si="10"/>
        <v/>
      </c>
      <c r="K37" s="22" t="str">
        <f t="shared" si="11"/>
        <v/>
      </c>
      <c r="L37" s="23" t="str">
        <f t="shared" si="4"/>
        <v/>
      </c>
      <c r="P37" s="24" t="str">
        <f t="shared" si="5"/>
        <v/>
      </c>
      <c r="S37" s="25" t="str">
        <f t="shared" si="6"/>
        <v/>
      </c>
      <c r="T37" s="219">
        <f t="shared" si="26"/>
        <v>0</v>
      </c>
      <c r="V37" s="218">
        <v>12</v>
      </c>
      <c r="W37" s="241">
        <f t="shared" ref="W37" ca="1" si="42">OFFSET($AC$8,((MOD(ROW(V38)*4,3)/2)+1)*COUNTA(V37)+IF(((MOD(ROW(V38)*4,3)/2)+1)*COUNTA(V37)=2,INT(ROW(V34)/12),0),)</f>
        <v>1482</v>
      </c>
      <c r="X37" s="245" t="str">
        <f>IF(T37=0,"",IF(T37&lt;W37,"Alerte !",""))</f>
        <v/>
      </c>
      <c r="Y37" s="213" t="str">
        <f t="shared" ref="Y37" si="43">IF(T37=0,"",IF(T37&lt;W37,"",1))</f>
        <v/>
      </c>
      <c r="AB37" s="58">
        <v>28</v>
      </c>
      <c r="AC37" s="24"/>
      <c r="AD37" s="2">
        <v>2043</v>
      </c>
      <c r="AE37" s="59"/>
      <c r="AF37" s="36"/>
      <c r="AG37" s="254" t="s">
        <v>26</v>
      </c>
      <c r="AH37" s="127">
        <v>1</v>
      </c>
      <c r="AI37" s="246" t="s">
        <v>38</v>
      </c>
      <c r="AJ37" s="247"/>
      <c r="AK37" s="127">
        <v>695</v>
      </c>
      <c r="AL37" s="128">
        <f t="shared" si="12"/>
        <v>3256.77</v>
      </c>
      <c r="AM37" s="129"/>
      <c r="AN37" s="130">
        <f>$AC$4*AM37</f>
        <v>0</v>
      </c>
      <c r="AO37" s="131"/>
      <c r="AP37" s="130">
        <f t="shared" si="7"/>
        <v>0</v>
      </c>
      <c r="AQ37" s="131"/>
      <c r="AR37" s="130">
        <f t="shared" si="14"/>
        <v>0</v>
      </c>
    </row>
    <row r="38" spans="1:44" ht="15" customHeight="1">
      <c r="A38" s="190"/>
      <c r="B38" s="240"/>
      <c r="C38" s="11" t="str">
        <f t="shared" si="41"/>
        <v/>
      </c>
      <c r="D38" s="2" t="str">
        <f t="shared" si="2"/>
        <v/>
      </c>
      <c r="G38" s="20" t="str">
        <f t="shared" si="8"/>
        <v/>
      </c>
      <c r="H38" s="21" t="str">
        <f t="shared" si="9"/>
        <v/>
      </c>
      <c r="I38" s="22" t="str">
        <f t="shared" si="3"/>
        <v/>
      </c>
      <c r="J38" s="22" t="str">
        <f t="shared" si="10"/>
        <v/>
      </c>
      <c r="K38" s="22" t="str">
        <f t="shared" si="11"/>
        <v/>
      </c>
      <c r="L38" s="23" t="str">
        <f t="shared" si="4"/>
        <v/>
      </c>
      <c r="P38" s="24" t="str">
        <f t="shared" si="5"/>
        <v/>
      </c>
      <c r="S38" s="25" t="str">
        <f t="shared" si="6"/>
        <v/>
      </c>
      <c r="T38" s="220"/>
      <c r="V38" s="218"/>
      <c r="W38" s="242"/>
      <c r="X38" s="245"/>
      <c r="Y38" s="213"/>
      <c r="AB38" s="58">
        <v>29</v>
      </c>
      <c r="AC38" s="24"/>
      <c r="AD38" s="2">
        <v>2044</v>
      </c>
      <c r="AE38" s="59"/>
      <c r="AF38" s="36"/>
      <c r="AG38" s="255"/>
      <c r="AH38" s="132">
        <v>2</v>
      </c>
      <c r="AI38" s="248" t="s">
        <v>38</v>
      </c>
      <c r="AJ38" s="249"/>
      <c r="AK38" s="132">
        <v>735</v>
      </c>
      <c r="AL38" s="133">
        <f t="shared" si="12"/>
        <v>3444.21</v>
      </c>
      <c r="AM38" s="134"/>
      <c r="AN38" s="135">
        <f t="shared" si="13"/>
        <v>0</v>
      </c>
      <c r="AO38" s="136"/>
      <c r="AP38" s="135">
        <f t="shared" si="7"/>
        <v>0</v>
      </c>
      <c r="AQ38" s="136"/>
      <c r="AR38" s="135">
        <f t="shared" si="14"/>
        <v>0</v>
      </c>
    </row>
    <row r="39" spans="1:44" ht="15" customHeight="1" thickBot="1">
      <c r="A39" s="190"/>
      <c r="B39" s="240"/>
      <c r="C39" s="11" t="str">
        <f t="shared" si="41"/>
        <v/>
      </c>
      <c r="D39" s="2" t="str">
        <f t="shared" si="2"/>
        <v/>
      </c>
      <c r="G39" s="20" t="str">
        <f t="shared" si="8"/>
        <v/>
      </c>
      <c r="H39" s="21" t="str">
        <f t="shared" si="9"/>
        <v/>
      </c>
      <c r="I39" s="22" t="str">
        <f t="shared" si="3"/>
        <v/>
      </c>
      <c r="J39" s="22" t="str">
        <f t="shared" si="10"/>
        <v/>
      </c>
      <c r="K39" s="22" t="str">
        <f t="shared" si="11"/>
        <v/>
      </c>
      <c r="L39" s="23" t="str">
        <f t="shared" si="4"/>
        <v/>
      </c>
      <c r="P39" s="24" t="str">
        <f t="shared" si="5"/>
        <v/>
      </c>
      <c r="S39" s="25" t="str">
        <f t="shared" si="6"/>
        <v/>
      </c>
      <c r="T39" s="221"/>
      <c r="V39" s="218"/>
      <c r="W39" s="243"/>
      <c r="X39" s="245"/>
      <c r="Y39" s="213"/>
      <c r="AB39" s="58">
        <v>30</v>
      </c>
      <c r="AC39" s="24"/>
      <c r="AD39" s="2">
        <v>2045</v>
      </c>
      <c r="AE39" s="59"/>
      <c r="AF39" s="36"/>
      <c r="AG39" s="255"/>
      <c r="AH39" s="132">
        <v>3</v>
      </c>
      <c r="AI39" s="248" t="s">
        <v>17</v>
      </c>
      <c r="AJ39" s="249"/>
      <c r="AK39" s="132">
        <v>775</v>
      </c>
      <c r="AL39" s="133">
        <f t="shared" si="12"/>
        <v>3631.65</v>
      </c>
      <c r="AM39" s="134"/>
      <c r="AN39" s="135">
        <f t="shared" si="13"/>
        <v>0</v>
      </c>
      <c r="AO39" s="136"/>
      <c r="AP39" s="135">
        <f t="shared" si="7"/>
        <v>0</v>
      </c>
      <c r="AQ39" s="136"/>
      <c r="AR39" s="135">
        <f t="shared" si="14"/>
        <v>0</v>
      </c>
    </row>
    <row r="40" spans="1:44" ht="15" customHeight="1" thickTop="1">
      <c r="A40" s="190"/>
      <c r="B40" s="240"/>
      <c r="C40" s="11" t="str">
        <f t="shared" si="41"/>
        <v/>
      </c>
      <c r="D40" s="2" t="str">
        <f t="shared" si="2"/>
        <v/>
      </c>
      <c r="G40" s="20" t="str">
        <f t="shared" si="8"/>
        <v/>
      </c>
      <c r="H40" s="21" t="str">
        <f t="shared" si="9"/>
        <v/>
      </c>
      <c r="I40" s="22" t="str">
        <f t="shared" si="3"/>
        <v/>
      </c>
      <c r="J40" s="22" t="str">
        <f t="shared" si="10"/>
        <v/>
      </c>
      <c r="K40" s="22" t="str">
        <f t="shared" si="11"/>
        <v/>
      </c>
      <c r="L40" s="23" t="str">
        <f t="shared" si="4"/>
        <v/>
      </c>
      <c r="P40" s="24" t="str">
        <f t="shared" si="5"/>
        <v/>
      </c>
      <c r="S40" s="25" t="str">
        <f t="shared" si="6"/>
        <v/>
      </c>
      <c r="T40" s="219">
        <f t="shared" ref="T40" si="44">SUM(S40:S42)</f>
        <v>0</v>
      </c>
      <c r="V40" s="218">
        <v>13</v>
      </c>
      <c r="W40" s="241">
        <f t="shared" ref="W40" ca="1" si="45">OFFSET($AC$8,((MOD(ROW(V41)*4,3)/2)+1)*COUNTA(V40)+IF(((MOD(ROW(V41)*4,3)/2)+1)*COUNTA(V40)=2,INT(ROW(V37)/12),0),)</f>
        <v>1504.5</v>
      </c>
      <c r="X40" s="245" t="str">
        <f>IF(T40=0,"",IF(T40&lt;W40,"Alerte !",""))</f>
        <v/>
      </c>
      <c r="Y40" s="213" t="str">
        <f t="shared" ref="Y40" si="46">IF(T40=0,"",IF(T40&lt;W40,"",1))</f>
        <v/>
      </c>
      <c r="AB40" s="58">
        <v>31</v>
      </c>
      <c r="AC40" s="24"/>
      <c r="AD40" s="2">
        <v>2046</v>
      </c>
      <c r="AE40" s="59"/>
      <c r="AF40" s="36"/>
      <c r="AG40" s="256"/>
      <c r="AH40" s="132">
        <v>4</v>
      </c>
      <c r="AI40" s="248" t="s">
        <v>18</v>
      </c>
      <c r="AJ40" s="249"/>
      <c r="AK40" s="132">
        <v>830</v>
      </c>
      <c r="AL40" s="133">
        <f t="shared" si="12"/>
        <v>3889.38</v>
      </c>
      <c r="AM40" s="134"/>
      <c r="AN40" s="135">
        <f t="shared" si="13"/>
        <v>0</v>
      </c>
      <c r="AO40" s="136"/>
      <c r="AP40" s="135">
        <f t="shared" si="7"/>
        <v>0</v>
      </c>
      <c r="AQ40" s="136"/>
      <c r="AR40" s="135">
        <f t="shared" si="14"/>
        <v>0</v>
      </c>
    </row>
    <row r="41" spans="1:44" ht="15" customHeight="1">
      <c r="A41" s="190"/>
      <c r="B41" s="240"/>
      <c r="C41" s="11" t="str">
        <f t="shared" si="41"/>
        <v/>
      </c>
      <c r="D41" s="2" t="str">
        <f t="shared" si="2"/>
        <v/>
      </c>
      <c r="G41" s="20" t="str">
        <f t="shared" si="8"/>
        <v/>
      </c>
      <c r="H41" s="21" t="str">
        <f t="shared" si="9"/>
        <v/>
      </c>
      <c r="I41" s="22" t="str">
        <f t="shared" si="3"/>
        <v/>
      </c>
      <c r="J41" s="22" t="str">
        <f t="shared" si="10"/>
        <v/>
      </c>
      <c r="K41" s="22" t="str">
        <f t="shared" si="11"/>
        <v/>
      </c>
      <c r="L41" s="23" t="str">
        <f t="shared" si="4"/>
        <v/>
      </c>
      <c r="P41" s="24" t="str">
        <f t="shared" si="5"/>
        <v/>
      </c>
      <c r="S41" s="25" t="str">
        <f t="shared" si="6"/>
        <v/>
      </c>
      <c r="T41" s="220"/>
      <c r="V41" s="218"/>
      <c r="W41" s="242"/>
      <c r="X41" s="245"/>
      <c r="Y41" s="213"/>
      <c r="AB41" s="58">
        <v>32</v>
      </c>
      <c r="AC41" s="24"/>
      <c r="AD41" s="2">
        <v>2047</v>
      </c>
      <c r="AE41" s="59"/>
      <c r="AF41" s="36"/>
      <c r="AG41" s="254" t="s">
        <v>58</v>
      </c>
      <c r="AH41" s="132" t="s">
        <v>55</v>
      </c>
      <c r="AI41" s="248" t="s">
        <v>41</v>
      </c>
      <c r="AJ41" s="249"/>
      <c r="AK41" s="132">
        <v>890</v>
      </c>
      <c r="AL41" s="133">
        <f t="shared" si="12"/>
        <v>4170.54</v>
      </c>
      <c r="AM41" s="134"/>
      <c r="AN41" s="135">
        <f t="shared" si="13"/>
        <v>0</v>
      </c>
      <c r="AO41" s="136"/>
      <c r="AP41" s="135">
        <f t="shared" si="7"/>
        <v>0</v>
      </c>
      <c r="AQ41" s="136"/>
      <c r="AR41" s="135">
        <f t="shared" si="14"/>
        <v>0</v>
      </c>
    </row>
    <row r="42" spans="1:44" ht="15" customHeight="1" thickBot="1">
      <c r="A42" s="190"/>
      <c r="B42" s="240"/>
      <c r="C42" s="11" t="str">
        <f t="shared" si="41"/>
        <v/>
      </c>
      <c r="D42" s="2" t="str">
        <f t="shared" si="2"/>
        <v/>
      </c>
      <c r="G42" s="20" t="str">
        <f t="shared" si="8"/>
        <v/>
      </c>
      <c r="H42" s="21" t="str">
        <f t="shared" si="9"/>
        <v/>
      </c>
      <c r="I42" s="22" t="str">
        <f t="shared" si="3"/>
        <v/>
      </c>
      <c r="J42" s="22" t="str">
        <f t="shared" si="10"/>
        <v/>
      </c>
      <c r="K42" s="22" t="str">
        <f t="shared" si="11"/>
        <v/>
      </c>
      <c r="L42" s="23" t="str">
        <f t="shared" si="4"/>
        <v/>
      </c>
      <c r="P42" s="24" t="str">
        <f t="shared" si="5"/>
        <v/>
      </c>
      <c r="S42" s="25" t="str">
        <f t="shared" si="6"/>
        <v/>
      </c>
      <c r="T42" s="221"/>
      <c r="V42" s="218"/>
      <c r="W42" s="243"/>
      <c r="X42" s="245"/>
      <c r="Y42" s="213"/>
      <c r="AB42" s="58">
        <v>33</v>
      </c>
      <c r="AC42" s="24"/>
      <c r="AD42" s="2">
        <v>2048</v>
      </c>
      <c r="AE42" s="59"/>
      <c r="AF42" s="36"/>
      <c r="AG42" s="255"/>
      <c r="AH42" s="132" t="s">
        <v>56</v>
      </c>
      <c r="AI42" s="248" t="s">
        <v>41</v>
      </c>
      <c r="AJ42" s="249"/>
      <c r="AK42" s="132">
        <v>925</v>
      </c>
      <c r="AL42" s="133">
        <f t="shared" si="12"/>
        <v>4334.55</v>
      </c>
      <c r="AM42" s="134"/>
      <c r="AN42" s="135">
        <f t="shared" si="13"/>
        <v>0</v>
      </c>
      <c r="AO42" s="136"/>
      <c r="AP42" s="135">
        <f t="shared" si="7"/>
        <v>0</v>
      </c>
      <c r="AQ42" s="136"/>
      <c r="AR42" s="135">
        <f t="shared" si="14"/>
        <v>0</v>
      </c>
    </row>
    <row r="43" spans="1:44" ht="15" customHeight="1" thickTop="1">
      <c r="A43" s="190"/>
      <c r="B43" s="240">
        <v>4</v>
      </c>
      <c r="C43" s="11" t="str">
        <f t="shared" si="41"/>
        <v/>
      </c>
      <c r="D43" s="2" t="str">
        <f t="shared" si="2"/>
        <v/>
      </c>
      <c r="G43" s="20" t="str">
        <f t="shared" si="8"/>
        <v/>
      </c>
      <c r="H43" s="21" t="str">
        <f t="shared" si="9"/>
        <v/>
      </c>
      <c r="I43" s="22" t="str">
        <f t="shared" si="3"/>
        <v/>
      </c>
      <c r="J43" s="22" t="str">
        <f t="shared" si="10"/>
        <v/>
      </c>
      <c r="K43" s="22" t="str">
        <f t="shared" si="11"/>
        <v/>
      </c>
      <c r="L43" s="23" t="str">
        <f t="shared" si="4"/>
        <v/>
      </c>
      <c r="P43" s="24" t="str">
        <f t="shared" si="5"/>
        <v/>
      </c>
      <c r="S43" s="25" t="str">
        <f t="shared" si="6"/>
        <v/>
      </c>
      <c r="T43" s="219">
        <f t="shared" si="23"/>
        <v>0</v>
      </c>
      <c r="V43" s="218">
        <v>14</v>
      </c>
      <c r="W43" s="241">
        <f t="shared" ref="W43" ca="1" si="47">OFFSET($AC$8,((MOD(ROW(V44)*4,3)/2)+1)*COUNTA(V43)+IF(((MOD(ROW(V44)*4,3)/2)+1)*COUNTA(V43)=2,INT(ROW(V40)/12),0),)</f>
        <v>1504.5</v>
      </c>
      <c r="X43" s="245" t="str">
        <f>IF(T43=0,"",IF(T43&lt;W43,"Alerte !",""))</f>
        <v/>
      </c>
      <c r="Y43" s="213" t="str">
        <f t="shared" ref="Y43" si="48">IF(T43=0,"",IF(T43&lt;W43,"",1))</f>
        <v/>
      </c>
      <c r="AB43" s="58">
        <v>34</v>
      </c>
      <c r="AC43" s="24"/>
      <c r="AD43" s="2">
        <v>2049</v>
      </c>
      <c r="AE43" s="59"/>
      <c r="AF43" s="36"/>
      <c r="AG43" s="256"/>
      <c r="AH43" s="137" t="s">
        <v>57</v>
      </c>
      <c r="AI43" s="250" t="s">
        <v>39</v>
      </c>
      <c r="AJ43" s="251"/>
      <c r="AK43" s="137">
        <v>972</v>
      </c>
      <c r="AL43" s="138">
        <f t="shared" si="12"/>
        <v>4554.7920000000004</v>
      </c>
      <c r="AM43" s="134"/>
      <c r="AN43" s="135">
        <f t="shared" si="13"/>
        <v>0</v>
      </c>
      <c r="AO43" s="136"/>
      <c r="AP43" s="135">
        <f t="shared" si="7"/>
        <v>0</v>
      </c>
      <c r="AQ43" s="136"/>
      <c r="AR43" s="135">
        <f t="shared" si="14"/>
        <v>0</v>
      </c>
    </row>
    <row r="44" spans="1:44" ht="15" customHeight="1">
      <c r="A44" s="190"/>
      <c r="B44" s="240"/>
      <c r="C44" s="11" t="str">
        <f t="shared" si="41"/>
        <v/>
      </c>
      <c r="D44" s="2" t="str">
        <f t="shared" si="2"/>
        <v/>
      </c>
      <c r="G44" s="20" t="str">
        <f t="shared" si="8"/>
        <v/>
      </c>
      <c r="H44" s="21" t="str">
        <f t="shared" si="9"/>
        <v/>
      </c>
      <c r="I44" s="22" t="str">
        <f t="shared" si="3"/>
        <v/>
      </c>
      <c r="J44" s="22" t="str">
        <f t="shared" si="10"/>
        <v/>
      </c>
      <c r="K44" s="22" t="str">
        <f t="shared" si="11"/>
        <v/>
      </c>
      <c r="L44" s="23" t="str">
        <f t="shared" si="4"/>
        <v/>
      </c>
      <c r="P44" s="24" t="str">
        <f t="shared" si="5"/>
        <v/>
      </c>
      <c r="S44" s="25" t="str">
        <f t="shared" si="6"/>
        <v/>
      </c>
      <c r="T44" s="220"/>
      <c r="V44" s="218"/>
      <c r="W44" s="242"/>
      <c r="X44" s="245"/>
      <c r="Y44" s="213"/>
      <c r="AB44" s="58">
        <v>35</v>
      </c>
      <c r="AC44" s="24"/>
      <c r="AD44" s="2">
        <v>2050</v>
      </c>
      <c r="AE44" s="59"/>
      <c r="AF44" s="36"/>
      <c r="AG44" s="279" t="s">
        <v>27</v>
      </c>
      <c r="AH44" s="139">
        <v>1</v>
      </c>
      <c r="AI44" s="140"/>
      <c r="AJ44" s="139" t="s">
        <v>41</v>
      </c>
      <c r="AK44" s="140">
        <v>448</v>
      </c>
      <c r="AL44" s="141">
        <f t="shared" si="12"/>
        <v>2099.328</v>
      </c>
      <c r="AM44" s="140"/>
      <c r="AN44" s="142">
        <f t="shared" ref="AN44:AN54" si="49">$AC$4*AM44</f>
        <v>0</v>
      </c>
      <c r="AO44" s="140"/>
      <c r="AP44" s="142">
        <f t="shared" si="7"/>
        <v>0</v>
      </c>
      <c r="AQ44" s="140"/>
      <c r="AR44" s="142">
        <f t="shared" ref="AR44:AR54" si="50">$AE$4*AQ44</f>
        <v>0</v>
      </c>
    </row>
    <row r="45" spans="1:44" ht="15" customHeight="1" thickBot="1">
      <c r="A45" s="190"/>
      <c r="B45" s="240"/>
      <c r="C45" s="11" t="str">
        <f t="shared" si="41"/>
        <v/>
      </c>
      <c r="D45" s="2" t="str">
        <f t="shared" si="2"/>
        <v/>
      </c>
      <c r="G45" s="20" t="str">
        <f t="shared" si="8"/>
        <v/>
      </c>
      <c r="H45" s="21" t="str">
        <f t="shared" si="9"/>
        <v/>
      </c>
      <c r="I45" s="22" t="str">
        <f t="shared" si="3"/>
        <v/>
      </c>
      <c r="J45" s="22" t="str">
        <f t="shared" si="10"/>
        <v/>
      </c>
      <c r="K45" s="22" t="str">
        <f t="shared" si="11"/>
        <v/>
      </c>
      <c r="L45" s="23" t="str">
        <f t="shared" si="4"/>
        <v/>
      </c>
      <c r="P45" s="24" t="str">
        <f t="shared" si="5"/>
        <v/>
      </c>
      <c r="S45" s="25" t="str">
        <f t="shared" si="6"/>
        <v/>
      </c>
      <c r="T45" s="221"/>
      <c r="V45" s="218"/>
      <c r="W45" s="243"/>
      <c r="X45" s="245"/>
      <c r="Y45" s="213"/>
      <c r="AB45" s="58">
        <v>36</v>
      </c>
      <c r="AC45" s="24"/>
      <c r="AD45" s="2">
        <v>2051</v>
      </c>
      <c r="AE45" s="59"/>
      <c r="AF45" s="36"/>
      <c r="AG45" s="280"/>
      <c r="AH45" s="143">
        <v>2</v>
      </c>
      <c r="AI45" s="144"/>
      <c r="AJ45" s="143" t="s">
        <v>41</v>
      </c>
      <c r="AK45" s="144">
        <v>498</v>
      </c>
      <c r="AL45" s="145">
        <f t="shared" si="12"/>
        <v>2333.6280000000002</v>
      </c>
      <c r="AM45" s="144"/>
      <c r="AN45" s="146">
        <f t="shared" si="49"/>
        <v>0</v>
      </c>
      <c r="AO45" s="144"/>
      <c r="AP45" s="146">
        <f t="shared" si="7"/>
        <v>0</v>
      </c>
      <c r="AQ45" s="144"/>
      <c r="AR45" s="146">
        <f t="shared" si="50"/>
        <v>0</v>
      </c>
    </row>
    <row r="46" spans="1:44" ht="15" customHeight="1" thickTop="1">
      <c r="A46" s="190"/>
      <c r="B46" s="240"/>
      <c r="C46" s="11" t="str">
        <f t="shared" si="41"/>
        <v/>
      </c>
      <c r="D46" s="2" t="str">
        <f t="shared" si="2"/>
        <v/>
      </c>
      <c r="G46" s="20" t="str">
        <f t="shared" ref="G46:G109" si="51">IF(A46="","",EDATE(G45,1))</f>
        <v/>
      </c>
      <c r="H46" s="21" t="str">
        <f t="shared" ref="H46:H109" si="52">IF(A46="","",EOMONTH(G46,0))</f>
        <v/>
      </c>
      <c r="I46" s="22" t="str">
        <f t="shared" ref="I46:I109" si="53">IF(A46="","",DATEDIF($G$3,H46,"y")&amp;IF(DATEDIF($G$3,H46,"y")&gt;1," ans, "," an, ")&amp;DATEDIF($G$3,H46,"ym")&amp;" mois et "&amp;DATEDIF($G$3,H46,"md")&amp;IF(DATEDIF(
$G$3,H46,"md")&gt;1," jours"," jour"))</f>
        <v/>
      </c>
      <c r="J46" s="22" t="str">
        <f t="shared" si="10"/>
        <v/>
      </c>
      <c r="K46" s="22" t="str">
        <f t="shared" si="11"/>
        <v/>
      </c>
      <c r="L46" s="23" t="str">
        <f t="shared" si="4"/>
        <v/>
      </c>
      <c r="P46" s="24" t="str">
        <f t="shared" si="5"/>
        <v/>
      </c>
      <c r="S46" s="25" t="str">
        <f t="shared" si="6"/>
        <v/>
      </c>
      <c r="T46" s="219">
        <f t="shared" si="26"/>
        <v>0</v>
      </c>
      <c r="V46" s="218">
        <v>15</v>
      </c>
      <c r="W46" s="241">
        <f t="shared" ref="W46" ca="1" si="54">OFFSET($AC$8,((MOD(ROW(V47)*4,3)/2)+1)*COUNTA(V46)+IF(((MOD(ROW(V47)*4,3)/2)+1)*COUNTA(V46)=2,INT(ROW(V43)/12),0),)</f>
        <v>1504.5</v>
      </c>
      <c r="X46" s="245" t="str">
        <f>IF(T46=0,"",IF(T46&lt;W46,"Alerte !",""))</f>
        <v/>
      </c>
      <c r="Y46" s="213" t="str">
        <f t="shared" ref="Y46" si="55">IF(T46=0,"",IF(T46&lt;W46,"",1))</f>
        <v/>
      </c>
      <c r="AB46" s="58">
        <v>37</v>
      </c>
      <c r="AC46" s="24"/>
      <c r="AD46" s="2">
        <v>2052</v>
      </c>
      <c r="AE46" s="59"/>
      <c r="AF46" s="36"/>
      <c r="AG46" s="280"/>
      <c r="AH46" s="143">
        <v>3</v>
      </c>
      <c r="AI46" s="144"/>
      <c r="AJ46" s="143" t="s">
        <v>38</v>
      </c>
      <c r="AK46" s="144">
        <v>502</v>
      </c>
      <c r="AL46" s="145">
        <f t="shared" si="12"/>
        <v>2352.3719999999998</v>
      </c>
      <c r="AM46" s="144"/>
      <c r="AN46" s="146">
        <f t="shared" si="49"/>
        <v>0</v>
      </c>
      <c r="AO46" s="144"/>
      <c r="AP46" s="146">
        <f t="shared" si="7"/>
        <v>0</v>
      </c>
      <c r="AQ46" s="144"/>
      <c r="AR46" s="146">
        <f t="shared" si="50"/>
        <v>0</v>
      </c>
    </row>
    <row r="47" spans="1:44" ht="15" customHeight="1">
      <c r="A47" s="190"/>
      <c r="B47" s="240"/>
      <c r="C47" s="11" t="str">
        <f t="shared" si="41"/>
        <v/>
      </c>
      <c r="D47" s="2" t="str">
        <f t="shared" si="2"/>
        <v/>
      </c>
      <c r="G47" s="20" t="str">
        <f t="shared" si="51"/>
        <v/>
      </c>
      <c r="H47" s="21" t="str">
        <f t="shared" si="52"/>
        <v/>
      </c>
      <c r="I47" s="22" t="str">
        <f t="shared" si="53"/>
        <v/>
      </c>
      <c r="J47" s="22" t="str">
        <f t="shared" si="10"/>
        <v/>
      </c>
      <c r="K47" s="22" t="str">
        <f t="shared" si="11"/>
        <v/>
      </c>
      <c r="L47" s="23" t="str">
        <f t="shared" si="4"/>
        <v/>
      </c>
      <c r="P47" s="24" t="str">
        <f t="shared" si="5"/>
        <v/>
      </c>
      <c r="S47" s="25" t="str">
        <f t="shared" si="6"/>
        <v/>
      </c>
      <c r="T47" s="220"/>
      <c r="V47" s="218"/>
      <c r="W47" s="242"/>
      <c r="X47" s="245"/>
      <c r="Y47" s="213"/>
      <c r="AB47" s="58">
        <v>38</v>
      </c>
      <c r="AC47" s="24"/>
      <c r="AD47" s="2">
        <v>2053</v>
      </c>
      <c r="AE47" s="59"/>
      <c r="AF47" s="36"/>
      <c r="AG47" s="280"/>
      <c r="AH47" s="143">
        <v>4</v>
      </c>
      <c r="AI47" s="144"/>
      <c r="AJ47" s="143" t="s">
        <v>38</v>
      </c>
      <c r="AK47" s="144">
        <v>539</v>
      </c>
      <c r="AL47" s="145">
        <f t="shared" si="12"/>
        <v>2525.7539999999999</v>
      </c>
      <c r="AM47" s="144"/>
      <c r="AN47" s="146">
        <f t="shared" si="49"/>
        <v>0</v>
      </c>
      <c r="AO47" s="144"/>
      <c r="AP47" s="146">
        <f t="shared" si="7"/>
        <v>0</v>
      </c>
      <c r="AQ47" s="144"/>
      <c r="AR47" s="146">
        <f t="shared" si="50"/>
        <v>0</v>
      </c>
    </row>
    <row r="48" spans="1:44" ht="15" customHeight="1" thickBot="1">
      <c r="A48" s="190"/>
      <c r="B48" s="240"/>
      <c r="C48" s="11" t="str">
        <f t="shared" si="41"/>
        <v/>
      </c>
      <c r="D48" s="2" t="str">
        <f t="shared" si="2"/>
        <v/>
      </c>
      <c r="G48" s="20" t="str">
        <f t="shared" si="51"/>
        <v/>
      </c>
      <c r="H48" s="21" t="str">
        <f t="shared" si="52"/>
        <v/>
      </c>
      <c r="I48" s="22" t="str">
        <f t="shared" si="53"/>
        <v/>
      </c>
      <c r="J48" s="22" t="str">
        <f t="shared" si="10"/>
        <v/>
      </c>
      <c r="K48" s="22" t="str">
        <f t="shared" si="11"/>
        <v/>
      </c>
      <c r="L48" s="23" t="str">
        <f t="shared" si="4"/>
        <v/>
      </c>
      <c r="P48" s="24" t="str">
        <f t="shared" si="5"/>
        <v/>
      </c>
      <c r="S48" s="25" t="str">
        <f t="shared" si="6"/>
        <v/>
      </c>
      <c r="T48" s="221"/>
      <c r="V48" s="218"/>
      <c r="W48" s="243"/>
      <c r="X48" s="245"/>
      <c r="Y48" s="213"/>
      <c r="AB48" s="58">
        <v>39</v>
      </c>
      <c r="AC48" s="24"/>
      <c r="AD48" s="2">
        <v>2054</v>
      </c>
      <c r="AE48" s="59"/>
      <c r="AF48" s="36"/>
      <c r="AG48" s="280"/>
      <c r="AH48" s="143">
        <v>5</v>
      </c>
      <c r="AI48" s="144"/>
      <c r="AJ48" s="143" t="s">
        <v>17</v>
      </c>
      <c r="AK48" s="144">
        <v>574</v>
      </c>
      <c r="AL48" s="145">
        <f t="shared" si="12"/>
        <v>2689.7640000000001</v>
      </c>
      <c r="AM48" s="144"/>
      <c r="AN48" s="146">
        <f t="shared" si="49"/>
        <v>0</v>
      </c>
      <c r="AO48" s="144"/>
      <c r="AP48" s="146">
        <f t="shared" si="7"/>
        <v>0</v>
      </c>
      <c r="AQ48" s="144"/>
      <c r="AR48" s="146">
        <f t="shared" si="50"/>
        <v>0</v>
      </c>
    </row>
    <row r="49" spans="1:44" ht="15" customHeight="1" thickTop="1">
      <c r="A49" s="190"/>
      <c r="B49" s="240"/>
      <c r="C49" s="11" t="str">
        <f t="shared" si="41"/>
        <v/>
      </c>
      <c r="D49" s="2" t="str">
        <f t="shared" si="2"/>
        <v/>
      </c>
      <c r="G49" s="20" t="str">
        <f t="shared" si="51"/>
        <v/>
      </c>
      <c r="H49" s="21" t="str">
        <f t="shared" si="52"/>
        <v/>
      </c>
      <c r="I49" s="22" t="str">
        <f t="shared" si="53"/>
        <v/>
      </c>
      <c r="J49" s="22" t="str">
        <f t="shared" si="10"/>
        <v/>
      </c>
      <c r="K49" s="22" t="str">
        <f t="shared" si="11"/>
        <v/>
      </c>
      <c r="L49" s="23" t="str">
        <f t="shared" si="4"/>
        <v/>
      </c>
      <c r="P49" s="24" t="str">
        <f t="shared" si="5"/>
        <v/>
      </c>
      <c r="S49" s="25" t="str">
        <f t="shared" si="6"/>
        <v/>
      </c>
      <c r="T49" s="219">
        <f t="shared" ref="T49" si="56">SUM(S49:S51)</f>
        <v>0</v>
      </c>
      <c r="V49" s="218">
        <v>16</v>
      </c>
      <c r="W49" s="241">
        <f t="shared" ref="W49" ca="1" si="57">OFFSET($AC$8,((MOD(ROW(V50)*4,3)/2)+1)*COUNTA(V49)+IF(((MOD(ROW(V50)*4,3)/2)+1)*COUNTA(V49)=2,INT(ROW(V46)/12),0),)</f>
        <v>1504.5</v>
      </c>
      <c r="X49" s="245" t="str">
        <f>IF(T49=0,"",IF(T49&lt;W49,"Alerte !",""))</f>
        <v/>
      </c>
      <c r="Y49" s="213" t="str">
        <f t="shared" ref="Y49" si="58">IF(T49=0,"",IF(T49&lt;W49,"",1))</f>
        <v/>
      </c>
      <c r="AB49" s="58">
        <v>40</v>
      </c>
      <c r="AC49" s="24"/>
      <c r="AD49" s="2">
        <v>2055</v>
      </c>
      <c r="AE49" s="59"/>
      <c r="AF49" s="36"/>
      <c r="AG49" s="280"/>
      <c r="AH49" s="143">
        <v>6</v>
      </c>
      <c r="AI49" s="144" t="s">
        <v>38</v>
      </c>
      <c r="AJ49" s="143" t="s">
        <v>18</v>
      </c>
      <c r="AK49" s="144">
        <v>609</v>
      </c>
      <c r="AL49" s="145">
        <f t="shared" si="12"/>
        <v>2853.7739999999999</v>
      </c>
      <c r="AM49" s="144"/>
      <c r="AN49" s="146">
        <f t="shared" si="49"/>
        <v>0</v>
      </c>
      <c r="AO49" s="144"/>
      <c r="AP49" s="146">
        <f t="shared" si="7"/>
        <v>0</v>
      </c>
      <c r="AQ49" s="144"/>
      <c r="AR49" s="146">
        <f t="shared" si="50"/>
        <v>0</v>
      </c>
    </row>
    <row r="50" spans="1:44" ht="15" customHeight="1">
      <c r="A50" s="190"/>
      <c r="B50" s="240"/>
      <c r="C50" s="11" t="str">
        <f t="shared" si="41"/>
        <v/>
      </c>
      <c r="D50" s="2" t="str">
        <f t="shared" si="2"/>
        <v/>
      </c>
      <c r="G50" s="20" t="str">
        <f t="shared" si="51"/>
        <v/>
      </c>
      <c r="H50" s="21" t="str">
        <f t="shared" si="52"/>
        <v/>
      </c>
      <c r="I50" s="22" t="str">
        <f t="shared" si="53"/>
        <v/>
      </c>
      <c r="J50" s="22" t="str">
        <f t="shared" si="10"/>
        <v/>
      </c>
      <c r="K50" s="22" t="str">
        <f t="shared" si="11"/>
        <v/>
      </c>
      <c r="L50" s="23" t="str">
        <f t="shared" si="4"/>
        <v/>
      </c>
      <c r="P50" s="24" t="str">
        <f t="shared" si="5"/>
        <v/>
      </c>
      <c r="S50" s="25" t="str">
        <f t="shared" si="6"/>
        <v/>
      </c>
      <c r="T50" s="220"/>
      <c r="V50" s="218"/>
      <c r="W50" s="242"/>
      <c r="X50" s="245"/>
      <c r="Y50" s="213"/>
      <c r="AB50" s="58">
        <v>41</v>
      </c>
      <c r="AC50" s="24"/>
      <c r="AD50" s="2">
        <v>2056</v>
      </c>
      <c r="AE50" s="59"/>
      <c r="AF50" s="36"/>
      <c r="AG50" s="280"/>
      <c r="AH50" s="143">
        <v>7</v>
      </c>
      <c r="AI50" s="144"/>
      <c r="AJ50" s="143" t="s">
        <v>18</v>
      </c>
      <c r="AK50" s="144">
        <v>651</v>
      </c>
      <c r="AL50" s="145">
        <f t="shared" si="12"/>
        <v>3050.5859999999998</v>
      </c>
      <c r="AM50" s="144"/>
      <c r="AN50" s="146">
        <f t="shared" si="49"/>
        <v>0</v>
      </c>
      <c r="AO50" s="144"/>
      <c r="AP50" s="146">
        <f t="shared" si="7"/>
        <v>0</v>
      </c>
      <c r="AQ50" s="144"/>
      <c r="AR50" s="146">
        <f t="shared" si="50"/>
        <v>0</v>
      </c>
    </row>
    <row r="51" spans="1:44" ht="15" customHeight="1" thickBot="1">
      <c r="A51" s="190"/>
      <c r="B51" s="240"/>
      <c r="C51" s="11" t="str">
        <f t="shared" si="41"/>
        <v/>
      </c>
      <c r="D51" s="2" t="str">
        <f t="shared" si="2"/>
        <v/>
      </c>
      <c r="G51" s="20" t="str">
        <f t="shared" si="51"/>
        <v/>
      </c>
      <c r="H51" s="21" t="str">
        <f t="shared" si="52"/>
        <v/>
      </c>
      <c r="I51" s="22" t="str">
        <f t="shared" si="53"/>
        <v/>
      </c>
      <c r="J51" s="22" t="str">
        <f t="shared" si="10"/>
        <v/>
      </c>
      <c r="K51" s="22" t="str">
        <f t="shared" si="11"/>
        <v/>
      </c>
      <c r="L51" s="23" t="str">
        <f t="shared" si="4"/>
        <v/>
      </c>
      <c r="P51" s="24" t="str">
        <f t="shared" si="5"/>
        <v/>
      </c>
      <c r="S51" s="25" t="str">
        <f t="shared" si="6"/>
        <v/>
      </c>
      <c r="T51" s="221"/>
      <c r="V51" s="218"/>
      <c r="W51" s="243"/>
      <c r="X51" s="245"/>
      <c r="Y51" s="213"/>
      <c r="AB51" s="58">
        <v>42</v>
      </c>
      <c r="AC51" s="24"/>
      <c r="AD51" s="2">
        <v>2057</v>
      </c>
      <c r="AE51" s="59"/>
      <c r="AF51" s="36"/>
      <c r="AG51" s="280"/>
      <c r="AH51" s="143">
        <v>8</v>
      </c>
      <c r="AI51" s="144" t="s">
        <v>18</v>
      </c>
      <c r="AJ51" s="143" t="s">
        <v>43</v>
      </c>
      <c r="AK51" s="144">
        <v>700</v>
      </c>
      <c r="AL51" s="145">
        <f t="shared" si="12"/>
        <v>3280.2</v>
      </c>
      <c r="AM51" s="144"/>
      <c r="AN51" s="146">
        <f t="shared" si="49"/>
        <v>0</v>
      </c>
      <c r="AO51" s="144"/>
      <c r="AP51" s="146">
        <f t="shared" si="7"/>
        <v>0</v>
      </c>
      <c r="AQ51" s="144"/>
      <c r="AR51" s="146">
        <f t="shared" si="50"/>
        <v>0</v>
      </c>
    </row>
    <row r="52" spans="1:44" ht="15" customHeight="1" thickTop="1">
      <c r="A52" s="190"/>
      <c r="B52" s="240"/>
      <c r="C52" s="11" t="str">
        <f t="shared" si="41"/>
        <v/>
      </c>
      <c r="D52" s="2" t="str">
        <f t="shared" si="2"/>
        <v/>
      </c>
      <c r="G52" s="20" t="str">
        <f t="shared" si="51"/>
        <v/>
      </c>
      <c r="H52" s="21" t="str">
        <f t="shared" si="52"/>
        <v/>
      </c>
      <c r="I52" s="22" t="str">
        <f t="shared" si="53"/>
        <v/>
      </c>
      <c r="J52" s="22" t="str">
        <f t="shared" si="10"/>
        <v/>
      </c>
      <c r="K52" s="22" t="str">
        <f t="shared" si="11"/>
        <v/>
      </c>
      <c r="L52" s="23" t="str">
        <f t="shared" si="4"/>
        <v/>
      </c>
      <c r="P52" s="24" t="str">
        <f t="shared" si="5"/>
        <v/>
      </c>
      <c r="S52" s="25" t="str">
        <f t="shared" si="6"/>
        <v/>
      </c>
      <c r="T52" s="219">
        <f t="shared" si="23"/>
        <v>0</v>
      </c>
      <c r="V52" s="218">
        <v>17</v>
      </c>
      <c r="W52" s="241">
        <f t="shared" ref="W52" ca="1" si="59">OFFSET($AC$8,((MOD(ROW(V53)*4,3)/2)+1)*COUNTA(V52)+IF(((MOD(ROW(V53)*4,3)/2)+1)*COUNTA(V52)=2,INT(ROW(V49)/12),0),)</f>
        <v>0</v>
      </c>
      <c r="X52" s="245" t="str">
        <f>IF(T52=0,"",IF(T52&lt;W52,"Alerte !",""))</f>
        <v/>
      </c>
      <c r="Y52" s="213" t="str">
        <f t="shared" ref="Y52" si="60">IF(T52=0,"",IF(T52&lt;W52,"",1))</f>
        <v/>
      </c>
      <c r="AB52" s="58">
        <v>43</v>
      </c>
      <c r="AC52" s="24"/>
      <c r="AD52" s="2">
        <v>2058</v>
      </c>
      <c r="AE52" s="59"/>
      <c r="AF52" s="36"/>
      <c r="AG52" s="280"/>
      <c r="AH52" s="143">
        <v>9</v>
      </c>
      <c r="AI52" s="144"/>
      <c r="AJ52" s="143" t="s">
        <v>20</v>
      </c>
      <c r="AK52" s="144">
        <v>750</v>
      </c>
      <c r="AL52" s="145">
        <f t="shared" si="12"/>
        <v>3514.5</v>
      </c>
      <c r="AM52" s="144"/>
      <c r="AN52" s="146">
        <f t="shared" si="49"/>
        <v>0</v>
      </c>
      <c r="AO52" s="144"/>
      <c r="AP52" s="146">
        <f t="shared" si="7"/>
        <v>0</v>
      </c>
      <c r="AQ52" s="144"/>
      <c r="AR52" s="146">
        <f t="shared" si="50"/>
        <v>0</v>
      </c>
    </row>
    <row r="53" spans="1:44" ht="15" customHeight="1">
      <c r="A53" s="190"/>
      <c r="B53" s="240"/>
      <c r="C53" s="11" t="str">
        <f t="shared" si="41"/>
        <v/>
      </c>
      <c r="D53" s="2" t="str">
        <f t="shared" si="2"/>
        <v/>
      </c>
      <c r="G53" s="20" t="str">
        <f t="shared" si="51"/>
        <v/>
      </c>
      <c r="H53" s="21" t="str">
        <f t="shared" si="52"/>
        <v/>
      </c>
      <c r="I53" s="22" t="str">
        <f t="shared" si="53"/>
        <v/>
      </c>
      <c r="J53" s="22" t="str">
        <f t="shared" si="10"/>
        <v/>
      </c>
      <c r="K53" s="22" t="str">
        <f t="shared" si="11"/>
        <v/>
      </c>
      <c r="L53" s="23" t="str">
        <f t="shared" si="4"/>
        <v/>
      </c>
      <c r="P53" s="24" t="str">
        <f t="shared" si="5"/>
        <v/>
      </c>
      <c r="S53" s="25" t="str">
        <f t="shared" si="6"/>
        <v/>
      </c>
      <c r="T53" s="220"/>
      <c r="V53" s="218"/>
      <c r="W53" s="242"/>
      <c r="X53" s="245"/>
      <c r="Y53" s="213"/>
      <c r="AB53" s="58">
        <v>44</v>
      </c>
      <c r="AC53" s="147"/>
      <c r="AD53" s="148">
        <v>2059</v>
      </c>
      <c r="AE53" s="59"/>
      <c r="AF53" s="36"/>
      <c r="AG53" s="280"/>
      <c r="AH53" s="143">
        <v>10</v>
      </c>
      <c r="AI53" s="144"/>
      <c r="AJ53" s="143" t="s">
        <v>20</v>
      </c>
      <c r="AK53" s="144">
        <v>796</v>
      </c>
      <c r="AL53" s="145">
        <f t="shared" si="12"/>
        <v>3730.056</v>
      </c>
      <c r="AM53" s="144"/>
      <c r="AN53" s="146">
        <f t="shared" si="49"/>
        <v>0</v>
      </c>
      <c r="AO53" s="144"/>
      <c r="AP53" s="146">
        <f t="shared" si="7"/>
        <v>0</v>
      </c>
      <c r="AQ53" s="144"/>
      <c r="AR53" s="146">
        <f t="shared" si="50"/>
        <v>0</v>
      </c>
    </row>
    <row r="54" spans="1:44" ht="15" customHeight="1" thickBot="1">
      <c r="A54" s="190"/>
      <c r="B54" s="240"/>
      <c r="C54" s="11" t="str">
        <f t="shared" si="41"/>
        <v/>
      </c>
      <c r="D54" s="2" t="str">
        <f t="shared" si="2"/>
        <v/>
      </c>
      <c r="G54" s="20" t="str">
        <f t="shared" si="51"/>
        <v/>
      </c>
      <c r="H54" s="21" t="str">
        <f t="shared" si="52"/>
        <v/>
      </c>
      <c r="I54" s="22" t="str">
        <f t="shared" si="53"/>
        <v/>
      </c>
      <c r="J54" s="22" t="str">
        <f t="shared" si="10"/>
        <v/>
      </c>
      <c r="K54" s="22" t="str">
        <f t="shared" si="11"/>
        <v/>
      </c>
      <c r="L54" s="23" t="str">
        <f t="shared" si="4"/>
        <v/>
      </c>
      <c r="P54" s="24" t="str">
        <f t="shared" si="5"/>
        <v/>
      </c>
      <c r="S54" s="25" t="str">
        <f t="shared" si="6"/>
        <v/>
      </c>
      <c r="T54" s="221"/>
      <c r="V54" s="218"/>
      <c r="W54" s="243"/>
      <c r="X54" s="245"/>
      <c r="Y54" s="213"/>
      <c r="AE54" s="59"/>
      <c r="AF54" s="36"/>
      <c r="AG54" s="281"/>
      <c r="AH54" s="143">
        <v>11</v>
      </c>
      <c r="AI54" s="149"/>
      <c r="AJ54" s="150"/>
      <c r="AK54" s="149">
        <v>830</v>
      </c>
      <c r="AL54" s="151">
        <f t="shared" si="12"/>
        <v>3889.38</v>
      </c>
      <c r="AM54" s="144"/>
      <c r="AN54" s="146">
        <f t="shared" si="49"/>
        <v>0</v>
      </c>
      <c r="AO54" s="144"/>
      <c r="AP54" s="146">
        <f t="shared" si="7"/>
        <v>0</v>
      </c>
      <c r="AQ54" s="144"/>
      <c r="AR54" s="146">
        <f t="shared" si="50"/>
        <v>0</v>
      </c>
    </row>
    <row r="55" spans="1:44" ht="15" customHeight="1" thickTop="1">
      <c r="A55" s="190"/>
      <c r="B55" s="240">
        <v>5</v>
      </c>
      <c r="C55" s="11" t="str">
        <f t="shared" si="41"/>
        <v/>
      </c>
      <c r="D55" s="2" t="str">
        <f t="shared" si="2"/>
        <v/>
      </c>
      <c r="G55" s="20" t="str">
        <f t="shared" si="51"/>
        <v/>
      </c>
      <c r="H55" s="21" t="str">
        <f t="shared" si="52"/>
        <v/>
      </c>
      <c r="I55" s="22" t="str">
        <f t="shared" si="53"/>
        <v/>
      </c>
      <c r="J55" s="22" t="str">
        <f t="shared" si="10"/>
        <v/>
      </c>
      <c r="K55" s="22" t="str">
        <f t="shared" si="11"/>
        <v/>
      </c>
      <c r="L55" s="23" t="str">
        <f t="shared" si="4"/>
        <v/>
      </c>
      <c r="P55" s="24" t="str">
        <f t="shared" si="5"/>
        <v/>
      </c>
      <c r="S55" s="25" t="str">
        <f t="shared" si="6"/>
        <v/>
      </c>
      <c r="T55" s="219">
        <f t="shared" si="26"/>
        <v>0</v>
      </c>
      <c r="V55" s="218">
        <v>18</v>
      </c>
      <c r="W55" s="241">
        <f t="shared" ref="W55" ca="1" si="61">OFFSET($AC$8,((MOD(ROW(V56)*4,3)/2)+1)*COUNTA(V55)+IF(((MOD(ROW(V56)*4,3)/2)+1)*COUNTA(V55)=2,INT(ROW(V52)/12),0),)</f>
        <v>0</v>
      </c>
      <c r="X55" s="245" t="str">
        <f>IF(T55=0,"",IF(T55&lt;W55,"Alerte !",""))</f>
        <v/>
      </c>
      <c r="Y55" s="213" t="str">
        <f t="shared" ref="Y55" si="62">IF(T55=0,"",IF(T55&lt;W55,"",1))</f>
        <v/>
      </c>
      <c r="AG55" s="282" t="s">
        <v>59</v>
      </c>
      <c r="AH55" s="152">
        <v>1</v>
      </c>
      <c r="AI55" s="285" t="s">
        <v>38</v>
      </c>
      <c r="AJ55" s="286"/>
      <c r="AK55" s="152">
        <v>575</v>
      </c>
      <c r="AL55" s="153">
        <f t="shared" si="12"/>
        <v>2694.45</v>
      </c>
      <c r="AM55" s="152"/>
      <c r="AN55" s="154">
        <f t="shared" ref="AN55:AN60" si="63">$AC$4*AM55</f>
        <v>0</v>
      </c>
      <c r="AO55" s="152"/>
      <c r="AP55" s="154">
        <f t="shared" si="7"/>
        <v>0</v>
      </c>
      <c r="AQ55" s="152"/>
      <c r="AR55" s="154">
        <f t="shared" ref="AR55:AR60" si="64">$AE$4*AQ55</f>
        <v>0</v>
      </c>
    </row>
    <row r="56" spans="1:44" ht="15" customHeight="1">
      <c r="A56" s="190"/>
      <c r="B56" s="240"/>
      <c r="C56" s="11" t="str">
        <f t="shared" si="41"/>
        <v/>
      </c>
      <c r="D56" s="2" t="str">
        <f t="shared" si="2"/>
        <v/>
      </c>
      <c r="G56" s="20" t="str">
        <f t="shared" si="51"/>
        <v/>
      </c>
      <c r="H56" s="21" t="str">
        <f t="shared" si="52"/>
        <v/>
      </c>
      <c r="I56" s="22" t="str">
        <f t="shared" si="53"/>
        <v/>
      </c>
      <c r="J56" s="22" t="str">
        <f t="shared" si="10"/>
        <v/>
      </c>
      <c r="K56" s="22" t="str">
        <f t="shared" si="11"/>
        <v/>
      </c>
      <c r="L56" s="23" t="str">
        <f t="shared" si="4"/>
        <v/>
      </c>
      <c r="P56" s="24" t="str">
        <f t="shared" si="5"/>
        <v/>
      </c>
      <c r="S56" s="25" t="str">
        <f t="shared" si="6"/>
        <v/>
      </c>
      <c r="T56" s="220"/>
      <c r="V56" s="218"/>
      <c r="W56" s="242"/>
      <c r="X56" s="245"/>
      <c r="Y56" s="213"/>
      <c r="AG56" s="283"/>
      <c r="AH56" s="155">
        <v>2</v>
      </c>
      <c r="AI56" s="287" t="s">
        <v>38</v>
      </c>
      <c r="AJ56" s="288"/>
      <c r="AK56" s="155">
        <v>616</v>
      </c>
      <c r="AL56" s="156">
        <f t="shared" si="12"/>
        <v>2886.576</v>
      </c>
      <c r="AM56" s="155"/>
      <c r="AN56" s="157">
        <f t="shared" si="63"/>
        <v>0</v>
      </c>
      <c r="AO56" s="155"/>
      <c r="AP56" s="157">
        <f t="shared" si="7"/>
        <v>0</v>
      </c>
      <c r="AQ56" s="155"/>
      <c r="AR56" s="157">
        <f t="shared" si="64"/>
        <v>0</v>
      </c>
    </row>
    <row r="57" spans="1:44" ht="15" customHeight="1" thickBot="1">
      <c r="A57" s="190"/>
      <c r="B57" s="240"/>
      <c r="C57" s="11" t="str">
        <f t="shared" si="41"/>
        <v/>
      </c>
      <c r="D57" s="2" t="str">
        <f t="shared" si="2"/>
        <v/>
      </c>
      <c r="G57" s="20" t="str">
        <f t="shared" si="51"/>
        <v/>
      </c>
      <c r="H57" s="21" t="str">
        <f t="shared" si="52"/>
        <v/>
      </c>
      <c r="I57" s="22" t="str">
        <f t="shared" si="53"/>
        <v/>
      </c>
      <c r="J57" s="22" t="str">
        <f t="shared" si="10"/>
        <v/>
      </c>
      <c r="K57" s="22" t="str">
        <f t="shared" si="11"/>
        <v/>
      </c>
      <c r="L57" s="23" t="str">
        <f t="shared" si="4"/>
        <v/>
      </c>
      <c r="P57" s="24" t="str">
        <f t="shared" si="5"/>
        <v/>
      </c>
      <c r="S57" s="25" t="str">
        <f t="shared" si="6"/>
        <v/>
      </c>
      <c r="T57" s="221"/>
      <c r="V57" s="218"/>
      <c r="W57" s="243"/>
      <c r="X57" s="245"/>
      <c r="Y57" s="213"/>
      <c r="AG57" s="283"/>
      <c r="AH57" s="155">
        <v>3</v>
      </c>
      <c r="AI57" s="287" t="s">
        <v>17</v>
      </c>
      <c r="AJ57" s="288"/>
      <c r="AK57" s="155">
        <v>657</v>
      </c>
      <c r="AL57" s="156">
        <f t="shared" si="12"/>
        <v>3078.7019999999998</v>
      </c>
      <c r="AM57" s="155"/>
      <c r="AN57" s="157">
        <f t="shared" si="63"/>
        <v>0</v>
      </c>
      <c r="AO57" s="155"/>
      <c r="AP57" s="157">
        <f t="shared" si="7"/>
        <v>0</v>
      </c>
      <c r="AQ57" s="155"/>
      <c r="AR57" s="157">
        <f t="shared" si="64"/>
        <v>0</v>
      </c>
    </row>
    <row r="58" spans="1:44" ht="15" customHeight="1" thickTop="1">
      <c r="A58" s="190"/>
      <c r="B58" s="240"/>
      <c r="C58" s="11" t="str">
        <f t="shared" si="41"/>
        <v/>
      </c>
      <c r="D58" s="2" t="str">
        <f t="shared" si="2"/>
        <v/>
      </c>
      <c r="G58" s="20" t="str">
        <f t="shared" si="51"/>
        <v/>
      </c>
      <c r="H58" s="21" t="str">
        <f t="shared" si="52"/>
        <v/>
      </c>
      <c r="I58" s="22" t="str">
        <f t="shared" si="53"/>
        <v/>
      </c>
      <c r="J58" s="22" t="str">
        <f t="shared" si="10"/>
        <v/>
      </c>
      <c r="K58" s="22" t="str">
        <f t="shared" si="11"/>
        <v/>
      </c>
      <c r="L58" s="23" t="str">
        <f t="shared" si="4"/>
        <v/>
      </c>
      <c r="P58" s="24" t="str">
        <f t="shared" si="5"/>
        <v/>
      </c>
      <c r="S58" s="25" t="str">
        <f t="shared" si="6"/>
        <v/>
      </c>
      <c r="T58" s="219">
        <f t="shared" ref="T58" si="65">SUM(S58:S60)</f>
        <v>0</v>
      </c>
      <c r="V58" s="218">
        <v>19</v>
      </c>
      <c r="W58" s="241">
        <f t="shared" ref="W58" ca="1" si="66">OFFSET($AC$8,((MOD(ROW(V59)*4,3)/2)+1)*COUNTA(V58)+IF(((MOD(ROW(V59)*4,3)/2)+1)*COUNTA(V58)=2,INT(ROW(V55)/12),0),)</f>
        <v>0</v>
      </c>
      <c r="X58" s="245" t="str">
        <f>IF(T58=0,"",IF(T58&lt;W58,"Alerte !",""))</f>
        <v/>
      </c>
      <c r="Y58" s="213" t="str">
        <f t="shared" ref="Y58" si="67">IF(T58=0,"",IF(T58&lt;W58,"",1))</f>
        <v/>
      </c>
      <c r="AG58" s="283"/>
      <c r="AH58" s="155">
        <v>4</v>
      </c>
      <c r="AI58" s="287" t="s">
        <v>17</v>
      </c>
      <c r="AJ58" s="288"/>
      <c r="AK58" s="155">
        <v>710</v>
      </c>
      <c r="AL58" s="156">
        <f t="shared" si="12"/>
        <v>3327.06</v>
      </c>
      <c r="AM58" s="155"/>
      <c r="AN58" s="157">
        <f t="shared" si="63"/>
        <v>0</v>
      </c>
      <c r="AO58" s="155"/>
      <c r="AP58" s="157">
        <f t="shared" si="7"/>
        <v>0</v>
      </c>
      <c r="AQ58" s="155"/>
      <c r="AR58" s="157">
        <f t="shared" si="64"/>
        <v>0</v>
      </c>
    </row>
    <row r="59" spans="1:44" ht="15" customHeight="1">
      <c r="A59" s="190"/>
      <c r="B59" s="240"/>
      <c r="C59" s="11" t="str">
        <f t="shared" si="41"/>
        <v/>
      </c>
      <c r="D59" s="2" t="str">
        <f t="shared" si="2"/>
        <v/>
      </c>
      <c r="G59" s="20" t="str">
        <f t="shared" si="51"/>
        <v/>
      </c>
      <c r="H59" s="21" t="str">
        <f t="shared" si="52"/>
        <v/>
      </c>
      <c r="I59" s="22" t="str">
        <f t="shared" si="53"/>
        <v/>
      </c>
      <c r="J59" s="22" t="str">
        <f t="shared" si="10"/>
        <v/>
      </c>
      <c r="K59" s="22" t="str">
        <f t="shared" si="11"/>
        <v/>
      </c>
      <c r="L59" s="23" t="str">
        <f t="shared" si="4"/>
        <v/>
      </c>
      <c r="P59" s="24" t="str">
        <f t="shared" si="5"/>
        <v/>
      </c>
      <c r="S59" s="25" t="str">
        <f t="shared" si="6"/>
        <v/>
      </c>
      <c r="T59" s="220"/>
      <c r="V59" s="218"/>
      <c r="W59" s="242"/>
      <c r="X59" s="245"/>
      <c r="Y59" s="213"/>
      <c r="AG59" s="283"/>
      <c r="AH59" s="155">
        <v>5</v>
      </c>
      <c r="AI59" s="287" t="s">
        <v>18</v>
      </c>
      <c r="AJ59" s="288"/>
      <c r="AK59" s="155">
        <v>756</v>
      </c>
      <c r="AL59" s="156">
        <f t="shared" si="12"/>
        <v>3542.616</v>
      </c>
      <c r="AM59" s="155"/>
      <c r="AN59" s="157">
        <f t="shared" si="63"/>
        <v>0</v>
      </c>
      <c r="AO59" s="155"/>
      <c r="AP59" s="157">
        <f t="shared" si="7"/>
        <v>0</v>
      </c>
      <c r="AQ59" s="155"/>
      <c r="AR59" s="157">
        <f t="shared" si="64"/>
        <v>0</v>
      </c>
    </row>
    <row r="60" spans="1:44" ht="15" customHeight="1" thickBot="1">
      <c r="A60" s="190"/>
      <c r="B60" s="240"/>
      <c r="C60" s="11" t="str">
        <f t="shared" si="41"/>
        <v/>
      </c>
      <c r="D60" s="2" t="str">
        <f t="shared" si="2"/>
        <v/>
      </c>
      <c r="G60" s="20" t="str">
        <f t="shared" si="51"/>
        <v/>
      </c>
      <c r="H60" s="21" t="str">
        <f t="shared" si="52"/>
        <v/>
      </c>
      <c r="I60" s="22" t="str">
        <f t="shared" si="53"/>
        <v/>
      </c>
      <c r="J60" s="22" t="str">
        <f t="shared" si="10"/>
        <v/>
      </c>
      <c r="K60" s="22" t="str">
        <f t="shared" si="11"/>
        <v/>
      </c>
      <c r="L60" s="23" t="str">
        <f t="shared" si="4"/>
        <v/>
      </c>
      <c r="P60" s="24" t="str">
        <f t="shared" si="5"/>
        <v/>
      </c>
      <c r="S60" s="25" t="str">
        <f t="shared" si="6"/>
        <v/>
      </c>
      <c r="T60" s="221"/>
      <c r="V60" s="218"/>
      <c r="W60" s="243"/>
      <c r="X60" s="245"/>
      <c r="Y60" s="213"/>
      <c r="AG60" s="284"/>
      <c r="AH60" s="158">
        <v>6</v>
      </c>
      <c r="AI60" s="289" t="s">
        <v>18</v>
      </c>
      <c r="AJ60" s="290"/>
      <c r="AK60" s="158">
        <v>798</v>
      </c>
      <c r="AL60" s="159">
        <f t="shared" si="12"/>
        <v>3739.4279999999999</v>
      </c>
      <c r="AM60" s="155"/>
      <c r="AN60" s="157">
        <f t="shared" si="63"/>
        <v>0</v>
      </c>
      <c r="AO60" s="155"/>
      <c r="AP60" s="157">
        <f t="shared" si="7"/>
        <v>0</v>
      </c>
      <c r="AQ60" s="155"/>
      <c r="AR60" s="157">
        <f t="shared" si="64"/>
        <v>0</v>
      </c>
    </row>
    <row r="61" spans="1:44" ht="15" customHeight="1" thickTop="1">
      <c r="A61" s="190"/>
      <c r="B61" s="240"/>
      <c r="C61" s="11" t="str">
        <f t="shared" si="41"/>
        <v/>
      </c>
      <c r="D61" s="2" t="str">
        <f t="shared" si="2"/>
        <v/>
      </c>
      <c r="G61" s="20" t="str">
        <f t="shared" si="51"/>
        <v/>
      </c>
      <c r="H61" s="21" t="str">
        <f t="shared" si="52"/>
        <v/>
      </c>
      <c r="I61" s="22" t="str">
        <f t="shared" si="53"/>
        <v/>
      </c>
      <c r="J61" s="22" t="str">
        <f t="shared" si="10"/>
        <v/>
      </c>
      <c r="K61" s="22" t="str">
        <f t="shared" si="11"/>
        <v/>
      </c>
      <c r="L61" s="23" t="str">
        <f t="shared" si="4"/>
        <v/>
      </c>
      <c r="P61" s="24" t="str">
        <f t="shared" si="5"/>
        <v/>
      </c>
      <c r="S61" s="25" t="str">
        <f t="shared" si="6"/>
        <v/>
      </c>
      <c r="T61" s="219">
        <f t="shared" si="23"/>
        <v>0</v>
      </c>
      <c r="V61" s="218">
        <v>20</v>
      </c>
      <c r="W61" s="241">
        <f t="shared" ref="W61" ca="1" si="68">OFFSET($AC$8,((MOD(ROW(V62)*4,3)/2)+1)*COUNTA(V61)+IF(((MOD(ROW(V62)*4,3)/2)+1)*COUNTA(V61)=2,INT(ROW(V58)/12),0),)</f>
        <v>0</v>
      </c>
      <c r="X61" s="245" t="str">
        <f>IF(T61=0,"",IF(T61&lt;W61,"Alerte !",""))</f>
        <v/>
      </c>
      <c r="Y61" s="213" t="str">
        <f t="shared" ref="Y61" si="69">IF(T61=0,"",IF(T61&lt;W61,"",1))</f>
        <v/>
      </c>
      <c r="AG61" s="160" t="s">
        <v>29</v>
      </c>
      <c r="AH61" s="161">
        <v>1</v>
      </c>
      <c r="AI61" s="273" t="s">
        <v>17</v>
      </c>
      <c r="AJ61" s="274"/>
      <c r="AK61" s="160">
        <v>830</v>
      </c>
      <c r="AL61" s="162">
        <f t="shared" si="12"/>
        <v>3889.38</v>
      </c>
      <c r="AM61" s="160"/>
      <c r="AN61" s="163">
        <f t="shared" ref="AN61:AN67" si="70">$AC$4*AM61</f>
        <v>0</v>
      </c>
      <c r="AO61" s="160"/>
      <c r="AP61" s="163">
        <f t="shared" si="7"/>
        <v>0</v>
      </c>
      <c r="AQ61" s="160"/>
      <c r="AR61" s="163">
        <f t="shared" ref="AR61:AR67" si="71">$AE$4*AQ61</f>
        <v>0</v>
      </c>
    </row>
    <row r="62" spans="1:44" ht="15" customHeight="1">
      <c r="A62" s="190"/>
      <c r="B62" s="240"/>
      <c r="C62" s="11" t="str">
        <f t="shared" si="41"/>
        <v/>
      </c>
      <c r="D62" s="2" t="str">
        <f t="shared" si="2"/>
        <v/>
      </c>
      <c r="G62" s="20" t="str">
        <f t="shared" si="51"/>
        <v/>
      </c>
      <c r="H62" s="21" t="str">
        <f t="shared" si="52"/>
        <v/>
      </c>
      <c r="I62" s="22" t="str">
        <f t="shared" si="53"/>
        <v/>
      </c>
      <c r="J62" s="22" t="str">
        <f t="shared" si="10"/>
        <v/>
      </c>
      <c r="K62" s="22" t="str">
        <f t="shared" si="11"/>
        <v/>
      </c>
      <c r="L62" s="23" t="str">
        <f t="shared" si="4"/>
        <v/>
      </c>
      <c r="P62" s="24" t="str">
        <f t="shared" si="5"/>
        <v/>
      </c>
      <c r="S62" s="25" t="str">
        <f t="shared" si="6"/>
        <v/>
      </c>
      <c r="T62" s="220"/>
      <c r="V62" s="218"/>
      <c r="W62" s="242"/>
      <c r="X62" s="245"/>
      <c r="Y62" s="213"/>
      <c r="AG62" s="164" t="s">
        <v>61</v>
      </c>
      <c r="AH62" s="165">
        <v>2</v>
      </c>
      <c r="AI62" s="275" t="s">
        <v>41</v>
      </c>
      <c r="AJ62" s="276"/>
      <c r="AK62" s="166">
        <v>890</v>
      </c>
      <c r="AL62" s="167">
        <f t="shared" si="12"/>
        <v>4170.54</v>
      </c>
      <c r="AM62" s="166"/>
      <c r="AN62" s="168">
        <f t="shared" si="70"/>
        <v>0</v>
      </c>
      <c r="AO62" s="166"/>
      <c r="AP62" s="168">
        <f t="shared" si="7"/>
        <v>0</v>
      </c>
      <c r="AQ62" s="166"/>
      <c r="AR62" s="168">
        <f t="shared" si="71"/>
        <v>0</v>
      </c>
    </row>
    <row r="63" spans="1:44" ht="15" customHeight="1" thickBot="1">
      <c r="A63" s="190"/>
      <c r="B63" s="240"/>
      <c r="C63" s="11" t="str">
        <f t="shared" si="41"/>
        <v/>
      </c>
      <c r="D63" s="2" t="str">
        <f t="shared" si="2"/>
        <v/>
      </c>
      <c r="G63" s="20" t="str">
        <f t="shared" si="51"/>
        <v/>
      </c>
      <c r="H63" s="21" t="str">
        <f t="shared" si="52"/>
        <v/>
      </c>
      <c r="I63" s="22" t="str">
        <f t="shared" si="53"/>
        <v/>
      </c>
      <c r="J63" s="22" t="str">
        <f t="shared" si="10"/>
        <v/>
      </c>
      <c r="K63" s="22" t="str">
        <f t="shared" si="11"/>
        <v/>
      </c>
      <c r="L63" s="23" t="str">
        <f t="shared" si="4"/>
        <v/>
      </c>
      <c r="P63" s="24" t="str">
        <f t="shared" si="5"/>
        <v/>
      </c>
      <c r="S63" s="25" t="str">
        <f t="shared" si="6"/>
        <v/>
      </c>
      <c r="T63" s="221"/>
      <c r="V63" s="218"/>
      <c r="W63" s="243"/>
      <c r="X63" s="245"/>
      <c r="Y63" s="213"/>
      <c r="AG63" s="169" t="s">
        <v>62</v>
      </c>
      <c r="AH63" s="165">
        <v>3</v>
      </c>
      <c r="AI63" s="275" t="s">
        <v>41</v>
      </c>
      <c r="AJ63" s="276"/>
      <c r="AK63" s="166">
        <v>925</v>
      </c>
      <c r="AL63" s="167">
        <f t="shared" si="12"/>
        <v>4334.55</v>
      </c>
      <c r="AM63" s="166"/>
      <c r="AN63" s="168">
        <f t="shared" si="70"/>
        <v>0</v>
      </c>
      <c r="AO63" s="166"/>
      <c r="AP63" s="168">
        <f t="shared" si="7"/>
        <v>0</v>
      </c>
      <c r="AQ63" s="166"/>
      <c r="AR63" s="168">
        <f t="shared" si="71"/>
        <v>0</v>
      </c>
    </row>
    <row r="64" spans="1:44" ht="15" customHeight="1" thickTop="1">
      <c r="A64" s="190"/>
      <c r="B64" s="240"/>
      <c r="C64" s="11" t="str">
        <f t="shared" si="41"/>
        <v/>
      </c>
      <c r="D64" s="2" t="str">
        <f t="shared" si="2"/>
        <v/>
      </c>
      <c r="G64" s="20" t="str">
        <f t="shared" si="51"/>
        <v/>
      </c>
      <c r="H64" s="21" t="str">
        <f t="shared" si="52"/>
        <v/>
      </c>
      <c r="I64" s="22" t="str">
        <f t="shared" si="53"/>
        <v/>
      </c>
      <c r="J64" s="22" t="str">
        <f t="shared" si="10"/>
        <v/>
      </c>
      <c r="K64" s="22" t="str">
        <f t="shared" si="11"/>
        <v/>
      </c>
      <c r="L64" s="23" t="str">
        <f t="shared" si="4"/>
        <v/>
      </c>
      <c r="P64" s="24" t="str">
        <f t="shared" si="5"/>
        <v/>
      </c>
      <c r="S64" s="25" t="str">
        <f t="shared" si="6"/>
        <v/>
      </c>
      <c r="T64" s="219">
        <f t="shared" si="26"/>
        <v>0</v>
      </c>
      <c r="V64" s="218">
        <v>21</v>
      </c>
      <c r="W64" s="241">
        <f t="shared" ref="W64" ca="1" si="72">OFFSET($AC$8,((MOD(ROW(V65)*4,3)/2)+1)*COUNTA(V64)+IF(((MOD(ROW(V65)*4,3)/2)+1)*COUNTA(V64)=2,INT(ROW(V61)/12),0),)</f>
        <v>0</v>
      </c>
      <c r="X64" s="245" t="str">
        <f>IF(T64=0,"",IF(T64&lt;W64,"Alerte !",""))</f>
        <v/>
      </c>
      <c r="Y64" s="213" t="str">
        <f t="shared" ref="Y64" si="73">IF(T64=0,"",IF(T64&lt;W64,"",1))</f>
        <v/>
      </c>
      <c r="AG64" s="170" t="s">
        <v>63</v>
      </c>
      <c r="AH64" s="165">
        <v>4</v>
      </c>
      <c r="AI64" s="275" t="s">
        <v>41</v>
      </c>
      <c r="AJ64" s="276"/>
      <c r="AK64" s="166">
        <v>972</v>
      </c>
      <c r="AL64" s="167">
        <f t="shared" si="12"/>
        <v>4554.7920000000004</v>
      </c>
      <c r="AM64" s="166"/>
      <c r="AN64" s="168">
        <f t="shared" si="70"/>
        <v>0</v>
      </c>
      <c r="AO64" s="166"/>
      <c r="AP64" s="168">
        <f t="shared" si="7"/>
        <v>0</v>
      </c>
      <c r="AQ64" s="166"/>
      <c r="AR64" s="168">
        <f t="shared" si="71"/>
        <v>0</v>
      </c>
    </row>
    <row r="65" spans="1:44" ht="15" customHeight="1">
      <c r="A65" s="190"/>
      <c r="B65" s="240"/>
      <c r="C65" s="11" t="str">
        <f t="shared" si="41"/>
        <v/>
      </c>
      <c r="D65" s="2" t="str">
        <f t="shared" si="2"/>
        <v/>
      </c>
      <c r="G65" s="20" t="str">
        <f t="shared" si="51"/>
        <v/>
      </c>
      <c r="H65" s="21" t="str">
        <f t="shared" si="52"/>
        <v/>
      </c>
      <c r="I65" s="22" t="str">
        <f t="shared" si="53"/>
        <v/>
      </c>
      <c r="J65" s="22" t="str">
        <f t="shared" si="10"/>
        <v/>
      </c>
      <c r="K65" s="22" t="str">
        <f t="shared" si="11"/>
        <v/>
      </c>
      <c r="L65" s="23" t="str">
        <f t="shared" si="4"/>
        <v/>
      </c>
      <c r="P65" s="24" t="str">
        <f t="shared" si="5"/>
        <v/>
      </c>
      <c r="S65" s="25" t="str">
        <f t="shared" si="6"/>
        <v/>
      </c>
      <c r="T65" s="220"/>
      <c r="V65" s="218"/>
      <c r="W65" s="242"/>
      <c r="X65" s="245"/>
      <c r="Y65" s="213"/>
      <c r="AG65" s="270" t="s">
        <v>64</v>
      </c>
      <c r="AH65" s="165">
        <v>5</v>
      </c>
      <c r="AI65" s="275" t="s">
        <v>41</v>
      </c>
      <c r="AJ65" s="276"/>
      <c r="AK65" s="166">
        <v>972</v>
      </c>
      <c r="AL65" s="167">
        <f t="shared" si="12"/>
        <v>4554.7920000000004</v>
      </c>
      <c r="AM65" s="166"/>
      <c r="AN65" s="168">
        <f t="shared" si="70"/>
        <v>0</v>
      </c>
      <c r="AO65" s="166"/>
      <c r="AP65" s="168">
        <f t="shared" si="7"/>
        <v>0</v>
      </c>
      <c r="AQ65" s="166"/>
      <c r="AR65" s="168">
        <f t="shared" si="71"/>
        <v>0</v>
      </c>
    </row>
    <row r="66" spans="1:44" ht="15" customHeight="1" thickBot="1">
      <c r="A66" s="190"/>
      <c r="B66" s="240"/>
      <c r="C66" s="11" t="str">
        <f t="shared" si="41"/>
        <v/>
      </c>
      <c r="D66" s="2" t="str">
        <f t="shared" si="2"/>
        <v/>
      </c>
      <c r="G66" s="20" t="str">
        <f t="shared" si="51"/>
        <v/>
      </c>
      <c r="H66" s="21" t="str">
        <f t="shared" si="52"/>
        <v/>
      </c>
      <c r="I66" s="22" t="str">
        <f t="shared" si="53"/>
        <v/>
      </c>
      <c r="J66" s="22" t="str">
        <f t="shared" si="10"/>
        <v/>
      </c>
      <c r="K66" s="22" t="str">
        <f t="shared" si="11"/>
        <v/>
      </c>
      <c r="L66" s="23" t="str">
        <f t="shared" si="4"/>
        <v/>
      </c>
      <c r="P66" s="24" t="str">
        <f t="shared" si="5"/>
        <v/>
      </c>
      <c r="S66" s="25" t="str">
        <f t="shared" si="6"/>
        <v/>
      </c>
      <c r="T66" s="221"/>
      <c r="V66" s="218"/>
      <c r="W66" s="243"/>
      <c r="X66" s="245"/>
      <c r="Y66" s="213"/>
      <c r="AG66" s="271"/>
      <c r="AH66" s="165">
        <v>6</v>
      </c>
      <c r="AI66" s="275" t="s">
        <v>41</v>
      </c>
      <c r="AJ66" s="276"/>
      <c r="AK66" s="166">
        <v>1013</v>
      </c>
      <c r="AL66" s="167">
        <f t="shared" si="12"/>
        <v>4746.9179999999997</v>
      </c>
      <c r="AM66" s="166"/>
      <c r="AN66" s="168">
        <f t="shared" si="70"/>
        <v>0</v>
      </c>
      <c r="AO66" s="166"/>
      <c r="AP66" s="168">
        <f t="shared" si="7"/>
        <v>0</v>
      </c>
      <c r="AQ66" s="166"/>
      <c r="AR66" s="168">
        <f t="shared" si="71"/>
        <v>0</v>
      </c>
    </row>
    <row r="67" spans="1:44" ht="15" customHeight="1" thickTop="1">
      <c r="A67" s="190"/>
      <c r="B67" s="240">
        <v>6</v>
      </c>
      <c r="C67" s="11" t="str">
        <f t="shared" ref="C67:C72" si="74">IF(A67="","",DATEDIF($AB$7,G67,"y")&amp;IF(DATEDIF($AB$7,G67,"y")&gt;1," ans "," an "))</f>
        <v/>
      </c>
      <c r="D67" s="2" t="str">
        <f t="shared" si="2"/>
        <v/>
      </c>
      <c r="G67" s="20" t="str">
        <f t="shared" si="51"/>
        <v/>
      </c>
      <c r="H67" s="21" t="str">
        <f t="shared" si="52"/>
        <v/>
      </c>
      <c r="I67" s="22" t="str">
        <f t="shared" si="53"/>
        <v/>
      </c>
      <c r="J67" s="22" t="str">
        <f t="shared" si="10"/>
        <v/>
      </c>
      <c r="K67" s="22" t="str">
        <f t="shared" si="11"/>
        <v/>
      </c>
      <c r="L67" s="23" t="str">
        <f t="shared" si="4"/>
        <v/>
      </c>
      <c r="P67" s="24" t="str">
        <f t="shared" si="5"/>
        <v/>
      </c>
      <c r="S67" s="25" t="str">
        <f t="shared" si="6"/>
        <v/>
      </c>
      <c r="T67" s="219">
        <f t="shared" ref="T67" si="75">SUM(S67:S69)</f>
        <v>0</v>
      </c>
      <c r="V67" s="218">
        <v>22</v>
      </c>
      <c r="W67" s="241">
        <f t="shared" ref="W67" ca="1" si="76">OFFSET($AC$8,((MOD(ROW(V68)*4,3)/2)+1)*COUNTA(V67)+IF(((MOD(ROW(V68)*4,3)/2)+1)*COUNTA(V67)=2,INT(ROW(V64)/12),0),)</f>
        <v>0</v>
      </c>
      <c r="X67" s="245" t="str">
        <f>IF(T67=0,"",IF(T67&lt;W67,"Alerte !",""))</f>
        <v/>
      </c>
      <c r="Y67" s="213" t="str">
        <f t="shared" ref="Y67" si="77">IF(T67=0,"",IF(T67&lt;W67,"",1))</f>
        <v/>
      </c>
      <c r="AG67" s="272"/>
      <c r="AH67" s="171">
        <v>7</v>
      </c>
      <c r="AI67" s="277" t="s">
        <v>39</v>
      </c>
      <c r="AJ67" s="278"/>
      <c r="AK67" s="172">
        <v>1067</v>
      </c>
      <c r="AL67" s="173">
        <f t="shared" si="12"/>
        <v>4999.9619999999995</v>
      </c>
      <c r="AM67" s="172"/>
      <c r="AN67" s="174">
        <f t="shared" si="70"/>
        <v>0</v>
      </c>
      <c r="AO67" s="172"/>
      <c r="AP67" s="174">
        <f t="shared" si="7"/>
        <v>0</v>
      </c>
      <c r="AQ67" s="172"/>
      <c r="AR67" s="174">
        <f t="shared" si="71"/>
        <v>0</v>
      </c>
    </row>
    <row r="68" spans="1:44" ht="15" customHeight="1">
      <c r="A68" s="190"/>
      <c r="B68" s="240"/>
      <c r="C68" s="11" t="str">
        <f t="shared" si="74"/>
        <v/>
      </c>
      <c r="D68" s="2" t="str">
        <f t="shared" ref="D68:D131" si="78">IF(A68="","",YEAR(G68))</f>
        <v/>
      </c>
      <c r="G68" s="20" t="str">
        <f t="shared" si="51"/>
        <v/>
      </c>
      <c r="H68" s="21" t="str">
        <f t="shared" si="52"/>
        <v/>
      </c>
      <c r="I68" s="22" t="str">
        <f t="shared" si="53"/>
        <v/>
      </c>
      <c r="J68" s="22" t="str">
        <f t="shared" si="10"/>
        <v/>
      </c>
      <c r="K68" s="22" t="str">
        <f t="shared" si="11"/>
        <v/>
      </c>
      <c r="L68" s="23" t="str">
        <f t="shared" ref="L68:L131" si="79">IF(A68="","",DATEDIF($J$3,K68,"y")&amp;IF(DATEDIF($J$3,K68,"y")&gt;1," ans, "," an, ")&amp;DATEDIF($J$3,K68,"ym")&amp;" mois et "&amp;DATEDIF($J$3,K68,"md")&amp;IF(DATEDIF(
$J$3,K68,"md")&gt;1," jours"," jour"))</f>
        <v/>
      </c>
      <c r="P68" s="24" t="str">
        <f t="shared" ref="P68:P131" si="80">IF(N68="","",N68*$AB$4)</f>
        <v/>
      </c>
      <c r="S68" s="25" t="str">
        <f t="shared" ref="S68:S131" si="81">IF(N68="","",P68-(P68*$AB$5)+Q68+R68)</f>
        <v/>
      </c>
      <c r="T68" s="220"/>
      <c r="V68" s="218"/>
      <c r="W68" s="242"/>
      <c r="X68" s="245"/>
      <c r="Y68" s="213"/>
    </row>
    <row r="69" spans="1:44" ht="15" customHeight="1" thickBot="1">
      <c r="A69" s="190"/>
      <c r="B69" s="240"/>
      <c r="C69" s="11" t="str">
        <f t="shared" si="74"/>
        <v/>
      </c>
      <c r="D69" s="2" t="str">
        <f t="shared" si="78"/>
        <v/>
      </c>
      <c r="G69" s="20" t="str">
        <f t="shared" si="51"/>
        <v/>
      </c>
      <c r="H69" s="21" t="str">
        <f t="shared" si="52"/>
        <v/>
      </c>
      <c r="I69" s="22" t="str">
        <f t="shared" si="53"/>
        <v/>
      </c>
      <c r="J69" s="22" t="str">
        <f t="shared" ref="J69:J132" si="82">IF(A69="","",EDATE(J68,1))</f>
        <v/>
      </c>
      <c r="K69" s="22" t="str">
        <f t="shared" ref="K69:K132" si="83">IF(A69="","",EOMONTH(J69,0))</f>
        <v/>
      </c>
      <c r="L69" s="23" t="str">
        <f t="shared" si="79"/>
        <v/>
      </c>
      <c r="P69" s="24" t="str">
        <f t="shared" si="80"/>
        <v/>
      </c>
      <c r="S69" s="25" t="str">
        <f t="shared" si="81"/>
        <v/>
      </c>
      <c r="T69" s="221"/>
      <c r="V69" s="218"/>
      <c r="W69" s="243"/>
      <c r="X69" s="245"/>
      <c r="Y69" s="213"/>
      <c r="AG69" s="296" t="s">
        <v>68</v>
      </c>
      <c r="AH69" s="296"/>
      <c r="AI69" s="296"/>
    </row>
    <row r="70" spans="1:44" ht="15" customHeight="1" thickTop="1">
      <c r="A70" s="190"/>
      <c r="B70" s="240"/>
      <c r="C70" s="11" t="str">
        <f t="shared" si="74"/>
        <v/>
      </c>
      <c r="D70" s="2" t="str">
        <f t="shared" si="78"/>
        <v/>
      </c>
      <c r="G70" s="20" t="str">
        <f t="shared" si="51"/>
        <v/>
      </c>
      <c r="H70" s="21" t="str">
        <f t="shared" si="52"/>
        <v/>
      </c>
      <c r="I70" s="22" t="str">
        <f t="shared" si="53"/>
        <v/>
      </c>
      <c r="J70" s="22" t="str">
        <f t="shared" si="82"/>
        <v/>
      </c>
      <c r="K70" s="22" t="str">
        <f t="shared" si="83"/>
        <v/>
      </c>
      <c r="L70" s="23" t="str">
        <f t="shared" si="79"/>
        <v/>
      </c>
      <c r="P70" s="24" t="str">
        <f t="shared" si="80"/>
        <v/>
      </c>
      <c r="S70" s="25" t="str">
        <f t="shared" si="81"/>
        <v/>
      </c>
      <c r="T70" s="219">
        <f t="shared" si="23"/>
        <v>0</v>
      </c>
      <c r="V70" s="218">
        <v>23</v>
      </c>
      <c r="W70" s="241">
        <f t="shared" ref="W70" ca="1" si="84">OFFSET($AC$8,((MOD(ROW(V71)*4,3)/2)+1)*COUNTA(V70)+IF(((MOD(ROW(V71)*4,3)/2)+1)*COUNTA(V70)=2,INT(ROW(V67)/12),0),)</f>
        <v>0</v>
      </c>
      <c r="X70" s="245" t="str">
        <f>IF(T70=0,"",IF(T70&lt;W70,"Alerte !",""))</f>
        <v/>
      </c>
      <c r="Y70" s="213" t="str">
        <f t="shared" ref="Y70" si="85">IF(T70=0,"",IF(T70&lt;W70,"",1))</f>
        <v/>
      </c>
      <c r="AG70" s="294" t="s">
        <v>69</v>
      </c>
      <c r="AH70" s="175" t="s">
        <v>70</v>
      </c>
      <c r="AI70" s="176">
        <v>44.04</v>
      </c>
    </row>
    <row r="71" spans="1:44" ht="15" customHeight="1">
      <c r="A71" s="190"/>
      <c r="B71" s="240"/>
      <c r="C71" s="11" t="str">
        <f t="shared" si="74"/>
        <v/>
      </c>
      <c r="D71" s="2" t="str">
        <f t="shared" si="78"/>
        <v/>
      </c>
      <c r="G71" s="20" t="str">
        <f t="shared" si="51"/>
        <v/>
      </c>
      <c r="H71" s="21" t="str">
        <f t="shared" si="52"/>
        <v/>
      </c>
      <c r="I71" s="22" t="str">
        <f t="shared" si="53"/>
        <v/>
      </c>
      <c r="J71" s="22" t="str">
        <f t="shared" si="82"/>
        <v/>
      </c>
      <c r="K71" s="22" t="str">
        <f t="shared" si="83"/>
        <v/>
      </c>
      <c r="L71" s="23" t="str">
        <f t="shared" si="79"/>
        <v/>
      </c>
      <c r="P71" s="24" t="str">
        <f t="shared" si="80"/>
        <v/>
      </c>
      <c r="S71" s="25" t="str">
        <f t="shared" si="81"/>
        <v/>
      </c>
      <c r="T71" s="220"/>
      <c r="V71" s="218"/>
      <c r="W71" s="242"/>
      <c r="X71" s="245"/>
      <c r="Y71" s="213"/>
      <c r="AG71" s="295"/>
      <c r="AH71" s="177">
        <v>0.01</v>
      </c>
      <c r="AI71" s="24">
        <f>$AI$70*AH71+$AI$70</f>
        <v>44.480399999999996</v>
      </c>
    </row>
    <row r="72" spans="1:44" ht="15" customHeight="1" thickBot="1">
      <c r="A72" s="190"/>
      <c r="B72" s="240"/>
      <c r="C72" s="11" t="str">
        <f t="shared" si="74"/>
        <v/>
      </c>
      <c r="D72" s="2" t="str">
        <f t="shared" si="78"/>
        <v/>
      </c>
      <c r="G72" s="20" t="str">
        <f t="shared" si="51"/>
        <v/>
      </c>
      <c r="H72" s="21" t="str">
        <f t="shared" si="52"/>
        <v/>
      </c>
      <c r="I72" s="22" t="str">
        <f t="shared" si="53"/>
        <v/>
      </c>
      <c r="J72" s="22" t="str">
        <f t="shared" si="82"/>
        <v/>
      </c>
      <c r="K72" s="22" t="str">
        <f t="shared" si="83"/>
        <v/>
      </c>
      <c r="L72" s="23" t="str">
        <f t="shared" si="79"/>
        <v/>
      </c>
      <c r="P72" s="24" t="str">
        <f t="shared" si="80"/>
        <v/>
      </c>
      <c r="S72" s="25" t="str">
        <f t="shared" si="81"/>
        <v/>
      </c>
      <c r="T72" s="221"/>
      <c r="V72" s="218"/>
      <c r="W72" s="243"/>
      <c r="X72" s="245"/>
      <c r="Y72" s="213"/>
      <c r="AG72" s="295"/>
      <c r="AH72" s="177">
        <v>0.02</v>
      </c>
      <c r="AI72" s="24">
        <f t="shared" ref="AI72:AI73" si="86">$AI$70*AH72+$AI$70</f>
        <v>44.9208</v>
      </c>
    </row>
    <row r="73" spans="1:44" ht="15" customHeight="1" thickTop="1">
      <c r="A73" s="190"/>
      <c r="B73" s="240"/>
      <c r="C73" s="11" t="str">
        <f t="shared" ref="C73:C136" si="87">IF(A73="","",DATEDIF($AB$7,G73,"y")&amp;IF(DATEDIF($AB$7,G73,"y")&gt;1," ans "," an "))</f>
        <v/>
      </c>
      <c r="D73" s="2" t="str">
        <f t="shared" si="78"/>
        <v/>
      </c>
      <c r="G73" s="20" t="str">
        <f t="shared" si="51"/>
        <v/>
      </c>
      <c r="H73" s="21" t="str">
        <f t="shared" si="52"/>
        <v/>
      </c>
      <c r="I73" s="22" t="str">
        <f t="shared" si="53"/>
        <v/>
      </c>
      <c r="J73" s="22" t="str">
        <f t="shared" si="82"/>
        <v/>
      </c>
      <c r="K73" s="22" t="str">
        <f t="shared" si="83"/>
        <v/>
      </c>
      <c r="L73" s="23" t="str">
        <f t="shared" si="79"/>
        <v/>
      </c>
      <c r="P73" s="24" t="str">
        <f t="shared" si="80"/>
        <v/>
      </c>
      <c r="S73" s="25" t="str">
        <f t="shared" si="81"/>
        <v/>
      </c>
      <c r="T73" s="219">
        <f t="shared" si="26"/>
        <v>0</v>
      </c>
      <c r="V73" s="218">
        <v>24</v>
      </c>
      <c r="W73" s="241">
        <f t="shared" ref="W73" ca="1" si="88">OFFSET($AC$8,((MOD(ROW(V74)*4,3)/2)+1)*COUNTA(V73)+IF(((MOD(ROW(V74)*4,3)/2)+1)*COUNTA(V73)=2,INT(ROW(V70)/12),0),)</f>
        <v>0</v>
      </c>
      <c r="X73" s="245" t="str">
        <f>IF(T73=0,"",IF(T73&lt;W73,"Alerte !",""))</f>
        <v/>
      </c>
      <c r="Y73" s="213" t="str">
        <f t="shared" ref="Y73" si="89">IF(T73=0,"",IF(T73&lt;W73,"",1))</f>
        <v/>
      </c>
      <c r="AG73" s="295"/>
      <c r="AH73" s="178">
        <v>0.03</v>
      </c>
      <c r="AI73" s="147">
        <f t="shared" si="86"/>
        <v>45.361199999999997</v>
      </c>
    </row>
    <row r="74" spans="1:44" ht="15" customHeight="1">
      <c r="A74" s="190"/>
      <c r="B74" s="240"/>
      <c r="C74" s="11" t="str">
        <f t="shared" si="87"/>
        <v/>
      </c>
      <c r="D74" s="2" t="str">
        <f t="shared" si="78"/>
        <v/>
      </c>
      <c r="G74" s="20" t="str">
        <f t="shared" si="51"/>
        <v/>
      </c>
      <c r="H74" s="21" t="str">
        <f t="shared" si="52"/>
        <v/>
      </c>
      <c r="I74" s="22" t="str">
        <f t="shared" si="53"/>
        <v/>
      </c>
      <c r="J74" s="22" t="str">
        <f t="shared" si="82"/>
        <v/>
      </c>
      <c r="K74" s="22" t="str">
        <f t="shared" si="83"/>
        <v/>
      </c>
      <c r="L74" s="23" t="str">
        <f t="shared" si="79"/>
        <v/>
      </c>
      <c r="P74" s="24" t="str">
        <f t="shared" si="80"/>
        <v/>
      </c>
      <c r="S74" s="25" t="str">
        <f t="shared" si="81"/>
        <v/>
      </c>
      <c r="T74" s="220"/>
      <c r="V74" s="218"/>
      <c r="W74" s="242"/>
      <c r="X74" s="245"/>
      <c r="Y74" s="213"/>
    </row>
    <row r="75" spans="1:44" ht="15" customHeight="1" thickBot="1">
      <c r="A75" s="190"/>
      <c r="B75" s="240"/>
      <c r="C75" s="11" t="str">
        <f t="shared" si="87"/>
        <v/>
      </c>
      <c r="D75" s="2" t="str">
        <f t="shared" si="78"/>
        <v/>
      </c>
      <c r="G75" s="20" t="str">
        <f t="shared" si="51"/>
        <v/>
      </c>
      <c r="H75" s="21" t="str">
        <f t="shared" si="52"/>
        <v/>
      </c>
      <c r="I75" s="22" t="str">
        <f t="shared" si="53"/>
        <v/>
      </c>
      <c r="J75" s="22" t="str">
        <f t="shared" si="82"/>
        <v/>
      </c>
      <c r="K75" s="22" t="str">
        <f t="shared" si="83"/>
        <v/>
      </c>
      <c r="L75" s="23" t="str">
        <f t="shared" si="79"/>
        <v/>
      </c>
      <c r="P75" s="24" t="str">
        <f t="shared" si="80"/>
        <v/>
      </c>
      <c r="S75" s="25" t="str">
        <f t="shared" si="81"/>
        <v/>
      </c>
      <c r="T75" s="221"/>
      <c r="V75" s="218"/>
      <c r="W75" s="243"/>
      <c r="X75" s="245"/>
      <c r="Y75" s="213"/>
      <c r="AG75" s="13" t="s">
        <v>74</v>
      </c>
    </row>
    <row r="76" spans="1:44" ht="15" customHeight="1" thickTop="1">
      <c r="A76" s="190"/>
      <c r="B76" s="240"/>
      <c r="C76" s="11" t="str">
        <f t="shared" si="87"/>
        <v/>
      </c>
      <c r="D76" s="2" t="str">
        <f t="shared" si="78"/>
        <v/>
      </c>
      <c r="G76" s="20" t="str">
        <f t="shared" si="51"/>
        <v/>
      </c>
      <c r="H76" s="21" t="str">
        <f t="shared" si="52"/>
        <v/>
      </c>
      <c r="I76" s="22" t="str">
        <f t="shared" si="53"/>
        <v/>
      </c>
      <c r="J76" s="22" t="str">
        <f t="shared" si="82"/>
        <v/>
      </c>
      <c r="K76" s="22" t="str">
        <f t="shared" si="83"/>
        <v/>
      </c>
      <c r="L76" s="23" t="str">
        <f t="shared" si="79"/>
        <v/>
      </c>
      <c r="P76" s="24" t="str">
        <f t="shared" si="80"/>
        <v/>
      </c>
      <c r="S76" s="25" t="str">
        <f t="shared" si="81"/>
        <v/>
      </c>
      <c r="T76" s="219">
        <f t="shared" ref="T76" si="90">SUM(S76:S78)</f>
        <v>0</v>
      </c>
      <c r="V76" s="218">
        <v>25</v>
      </c>
      <c r="W76" s="241">
        <f t="shared" ref="W76" ca="1" si="91">OFFSET($AC$8,((MOD(ROW(V77)*4,3)/2)+1)*COUNTA(V76)+IF(((MOD(ROW(V77)*4,3)/2)+1)*COUNTA(V76)=2,INT(ROW(V73)/12),0),)</f>
        <v>0</v>
      </c>
      <c r="X76" s="245" t="str">
        <f>IF(T76=0,"",IF(T76&lt;W76,"Alerte !",""))</f>
        <v/>
      </c>
      <c r="Y76" s="213" t="str">
        <f t="shared" ref="Y76" si="92">IF(T76=0,"",IF(T76&lt;W76,"",1))</f>
        <v/>
      </c>
      <c r="AG76" s="13" t="s">
        <v>75</v>
      </c>
    </row>
    <row r="77" spans="1:44" ht="15" customHeight="1">
      <c r="A77" s="190"/>
      <c r="B77" s="240"/>
      <c r="C77" s="11" t="str">
        <f t="shared" si="87"/>
        <v/>
      </c>
      <c r="D77" s="2" t="str">
        <f t="shared" si="78"/>
        <v/>
      </c>
      <c r="G77" s="20" t="str">
        <f t="shared" si="51"/>
        <v/>
      </c>
      <c r="H77" s="21" t="str">
        <f t="shared" si="52"/>
        <v/>
      </c>
      <c r="I77" s="22" t="str">
        <f t="shared" si="53"/>
        <v/>
      </c>
      <c r="J77" s="22" t="str">
        <f t="shared" si="82"/>
        <v/>
      </c>
      <c r="K77" s="22" t="str">
        <f t="shared" si="83"/>
        <v/>
      </c>
      <c r="L77" s="23" t="str">
        <f t="shared" si="79"/>
        <v/>
      </c>
      <c r="P77" s="24" t="str">
        <f t="shared" si="80"/>
        <v/>
      </c>
      <c r="S77" s="25" t="str">
        <f t="shared" si="81"/>
        <v/>
      </c>
      <c r="T77" s="220"/>
      <c r="V77" s="218"/>
      <c r="W77" s="242"/>
      <c r="X77" s="245"/>
      <c r="Y77" s="213"/>
      <c r="AG77" s="13" t="s">
        <v>76</v>
      </c>
    </row>
    <row r="78" spans="1:44" ht="15" customHeight="1" thickBot="1">
      <c r="A78" s="190"/>
      <c r="B78" s="240"/>
      <c r="C78" s="11" t="str">
        <f t="shared" si="87"/>
        <v/>
      </c>
      <c r="D78" s="2" t="str">
        <f t="shared" si="78"/>
        <v/>
      </c>
      <c r="G78" s="20" t="str">
        <f t="shared" si="51"/>
        <v/>
      </c>
      <c r="H78" s="21" t="str">
        <f t="shared" si="52"/>
        <v/>
      </c>
      <c r="I78" s="22" t="str">
        <f t="shared" si="53"/>
        <v/>
      </c>
      <c r="J78" s="22" t="str">
        <f t="shared" si="82"/>
        <v/>
      </c>
      <c r="K78" s="22" t="str">
        <f t="shared" si="83"/>
        <v/>
      </c>
      <c r="L78" s="23" t="str">
        <f t="shared" si="79"/>
        <v/>
      </c>
      <c r="P78" s="24" t="str">
        <f t="shared" si="80"/>
        <v/>
      </c>
      <c r="S78" s="25" t="str">
        <f t="shared" si="81"/>
        <v/>
      </c>
      <c r="T78" s="221"/>
      <c r="V78" s="218"/>
      <c r="W78" s="243"/>
      <c r="X78" s="245"/>
      <c r="Y78" s="213"/>
      <c r="AG78" s="13" t="s">
        <v>77</v>
      </c>
    </row>
    <row r="79" spans="1:44" ht="15" customHeight="1" thickTop="1">
      <c r="A79" s="190"/>
      <c r="B79" s="240">
        <v>7</v>
      </c>
      <c r="C79" s="11" t="str">
        <f t="shared" si="87"/>
        <v/>
      </c>
      <c r="D79" s="2" t="str">
        <f t="shared" si="78"/>
        <v/>
      </c>
      <c r="G79" s="20" t="str">
        <f t="shared" si="51"/>
        <v/>
      </c>
      <c r="H79" s="21" t="str">
        <f t="shared" si="52"/>
        <v/>
      </c>
      <c r="I79" s="22" t="str">
        <f t="shared" si="53"/>
        <v/>
      </c>
      <c r="J79" s="22" t="str">
        <f t="shared" si="82"/>
        <v/>
      </c>
      <c r="K79" s="22" t="str">
        <f t="shared" si="83"/>
        <v/>
      </c>
      <c r="L79" s="23" t="str">
        <f t="shared" si="79"/>
        <v/>
      </c>
      <c r="P79" s="24" t="str">
        <f t="shared" si="80"/>
        <v/>
      </c>
      <c r="S79" s="25" t="str">
        <f t="shared" si="81"/>
        <v/>
      </c>
      <c r="T79" s="219">
        <f t="shared" si="23"/>
        <v>0</v>
      </c>
      <c r="V79" s="218">
        <v>26</v>
      </c>
      <c r="W79" s="241">
        <f t="shared" ref="W79" ca="1" si="93">OFFSET($AC$8,((MOD(ROW(V80)*4,3)/2)+1)*COUNTA(V79)+IF(((MOD(ROW(V80)*4,3)/2)+1)*COUNTA(V79)=2,INT(ROW(V76)/12),0),)</f>
        <v>0</v>
      </c>
      <c r="X79" s="245" t="str">
        <f>IF(T79=0,"",IF(T79&lt;W79,"Alerte !",""))</f>
        <v/>
      </c>
      <c r="Y79" s="213" t="str">
        <f t="shared" ref="Y79" si="94">IF(T79=0,"",IF(T79&lt;W79,"",1))</f>
        <v/>
      </c>
      <c r="AG79" s="13" t="s">
        <v>78</v>
      </c>
    </row>
    <row r="80" spans="1:44" ht="15" customHeight="1">
      <c r="A80" s="190"/>
      <c r="B80" s="240"/>
      <c r="C80" s="11" t="str">
        <f t="shared" si="87"/>
        <v/>
      </c>
      <c r="D80" s="2" t="str">
        <f t="shared" si="78"/>
        <v/>
      </c>
      <c r="G80" s="20" t="str">
        <f t="shared" si="51"/>
        <v/>
      </c>
      <c r="H80" s="21" t="str">
        <f t="shared" si="52"/>
        <v/>
      </c>
      <c r="I80" s="22" t="str">
        <f t="shared" si="53"/>
        <v/>
      </c>
      <c r="J80" s="22" t="str">
        <f t="shared" si="82"/>
        <v/>
      </c>
      <c r="K80" s="22" t="str">
        <f t="shared" si="83"/>
        <v/>
      </c>
      <c r="L80" s="23" t="str">
        <f t="shared" si="79"/>
        <v/>
      </c>
      <c r="P80" s="24" t="str">
        <f t="shared" si="80"/>
        <v/>
      </c>
      <c r="S80" s="25" t="str">
        <f t="shared" si="81"/>
        <v/>
      </c>
      <c r="T80" s="220"/>
      <c r="V80" s="218"/>
      <c r="W80" s="242"/>
      <c r="X80" s="245"/>
      <c r="Y80" s="213"/>
    </row>
    <row r="81" spans="1:25" ht="15" customHeight="1" thickBot="1">
      <c r="A81" s="190"/>
      <c r="B81" s="240"/>
      <c r="C81" s="11" t="str">
        <f t="shared" si="87"/>
        <v/>
      </c>
      <c r="D81" s="2" t="str">
        <f t="shared" si="78"/>
        <v/>
      </c>
      <c r="G81" s="20" t="str">
        <f t="shared" si="51"/>
        <v/>
      </c>
      <c r="H81" s="21" t="str">
        <f t="shared" si="52"/>
        <v/>
      </c>
      <c r="I81" s="22" t="str">
        <f t="shared" si="53"/>
        <v/>
      </c>
      <c r="J81" s="22" t="str">
        <f t="shared" si="82"/>
        <v/>
      </c>
      <c r="K81" s="22" t="str">
        <f t="shared" si="83"/>
        <v/>
      </c>
      <c r="L81" s="23" t="str">
        <f t="shared" si="79"/>
        <v/>
      </c>
      <c r="P81" s="24" t="str">
        <f t="shared" si="80"/>
        <v/>
      </c>
      <c r="S81" s="25" t="str">
        <f t="shared" si="81"/>
        <v/>
      </c>
      <c r="T81" s="221"/>
      <c r="V81" s="218"/>
      <c r="W81" s="243"/>
      <c r="X81" s="245"/>
      <c r="Y81" s="213"/>
    </row>
    <row r="82" spans="1:25" ht="15" customHeight="1" thickTop="1">
      <c r="A82" s="190"/>
      <c r="B82" s="240"/>
      <c r="C82" s="11" t="str">
        <f t="shared" si="87"/>
        <v/>
      </c>
      <c r="D82" s="2" t="str">
        <f t="shared" si="78"/>
        <v/>
      </c>
      <c r="G82" s="20" t="str">
        <f t="shared" si="51"/>
        <v/>
      </c>
      <c r="H82" s="21" t="str">
        <f t="shared" si="52"/>
        <v/>
      </c>
      <c r="I82" s="22" t="str">
        <f t="shared" si="53"/>
        <v/>
      </c>
      <c r="J82" s="22" t="str">
        <f t="shared" si="82"/>
        <v/>
      </c>
      <c r="K82" s="22" t="str">
        <f t="shared" si="83"/>
        <v/>
      </c>
      <c r="L82" s="23" t="str">
        <f t="shared" si="79"/>
        <v/>
      </c>
      <c r="P82" s="24" t="str">
        <f t="shared" si="80"/>
        <v/>
      </c>
      <c r="S82" s="25" t="str">
        <f t="shared" si="81"/>
        <v/>
      </c>
      <c r="T82" s="219">
        <f t="shared" si="26"/>
        <v>0</v>
      </c>
      <c r="V82" s="218">
        <v>27</v>
      </c>
      <c r="W82" s="241">
        <f t="shared" ref="W82" ca="1" si="95">OFFSET($AC$8,((MOD(ROW(V83)*4,3)/2)+1)*COUNTA(V82)+IF(((MOD(ROW(V83)*4,3)/2)+1)*COUNTA(V82)=2,INT(ROW(V79)/12),0),)</f>
        <v>0</v>
      </c>
      <c r="X82" s="245" t="str">
        <f>IF(T82=0,"",IF(T82&lt;W82,"Alerte !",""))</f>
        <v/>
      </c>
      <c r="Y82" s="213" t="str">
        <f t="shared" ref="Y82" si="96">IF(T82=0,"",IF(T82&lt;W82,"",1))</f>
        <v/>
      </c>
    </row>
    <row r="83" spans="1:25" ht="15" customHeight="1">
      <c r="A83" s="190"/>
      <c r="B83" s="240"/>
      <c r="C83" s="11" t="str">
        <f t="shared" si="87"/>
        <v/>
      </c>
      <c r="D83" s="2" t="str">
        <f t="shared" si="78"/>
        <v/>
      </c>
      <c r="G83" s="20" t="str">
        <f t="shared" si="51"/>
        <v/>
      </c>
      <c r="H83" s="21" t="str">
        <f t="shared" si="52"/>
        <v/>
      </c>
      <c r="I83" s="22" t="str">
        <f t="shared" si="53"/>
        <v/>
      </c>
      <c r="J83" s="22" t="str">
        <f t="shared" si="82"/>
        <v/>
      </c>
      <c r="K83" s="22" t="str">
        <f t="shared" si="83"/>
        <v/>
      </c>
      <c r="L83" s="23" t="str">
        <f t="shared" si="79"/>
        <v/>
      </c>
      <c r="P83" s="24" t="str">
        <f t="shared" si="80"/>
        <v/>
      </c>
      <c r="S83" s="25" t="str">
        <f t="shared" si="81"/>
        <v/>
      </c>
      <c r="T83" s="220"/>
      <c r="V83" s="218"/>
      <c r="W83" s="242"/>
      <c r="X83" s="245"/>
      <c r="Y83" s="213"/>
    </row>
    <row r="84" spans="1:25" ht="15" customHeight="1" thickBot="1">
      <c r="A84" s="190"/>
      <c r="B84" s="240"/>
      <c r="C84" s="11" t="str">
        <f t="shared" si="87"/>
        <v/>
      </c>
      <c r="D84" s="2" t="str">
        <f t="shared" si="78"/>
        <v/>
      </c>
      <c r="G84" s="20" t="str">
        <f t="shared" si="51"/>
        <v/>
      </c>
      <c r="H84" s="21" t="str">
        <f t="shared" si="52"/>
        <v/>
      </c>
      <c r="I84" s="22" t="str">
        <f t="shared" si="53"/>
        <v/>
      </c>
      <c r="J84" s="22" t="str">
        <f t="shared" si="82"/>
        <v/>
      </c>
      <c r="K84" s="22" t="str">
        <f t="shared" si="83"/>
        <v/>
      </c>
      <c r="L84" s="23" t="str">
        <f t="shared" si="79"/>
        <v/>
      </c>
      <c r="P84" s="24" t="str">
        <f t="shared" si="80"/>
        <v/>
      </c>
      <c r="S84" s="25" t="str">
        <f t="shared" si="81"/>
        <v/>
      </c>
      <c r="T84" s="221"/>
      <c r="V84" s="218"/>
      <c r="W84" s="243"/>
      <c r="X84" s="245"/>
      <c r="Y84" s="213"/>
    </row>
    <row r="85" spans="1:25" ht="15" customHeight="1" thickTop="1">
      <c r="A85" s="190"/>
      <c r="B85" s="240"/>
      <c r="C85" s="11" t="str">
        <f t="shared" si="87"/>
        <v/>
      </c>
      <c r="D85" s="2" t="str">
        <f t="shared" si="78"/>
        <v/>
      </c>
      <c r="G85" s="20" t="str">
        <f t="shared" si="51"/>
        <v/>
      </c>
      <c r="H85" s="21" t="str">
        <f t="shared" si="52"/>
        <v/>
      </c>
      <c r="I85" s="22" t="str">
        <f t="shared" si="53"/>
        <v/>
      </c>
      <c r="J85" s="22" t="str">
        <f t="shared" si="82"/>
        <v/>
      </c>
      <c r="K85" s="22" t="str">
        <f t="shared" si="83"/>
        <v/>
      </c>
      <c r="L85" s="23" t="str">
        <f t="shared" si="79"/>
        <v/>
      </c>
      <c r="P85" s="24" t="str">
        <f t="shared" si="80"/>
        <v/>
      </c>
      <c r="S85" s="25" t="str">
        <f t="shared" si="81"/>
        <v/>
      </c>
      <c r="T85" s="219">
        <f t="shared" ref="T85" si="97">SUM(S85:S87)</f>
        <v>0</v>
      </c>
      <c r="V85" s="218">
        <v>28</v>
      </c>
      <c r="W85" s="241">
        <f t="shared" ref="W85" ca="1" si="98">OFFSET($AC$8,((MOD(ROW(V86)*4,3)/2)+1)*COUNTA(V85)+IF(((MOD(ROW(V86)*4,3)/2)+1)*COUNTA(V85)=2,INT(ROW(V82)/12),0),)</f>
        <v>0</v>
      </c>
      <c r="X85" s="245" t="str">
        <f>IF(T85=0,"",IF(T85&lt;W85,"Alerte !",""))</f>
        <v/>
      </c>
      <c r="Y85" s="213" t="str">
        <f t="shared" ref="Y85" si="99">IF(T85=0,"",IF(T85&lt;W85,"",1))</f>
        <v/>
      </c>
    </row>
    <row r="86" spans="1:25" ht="15" customHeight="1">
      <c r="A86" s="190"/>
      <c r="B86" s="240"/>
      <c r="C86" s="11" t="str">
        <f t="shared" si="87"/>
        <v/>
      </c>
      <c r="D86" s="2" t="str">
        <f t="shared" si="78"/>
        <v/>
      </c>
      <c r="G86" s="20" t="str">
        <f t="shared" si="51"/>
        <v/>
      </c>
      <c r="H86" s="21" t="str">
        <f t="shared" si="52"/>
        <v/>
      </c>
      <c r="I86" s="22" t="str">
        <f t="shared" si="53"/>
        <v/>
      </c>
      <c r="J86" s="22" t="str">
        <f t="shared" si="82"/>
        <v/>
      </c>
      <c r="K86" s="22" t="str">
        <f t="shared" si="83"/>
        <v/>
      </c>
      <c r="L86" s="23" t="str">
        <f t="shared" si="79"/>
        <v/>
      </c>
      <c r="P86" s="24" t="str">
        <f t="shared" si="80"/>
        <v/>
      </c>
      <c r="S86" s="25" t="str">
        <f t="shared" si="81"/>
        <v/>
      </c>
      <c r="T86" s="220"/>
      <c r="V86" s="218"/>
      <c r="W86" s="242"/>
      <c r="X86" s="245"/>
      <c r="Y86" s="213"/>
    </row>
    <row r="87" spans="1:25" ht="15" customHeight="1" thickBot="1">
      <c r="A87" s="190"/>
      <c r="B87" s="240"/>
      <c r="C87" s="11" t="str">
        <f t="shared" si="87"/>
        <v/>
      </c>
      <c r="D87" s="2" t="str">
        <f t="shared" si="78"/>
        <v/>
      </c>
      <c r="G87" s="20" t="str">
        <f t="shared" si="51"/>
        <v/>
      </c>
      <c r="H87" s="21" t="str">
        <f t="shared" si="52"/>
        <v/>
      </c>
      <c r="I87" s="22" t="str">
        <f t="shared" si="53"/>
        <v/>
      </c>
      <c r="J87" s="22" t="str">
        <f t="shared" si="82"/>
        <v/>
      </c>
      <c r="K87" s="22" t="str">
        <f t="shared" si="83"/>
        <v/>
      </c>
      <c r="L87" s="23" t="str">
        <f t="shared" si="79"/>
        <v/>
      </c>
      <c r="P87" s="24" t="str">
        <f t="shared" si="80"/>
        <v/>
      </c>
      <c r="S87" s="25" t="str">
        <f t="shared" si="81"/>
        <v/>
      </c>
      <c r="T87" s="221"/>
      <c r="V87" s="218"/>
      <c r="W87" s="243"/>
      <c r="X87" s="245"/>
      <c r="Y87" s="213"/>
    </row>
    <row r="88" spans="1:25" ht="15" customHeight="1" thickTop="1">
      <c r="A88" s="190"/>
      <c r="B88" s="240"/>
      <c r="C88" s="11" t="str">
        <f t="shared" si="87"/>
        <v/>
      </c>
      <c r="D88" s="2" t="str">
        <f t="shared" si="78"/>
        <v/>
      </c>
      <c r="G88" s="20" t="str">
        <f t="shared" si="51"/>
        <v/>
      </c>
      <c r="H88" s="21" t="str">
        <f t="shared" si="52"/>
        <v/>
      </c>
      <c r="I88" s="22" t="str">
        <f t="shared" si="53"/>
        <v/>
      </c>
      <c r="J88" s="22" t="str">
        <f t="shared" si="82"/>
        <v/>
      </c>
      <c r="K88" s="22" t="str">
        <f t="shared" si="83"/>
        <v/>
      </c>
      <c r="L88" s="23" t="str">
        <f t="shared" si="79"/>
        <v/>
      </c>
      <c r="P88" s="24" t="str">
        <f t="shared" si="80"/>
        <v/>
      </c>
      <c r="S88" s="25" t="str">
        <f t="shared" si="81"/>
        <v/>
      </c>
      <c r="T88" s="219">
        <f t="shared" ref="T88:T151" si="100">SUM(S88:S90)</f>
        <v>0</v>
      </c>
      <c r="V88" s="218">
        <v>29</v>
      </c>
      <c r="W88" s="241">
        <f t="shared" ref="W88" ca="1" si="101">OFFSET($AC$8,((MOD(ROW(V89)*4,3)/2)+1)*COUNTA(V88)+IF(((MOD(ROW(V89)*4,3)/2)+1)*COUNTA(V88)=2,INT(ROW(V85)/12),0),)</f>
        <v>0</v>
      </c>
      <c r="X88" s="245" t="str">
        <f>IF(T88=0,"",IF(T88&lt;W88,"Alerte !",""))</f>
        <v/>
      </c>
      <c r="Y88" s="213" t="str">
        <f t="shared" ref="Y88" si="102">IF(T88=0,"",IF(T88&lt;W88,"",1))</f>
        <v/>
      </c>
    </row>
    <row r="89" spans="1:25" ht="15" customHeight="1">
      <c r="A89" s="190"/>
      <c r="B89" s="240"/>
      <c r="C89" s="11" t="str">
        <f t="shared" si="87"/>
        <v/>
      </c>
      <c r="D89" s="2" t="str">
        <f t="shared" si="78"/>
        <v/>
      </c>
      <c r="G89" s="20" t="str">
        <f t="shared" si="51"/>
        <v/>
      </c>
      <c r="H89" s="21" t="str">
        <f t="shared" si="52"/>
        <v/>
      </c>
      <c r="I89" s="22" t="str">
        <f t="shared" si="53"/>
        <v/>
      </c>
      <c r="J89" s="22" t="str">
        <f t="shared" si="82"/>
        <v/>
      </c>
      <c r="K89" s="22" t="str">
        <f t="shared" si="83"/>
        <v/>
      </c>
      <c r="L89" s="23" t="str">
        <f t="shared" si="79"/>
        <v/>
      </c>
      <c r="P89" s="24" t="str">
        <f t="shared" si="80"/>
        <v/>
      </c>
      <c r="S89" s="25" t="str">
        <f t="shared" si="81"/>
        <v/>
      </c>
      <c r="T89" s="220"/>
      <c r="V89" s="218"/>
      <c r="W89" s="242"/>
      <c r="X89" s="245"/>
      <c r="Y89" s="213"/>
    </row>
    <row r="90" spans="1:25" ht="15" customHeight="1" thickBot="1">
      <c r="A90" s="190"/>
      <c r="B90" s="240"/>
      <c r="C90" s="11" t="str">
        <f t="shared" si="87"/>
        <v/>
      </c>
      <c r="D90" s="2" t="str">
        <f t="shared" si="78"/>
        <v/>
      </c>
      <c r="G90" s="20" t="str">
        <f t="shared" si="51"/>
        <v/>
      </c>
      <c r="H90" s="21" t="str">
        <f t="shared" si="52"/>
        <v/>
      </c>
      <c r="I90" s="22" t="str">
        <f t="shared" si="53"/>
        <v/>
      </c>
      <c r="J90" s="22" t="str">
        <f t="shared" si="82"/>
        <v/>
      </c>
      <c r="K90" s="22" t="str">
        <f t="shared" si="83"/>
        <v/>
      </c>
      <c r="L90" s="23" t="str">
        <f t="shared" si="79"/>
        <v/>
      </c>
      <c r="P90" s="24" t="str">
        <f t="shared" si="80"/>
        <v/>
      </c>
      <c r="S90" s="25" t="str">
        <f t="shared" si="81"/>
        <v/>
      </c>
      <c r="T90" s="221"/>
      <c r="V90" s="218"/>
      <c r="W90" s="243"/>
      <c r="X90" s="245"/>
      <c r="Y90" s="213"/>
    </row>
    <row r="91" spans="1:25" ht="15" customHeight="1" thickTop="1">
      <c r="A91" s="190"/>
      <c r="B91" s="240">
        <v>8</v>
      </c>
      <c r="C91" s="11" t="str">
        <f t="shared" si="87"/>
        <v/>
      </c>
      <c r="D91" s="2" t="str">
        <f t="shared" si="78"/>
        <v/>
      </c>
      <c r="G91" s="20" t="str">
        <f t="shared" si="51"/>
        <v/>
      </c>
      <c r="H91" s="21" t="str">
        <f t="shared" si="52"/>
        <v/>
      </c>
      <c r="I91" s="22" t="str">
        <f t="shared" si="53"/>
        <v/>
      </c>
      <c r="J91" s="22" t="str">
        <f t="shared" si="82"/>
        <v/>
      </c>
      <c r="K91" s="22" t="str">
        <f t="shared" si="83"/>
        <v/>
      </c>
      <c r="L91" s="23" t="str">
        <f t="shared" si="79"/>
        <v/>
      </c>
      <c r="P91" s="24" t="str">
        <f t="shared" si="80"/>
        <v/>
      </c>
      <c r="S91" s="25" t="str">
        <f t="shared" si="81"/>
        <v/>
      </c>
      <c r="T91" s="219">
        <f t="shared" ref="T91:T154" si="103">SUM(S91:S93)</f>
        <v>0</v>
      </c>
      <c r="V91" s="218">
        <v>30</v>
      </c>
      <c r="W91" s="241">
        <f t="shared" ref="W91" ca="1" si="104">OFFSET($AC$8,((MOD(ROW(V92)*4,3)/2)+1)*COUNTA(V91)+IF(((MOD(ROW(V92)*4,3)/2)+1)*COUNTA(V91)=2,INT(ROW(V88)/12),0),)</f>
        <v>0</v>
      </c>
      <c r="X91" s="245" t="str">
        <f>IF(T91=0,"",IF(T91&lt;W91,"Alerte !",""))</f>
        <v/>
      </c>
      <c r="Y91" s="213" t="str">
        <f t="shared" ref="Y91" si="105">IF(T91=0,"",IF(T91&lt;W91,"",1))</f>
        <v/>
      </c>
    </row>
    <row r="92" spans="1:25" ht="15" customHeight="1">
      <c r="A92" s="190"/>
      <c r="B92" s="240"/>
      <c r="C92" s="11" t="str">
        <f t="shared" si="87"/>
        <v/>
      </c>
      <c r="D92" s="2" t="str">
        <f t="shared" si="78"/>
        <v/>
      </c>
      <c r="G92" s="20" t="str">
        <f t="shared" si="51"/>
        <v/>
      </c>
      <c r="H92" s="21" t="str">
        <f t="shared" si="52"/>
        <v/>
      </c>
      <c r="I92" s="22" t="str">
        <f t="shared" si="53"/>
        <v/>
      </c>
      <c r="J92" s="22" t="str">
        <f t="shared" si="82"/>
        <v/>
      </c>
      <c r="K92" s="22" t="str">
        <f t="shared" si="83"/>
        <v/>
      </c>
      <c r="L92" s="23" t="str">
        <f t="shared" si="79"/>
        <v/>
      </c>
      <c r="P92" s="24" t="str">
        <f t="shared" si="80"/>
        <v/>
      </c>
      <c r="S92" s="25" t="str">
        <f t="shared" si="81"/>
        <v/>
      </c>
      <c r="T92" s="220"/>
      <c r="V92" s="218"/>
      <c r="W92" s="242"/>
      <c r="X92" s="245"/>
      <c r="Y92" s="213"/>
    </row>
    <row r="93" spans="1:25" ht="15" customHeight="1" thickBot="1">
      <c r="A93" s="190"/>
      <c r="B93" s="240"/>
      <c r="C93" s="11" t="str">
        <f t="shared" si="87"/>
        <v/>
      </c>
      <c r="D93" s="2" t="str">
        <f t="shared" si="78"/>
        <v/>
      </c>
      <c r="G93" s="20" t="str">
        <f t="shared" si="51"/>
        <v/>
      </c>
      <c r="H93" s="21" t="str">
        <f t="shared" si="52"/>
        <v/>
      </c>
      <c r="I93" s="22" t="str">
        <f t="shared" si="53"/>
        <v/>
      </c>
      <c r="J93" s="22" t="str">
        <f t="shared" si="82"/>
        <v/>
      </c>
      <c r="K93" s="22" t="str">
        <f t="shared" si="83"/>
        <v/>
      </c>
      <c r="L93" s="23" t="str">
        <f t="shared" si="79"/>
        <v/>
      </c>
      <c r="P93" s="24" t="str">
        <f t="shared" si="80"/>
        <v/>
      </c>
      <c r="S93" s="25" t="str">
        <f t="shared" si="81"/>
        <v/>
      </c>
      <c r="T93" s="221"/>
      <c r="V93" s="218"/>
      <c r="W93" s="243"/>
      <c r="X93" s="245"/>
      <c r="Y93" s="213"/>
    </row>
    <row r="94" spans="1:25" ht="15" customHeight="1" thickTop="1">
      <c r="A94" s="190"/>
      <c r="B94" s="240"/>
      <c r="C94" s="11" t="str">
        <f t="shared" si="87"/>
        <v/>
      </c>
      <c r="D94" s="2" t="str">
        <f t="shared" si="78"/>
        <v/>
      </c>
      <c r="G94" s="20" t="str">
        <f t="shared" si="51"/>
        <v/>
      </c>
      <c r="H94" s="21" t="str">
        <f t="shared" si="52"/>
        <v/>
      </c>
      <c r="I94" s="22" t="str">
        <f t="shared" si="53"/>
        <v/>
      </c>
      <c r="J94" s="22" t="str">
        <f t="shared" si="82"/>
        <v/>
      </c>
      <c r="K94" s="22" t="str">
        <f t="shared" si="83"/>
        <v/>
      </c>
      <c r="L94" s="23" t="str">
        <f t="shared" si="79"/>
        <v/>
      </c>
      <c r="P94" s="24" t="str">
        <f t="shared" si="80"/>
        <v/>
      </c>
      <c r="S94" s="25" t="str">
        <f t="shared" si="81"/>
        <v/>
      </c>
      <c r="T94" s="219">
        <f t="shared" ref="T94" si="106">SUM(S94:S96)</f>
        <v>0</v>
      </c>
      <c r="V94" s="218">
        <v>31</v>
      </c>
      <c r="W94" s="241">
        <f t="shared" ref="W94" ca="1" si="107">OFFSET($AC$8,((MOD(ROW(V95)*4,3)/2)+1)*COUNTA(V94)+IF(((MOD(ROW(V95)*4,3)/2)+1)*COUNTA(V94)=2,INT(ROW(V91)/12),0),)</f>
        <v>0</v>
      </c>
      <c r="X94" s="245" t="str">
        <f>IF(T94=0,"",IF(T94&lt;W94,"Alerte !",""))</f>
        <v/>
      </c>
      <c r="Y94" s="213" t="str">
        <f t="shared" ref="Y94" si="108">IF(T94=0,"",IF(T94&lt;W94,"",1))</f>
        <v/>
      </c>
    </row>
    <row r="95" spans="1:25" ht="15" customHeight="1">
      <c r="A95" s="190"/>
      <c r="B95" s="240"/>
      <c r="C95" s="11" t="str">
        <f t="shared" si="87"/>
        <v/>
      </c>
      <c r="D95" s="2" t="str">
        <f t="shared" si="78"/>
        <v/>
      </c>
      <c r="G95" s="20" t="str">
        <f t="shared" si="51"/>
        <v/>
      </c>
      <c r="H95" s="21" t="str">
        <f t="shared" si="52"/>
        <v/>
      </c>
      <c r="I95" s="22" t="str">
        <f t="shared" si="53"/>
        <v/>
      </c>
      <c r="J95" s="22" t="str">
        <f t="shared" si="82"/>
        <v/>
      </c>
      <c r="K95" s="22" t="str">
        <f t="shared" si="83"/>
        <v/>
      </c>
      <c r="L95" s="23" t="str">
        <f t="shared" si="79"/>
        <v/>
      </c>
      <c r="P95" s="24" t="str">
        <f t="shared" si="80"/>
        <v/>
      </c>
      <c r="S95" s="25" t="str">
        <f t="shared" si="81"/>
        <v/>
      </c>
      <c r="T95" s="220"/>
      <c r="V95" s="218"/>
      <c r="W95" s="242"/>
      <c r="X95" s="245"/>
      <c r="Y95" s="213"/>
    </row>
    <row r="96" spans="1:25" ht="15" customHeight="1" thickBot="1">
      <c r="A96" s="190"/>
      <c r="B96" s="240"/>
      <c r="C96" s="11" t="str">
        <f t="shared" si="87"/>
        <v/>
      </c>
      <c r="D96" s="2" t="str">
        <f t="shared" si="78"/>
        <v/>
      </c>
      <c r="G96" s="20" t="str">
        <f t="shared" si="51"/>
        <v/>
      </c>
      <c r="H96" s="21" t="str">
        <f t="shared" si="52"/>
        <v/>
      </c>
      <c r="I96" s="22" t="str">
        <f t="shared" si="53"/>
        <v/>
      </c>
      <c r="J96" s="22" t="str">
        <f t="shared" si="82"/>
        <v/>
      </c>
      <c r="K96" s="22" t="str">
        <f t="shared" si="83"/>
        <v/>
      </c>
      <c r="L96" s="23" t="str">
        <f t="shared" si="79"/>
        <v/>
      </c>
      <c r="P96" s="24" t="str">
        <f t="shared" si="80"/>
        <v/>
      </c>
      <c r="S96" s="25" t="str">
        <f t="shared" si="81"/>
        <v/>
      </c>
      <c r="T96" s="221"/>
      <c r="V96" s="218"/>
      <c r="W96" s="243"/>
      <c r="X96" s="245"/>
      <c r="Y96" s="213"/>
    </row>
    <row r="97" spans="1:25" ht="15" customHeight="1" thickTop="1">
      <c r="A97" s="190"/>
      <c r="B97" s="240"/>
      <c r="C97" s="11" t="str">
        <f t="shared" si="87"/>
        <v/>
      </c>
      <c r="D97" s="2" t="str">
        <f t="shared" si="78"/>
        <v/>
      </c>
      <c r="G97" s="20" t="str">
        <f t="shared" si="51"/>
        <v/>
      </c>
      <c r="H97" s="21" t="str">
        <f t="shared" si="52"/>
        <v/>
      </c>
      <c r="I97" s="22" t="str">
        <f t="shared" si="53"/>
        <v/>
      </c>
      <c r="J97" s="22" t="str">
        <f t="shared" si="82"/>
        <v/>
      </c>
      <c r="K97" s="22" t="str">
        <f t="shared" si="83"/>
        <v/>
      </c>
      <c r="L97" s="23" t="str">
        <f t="shared" si="79"/>
        <v/>
      </c>
      <c r="P97" s="24" t="str">
        <f t="shared" si="80"/>
        <v/>
      </c>
      <c r="S97" s="25" t="str">
        <f t="shared" si="81"/>
        <v/>
      </c>
      <c r="T97" s="219">
        <f t="shared" si="100"/>
        <v>0</v>
      </c>
      <c r="V97" s="218">
        <v>32</v>
      </c>
      <c r="W97" s="241">
        <f t="shared" ref="W97" ca="1" si="109">OFFSET($AC$8,((MOD(ROW(V98)*4,3)/2)+1)*COUNTA(V97)+IF(((MOD(ROW(V98)*4,3)/2)+1)*COUNTA(V97)=2,INT(ROW(V94)/12),0),)</f>
        <v>0</v>
      </c>
      <c r="X97" s="245" t="str">
        <f>IF(T97=0,"",IF(T97&lt;W97,"Alerte !",""))</f>
        <v/>
      </c>
      <c r="Y97" s="213" t="str">
        <f t="shared" ref="Y97" si="110">IF(T97=0,"",IF(T97&lt;W97,"",1))</f>
        <v/>
      </c>
    </row>
    <row r="98" spans="1:25" ht="15" customHeight="1">
      <c r="A98" s="190"/>
      <c r="B98" s="240"/>
      <c r="C98" s="11" t="str">
        <f t="shared" si="87"/>
        <v/>
      </c>
      <c r="D98" s="2" t="str">
        <f t="shared" si="78"/>
        <v/>
      </c>
      <c r="G98" s="20" t="str">
        <f t="shared" si="51"/>
        <v/>
      </c>
      <c r="H98" s="21" t="str">
        <f t="shared" si="52"/>
        <v/>
      </c>
      <c r="I98" s="22" t="str">
        <f t="shared" si="53"/>
        <v/>
      </c>
      <c r="J98" s="22" t="str">
        <f t="shared" si="82"/>
        <v/>
      </c>
      <c r="K98" s="22" t="str">
        <f t="shared" si="83"/>
        <v/>
      </c>
      <c r="L98" s="23" t="str">
        <f t="shared" si="79"/>
        <v/>
      </c>
      <c r="P98" s="24" t="str">
        <f t="shared" si="80"/>
        <v/>
      </c>
      <c r="S98" s="25" t="str">
        <f t="shared" si="81"/>
        <v/>
      </c>
      <c r="T98" s="220"/>
      <c r="V98" s="218"/>
      <c r="W98" s="242"/>
      <c r="X98" s="245"/>
      <c r="Y98" s="213"/>
    </row>
    <row r="99" spans="1:25" ht="15" customHeight="1" thickBot="1">
      <c r="A99" s="190"/>
      <c r="B99" s="240"/>
      <c r="C99" s="11" t="str">
        <f t="shared" si="87"/>
        <v/>
      </c>
      <c r="D99" s="2" t="str">
        <f t="shared" si="78"/>
        <v/>
      </c>
      <c r="G99" s="20" t="str">
        <f t="shared" si="51"/>
        <v/>
      </c>
      <c r="H99" s="21" t="str">
        <f t="shared" si="52"/>
        <v/>
      </c>
      <c r="I99" s="22" t="str">
        <f t="shared" si="53"/>
        <v/>
      </c>
      <c r="J99" s="22" t="str">
        <f t="shared" si="82"/>
        <v/>
      </c>
      <c r="K99" s="22" t="str">
        <f t="shared" si="83"/>
        <v/>
      </c>
      <c r="L99" s="23" t="str">
        <f t="shared" si="79"/>
        <v/>
      </c>
      <c r="P99" s="24" t="str">
        <f t="shared" si="80"/>
        <v/>
      </c>
      <c r="S99" s="25" t="str">
        <f t="shared" si="81"/>
        <v/>
      </c>
      <c r="T99" s="221"/>
      <c r="V99" s="218"/>
      <c r="W99" s="243"/>
      <c r="X99" s="245"/>
      <c r="Y99" s="213"/>
    </row>
    <row r="100" spans="1:25" ht="15" customHeight="1" thickTop="1">
      <c r="A100" s="190"/>
      <c r="B100" s="240"/>
      <c r="C100" s="11" t="str">
        <f t="shared" si="87"/>
        <v/>
      </c>
      <c r="D100" s="2" t="str">
        <f t="shared" si="78"/>
        <v/>
      </c>
      <c r="G100" s="20" t="str">
        <f t="shared" si="51"/>
        <v/>
      </c>
      <c r="H100" s="21" t="str">
        <f t="shared" si="52"/>
        <v/>
      </c>
      <c r="I100" s="22" t="str">
        <f t="shared" si="53"/>
        <v/>
      </c>
      <c r="J100" s="22" t="str">
        <f t="shared" si="82"/>
        <v/>
      </c>
      <c r="K100" s="22" t="str">
        <f t="shared" si="83"/>
        <v/>
      </c>
      <c r="L100" s="23" t="str">
        <f t="shared" si="79"/>
        <v/>
      </c>
      <c r="P100" s="24" t="str">
        <f t="shared" si="80"/>
        <v/>
      </c>
      <c r="S100" s="25" t="str">
        <f t="shared" si="81"/>
        <v/>
      </c>
      <c r="T100" s="219">
        <f t="shared" si="103"/>
        <v>0</v>
      </c>
      <c r="V100" s="218">
        <v>33</v>
      </c>
      <c r="W100" s="241">
        <f t="shared" ref="W100" ca="1" si="111">OFFSET($AC$8,((MOD(ROW(V101)*4,3)/2)+1)*COUNTA(V100)+IF(((MOD(ROW(V101)*4,3)/2)+1)*COUNTA(V100)=2,INT(ROW(V97)/12),0),)</f>
        <v>0</v>
      </c>
      <c r="X100" s="245" t="str">
        <f>IF(T100=0,"",IF(T100&lt;W100,"Alerte !",""))</f>
        <v/>
      </c>
      <c r="Y100" s="213" t="str">
        <f t="shared" ref="Y100" si="112">IF(T100=0,"",IF(T100&lt;W100,"",1))</f>
        <v/>
      </c>
    </row>
    <row r="101" spans="1:25" ht="15" customHeight="1">
      <c r="A101" s="190"/>
      <c r="B101" s="240"/>
      <c r="C101" s="11" t="str">
        <f t="shared" si="87"/>
        <v/>
      </c>
      <c r="D101" s="2" t="str">
        <f t="shared" si="78"/>
        <v/>
      </c>
      <c r="G101" s="20" t="str">
        <f t="shared" si="51"/>
        <v/>
      </c>
      <c r="H101" s="21" t="str">
        <f t="shared" si="52"/>
        <v/>
      </c>
      <c r="I101" s="22" t="str">
        <f t="shared" si="53"/>
        <v/>
      </c>
      <c r="J101" s="22" t="str">
        <f t="shared" si="82"/>
        <v/>
      </c>
      <c r="K101" s="22" t="str">
        <f t="shared" si="83"/>
        <v/>
      </c>
      <c r="L101" s="23" t="str">
        <f t="shared" si="79"/>
        <v/>
      </c>
      <c r="P101" s="24" t="str">
        <f t="shared" si="80"/>
        <v/>
      </c>
      <c r="S101" s="25" t="str">
        <f t="shared" si="81"/>
        <v/>
      </c>
      <c r="T101" s="220"/>
      <c r="V101" s="218"/>
      <c r="W101" s="242"/>
      <c r="X101" s="245"/>
      <c r="Y101" s="213"/>
    </row>
    <row r="102" spans="1:25" ht="15" customHeight="1" thickBot="1">
      <c r="A102" s="190"/>
      <c r="B102" s="240"/>
      <c r="C102" s="11" t="str">
        <f t="shared" si="87"/>
        <v/>
      </c>
      <c r="D102" s="2" t="str">
        <f t="shared" si="78"/>
        <v/>
      </c>
      <c r="G102" s="20" t="str">
        <f t="shared" si="51"/>
        <v/>
      </c>
      <c r="H102" s="21" t="str">
        <f t="shared" si="52"/>
        <v/>
      </c>
      <c r="I102" s="22" t="str">
        <f t="shared" si="53"/>
        <v/>
      </c>
      <c r="J102" s="22" t="str">
        <f t="shared" si="82"/>
        <v/>
      </c>
      <c r="K102" s="22" t="str">
        <f t="shared" si="83"/>
        <v/>
      </c>
      <c r="L102" s="23" t="str">
        <f t="shared" si="79"/>
        <v/>
      </c>
      <c r="P102" s="24" t="str">
        <f t="shared" si="80"/>
        <v/>
      </c>
      <c r="S102" s="25" t="str">
        <f t="shared" si="81"/>
        <v/>
      </c>
      <c r="T102" s="221"/>
      <c r="V102" s="218"/>
      <c r="W102" s="243"/>
      <c r="X102" s="245"/>
      <c r="Y102" s="213"/>
    </row>
    <row r="103" spans="1:25" ht="15" customHeight="1" thickTop="1">
      <c r="A103" s="190"/>
      <c r="B103" s="240">
        <v>9</v>
      </c>
      <c r="C103" s="11" t="str">
        <f t="shared" si="87"/>
        <v/>
      </c>
      <c r="D103" s="2" t="str">
        <f t="shared" si="78"/>
        <v/>
      </c>
      <c r="G103" s="20" t="str">
        <f t="shared" si="51"/>
        <v/>
      </c>
      <c r="H103" s="21" t="str">
        <f t="shared" si="52"/>
        <v/>
      </c>
      <c r="I103" s="22" t="str">
        <f t="shared" si="53"/>
        <v/>
      </c>
      <c r="J103" s="22" t="str">
        <f t="shared" si="82"/>
        <v/>
      </c>
      <c r="K103" s="22" t="str">
        <f t="shared" si="83"/>
        <v/>
      </c>
      <c r="L103" s="23" t="str">
        <f t="shared" si="79"/>
        <v/>
      </c>
      <c r="P103" s="24" t="str">
        <f t="shared" si="80"/>
        <v/>
      </c>
      <c r="S103" s="25" t="str">
        <f t="shared" si="81"/>
        <v/>
      </c>
      <c r="T103" s="219">
        <f t="shared" ref="T103" si="113">SUM(S103:S105)</f>
        <v>0</v>
      </c>
      <c r="V103" s="218">
        <v>34</v>
      </c>
      <c r="W103" s="241">
        <f t="shared" ref="W103" ca="1" si="114">OFFSET($AC$8,((MOD(ROW(V104)*4,3)/2)+1)*COUNTA(V103)+IF(((MOD(ROW(V104)*4,3)/2)+1)*COUNTA(V103)=2,INT(ROW(V100)/12),0),)</f>
        <v>0</v>
      </c>
      <c r="X103" s="245" t="str">
        <f>IF(T103=0,"",IF(T103&lt;W103,"Alerte !",""))</f>
        <v/>
      </c>
      <c r="Y103" s="213" t="str">
        <f t="shared" ref="Y103" si="115">IF(T103=0,"",IF(T103&lt;W103,"",1))</f>
        <v/>
      </c>
    </row>
    <row r="104" spans="1:25" ht="15" customHeight="1">
      <c r="A104" s="190"/>
      <c r="B104" s="240"/>
      <c r="C104" s="11" t="str">
        <f t="shared" si="87"/>
        <v/>
      </c>
      <c r="D104" s="2" t="str">
        <f t="shared" si="78"/>
        <v/>
      </c>
      <c r="G104" s="20" t="str">
        <f t="shared" si="51"/>
        <v/>
      </c>
      <c r="H104" s="21" t="str">
        <f t="shared" si="52"/>
        <v/>
      </c>
      <c r="I104" s="22" t="str">
        <f t="shared" si="53"/>
        <v/>
      </c>
      <c r="J104" s="22" t="str">
        <f t="shared" si="82"/>
        <v/>
      </c>
      <c r="K104" s="22" t="str">
        <f t="shared" si="83"/>
        <v/>
      </c>
      <c r="L104" s="23" t="str">
        <f t="shared" si="79"/>
        <v/>
      </c>
      <c r="P104" s="24" t="str">
        <f t="shared" si="80"/>
        <v/>
      </c>
      <c r="S104" s="25" t="str">
        <f t="shared" si="81"/>
        <v/>
      </c>
      <c r="T104" s="220"/>
      <c r="V104" s="218"/>
      <c r="W104" s="242"/>
      <c r="X104" s="245"/>
      <c r="Y104" s="213"/>
    </row>
    <row r="105" spans="1:25" ht="15" customHeight="1" thickBot="1">
      <c r="A105" s="190"/>
      <c r="B105" s="240"/>
      <c r="C105" s="11" t="str">
        <f t="shared" si="87"/>
        <v/>
      </c>
      <c r="D105" s="2" t="str">
        <f t="shared" si="78"/>
        <v/>
      </c>
      <c r="G105" s="20" t="str">
        <f t="shared" si="51"/>
        <v/>
      </c>
      <c r="H105" s="21" t="str">
        <f t="shared" si="52"/>
        <v/>
      </c>
      <c r="I105" s="22" t="str">
        <f t="shared" si="53"/>
        <v/>
      </c>
      <c r="J105" s="22" t="str">
        <f t="shared" si="82"/>
        <v/>
      </c>
      <c r="K105" s="22" t="str">
        <f t="shared" si="83"/>
        <v/>
      </c>
      <c r="L105" s="23" t="str">
        <f t="shared" si="79"/>
        <v/>
      </c>
      <c r="P105" s="24" t="str">
        <f t="shared" si="80"/>
        <v/>
      </c>
      <c r="S105" s="25" t="str">
        <f t="shared" si="81"/>
        <v/>
      </c>
      <c r="T105" s="221"/>
      <c r="V105" s="218"/>
      <c r="W105" s="243"/>
      <c r="X105" s="245"/>
      <c r="Y105" s="213"/>
    </row>
    <row r="106" spans="1:25" ht="15" customHeight="1" thickTop="1">
      <c r="A106" s="190"/>
      <c r="B106" s="240"/>
      <c r="C106" s="11" t="str">
        <f t="shared" si="87"/>
        <v/>
      </c>
      <c r="D106" s="2" t="str">
        <f t="shared" si="78"/>
        <v/>
      </c>
      <c r="G106" s="20" t="str">
        <f t="shared" si="51"/>
        <v/>
      </c>
      <c r="H106" s="21" t="str">
        <f t="shared" si="52"/>
        <v/>
      </c>
      <c r="I106" s="22" t="str">
        <f t="shared" si="53"/>
        <v/>
      </c>
      <c r="J106" s="22" t="str">
        <f t="shared" si="82"/>
        <v/>
      </c>
      <c r="K106" s="22" t="str">
        <f t="shared" si="83"/>
        <v/>
      </c>
      <c r="L106" s="23" t="str">
        <f t="shared" si="79"/>
        <v/>
      </c>
      <c r="P106" s="24" t="str">
        <f t="shared" si="80"/>
        <v/>
      </c>
      <c r="S106" s="25" t="str">
        <f t="shared" si="81"/>
        <v/>
      </c>
      <c r="T106" s="219">
        <f t="shared" si="100"/>
        <v>0</v>
      </c>
      <c r="V106" s="218">
        <v>35</v>
      </c>
      <c r="W106" s="241">
        <f t="shared" ref="W106" ca="1" si="116">OFFSET($AC$8,((MOD(ROW(V107)*4,3)/2)+1)*COUNTA(V106)+IF(((MOD(ROW(V107)*4,3)/2)+1)*COUNTA(V106)=2,INT(ROW(V103)/12),0),)</f>
        <v>0</v>
      </c>
      <c r="X106" s="245" t="str">
        <f>IF(T106=0,"",IF(T106&lt;W106,"Alerte !",""))</f>
        <v/>
      </c>
      <c r="Y106" s="213" t="str">
        <f t="shared" ref="Y106" si="117">IF(T106=0,"",IF(T106&lt;W106,"",1))</f>
        <v/>
      </c>
    </row>
    <row r="107" spans="1:25" ht="15" customHeight="1">
      <c r="A107" s="190"/>
      <c r="B107" s="240"/>
      <c r="C107" s="11" t="str">
        <f t="shared" si="87"/>
        <v/>
      </c>
      <c r="D107" s="2" t="str">
        <f t="shared" si="78"/>
        <v/>
      </c>
      <c r="G107" s="20" t="str">
        <f t="shared" si="51"/>
        <v/>
      </c>
      <c r="H107" s="21" t="str">
        <f t="shared" si="52"/>
        <v/>
      </c>
      <c r="I107" s="22" t="str">
        <f t="shared" si="53"/>
        <v/>
      </c>
      <c r="J107" s="22" t="str">
        <f t="shared" si="82"/>
        <v/>
      </c>
      <c r="K107" s="22" t="str">
        <f t="shared" si="83"/>
        <v/>
      </c>
      <c r="L107" s="23" t="str">
        <f t="shared" si="79"/>
        <v/>
      </c>
      <c r="P107" s="24" t="str">
        <f t="shared" si="80"/>
        <v/>
      </c>
      <c r="S107" s="25" t="str">
        <f t="shared" si="81"/>
        <v/>
      </c>
      <c r="T107" s="220"/>
      <c r="V107" s="218"/>
      <c r="W107" s="242"/>
      <c r="X107" s="245"/>
      <c r="Y107" s="213"/>
    </row>
    <row r="108" spans="1:25" ht="15" customHeight="1" thickBot="1">
      <c r="A108" s="190"/>
      <c r="B108" s="240"/>
      <c r="C108" s="11" t="str">
        <f t="shared" si="87"/>
        <v/>
      </c>
      <c r="D108" s="2" t="str">
        <f t="shared" si="78"/>
        <v/>
      </c>
      <c r="G108" s="20" t="str">
        <f t="shared" si="51"/>
        <v/>
      </c>
      <c r="H108" s="21" t="str">
        <f t="shared" si="52"/>
        <v/>
      </c>
      <c r="I108" s="22" t="str">
        <f t="shared" si="53"/>
        <v/>
      </c>
      <c r="J108" s="22" t="str">
        <f t="shared" si="82"/>
        <v/>
      </c>
      <c r="K108" s="22" t="str">
        <f t="shared" si="83"/>
        <v/>
      </c>
      <c r="L108" s="23" t="str">
        <f t="shared" si="79"/>
        <v/>
      </c>
      <c r="P108" s="24" t="str">
        <f t="shared" si="80"/>
        <v/>
      </c>
      <c r="S108" s="25" t="str">
        <f t="shared" si="81"/>
        <v/>
      </c>
      <c r="T108" s="221"/>
      <c r="V108" s="218"/>
      <c r="W108" s="243"/>
      <c r="X108" s="245"/>
      <c r="Y108" s="213"/>
    </row>
    <row r="109" spans="1:25" ht="15" customHeight="1" thickTop="1">
      <c r="A109" s="190"/>
      <c r="B109" s="240"/>
      <c r="C109" s="11" t="str">
        <f t="shared" si="87"/>
        <v/>
      </c>
      <c r="D109" s="2" t="str">
        <f t="shared" si="78"/>
        <v/>
      </c>
      <c r="G109" s="20" t="str">
        <f t="shared" si="51"/>
        <v/>
      </c>
      <c r="H109" s="21" t="str">
        <f t="shared" si="52"/>
        <v/>
      </c>
      <c r="I109" s="22" t="str">
        <f t="shared" si="53"/>
        <v/>
      </c>
      <c r="J109" s="22" t="str">
        <f t="shared" si="82"/>
        <v/>
      </c>
      <c r="K109" s="22" t="str">
        <f t="shared" si="83"/>
        <v/>
      </c>
      <c r="L109" s="23" t="str">
        <f t="shared" si="79"/>
        <v/>
      </c>
      <c r="P109" s="24" t="str">
        <f t="shared" si="80"/>
        <v/>
      </c>
      <c r="S109" s="25" t="str">
        <f t="shared" si="81"/>
        <v/>
      </c>
      <c r="T109" s="219">
        <f t="shared" si="103"/>
        <v>0</v>
      </c>
      <c r="V109" s="218">
        <v>36</v>
      </c>
      <c r="W109" s="241">
        <f t="shared" ref="W109" ca="1" si="118">OFFSET($AC$8,((MOD(ROW(V110)*4,3)/2)+1)*COUNTA(V109)+IF(((MOD(ROW(V110)*4,3)/2)+1)*COUNTA(V109)=2,INT(ROW(V106)/12),0),)</f>
        <v>0</v>
      </c>
      <c r="X109" s="245" t="str">
        <f>IF(T109=0,"",IF(T109&lt;W109,"Alerte !",""))</f>
        <v/>
      </c>
      <c r="Y109" s="213" t="str">
        <f t="shared" ref="Y109" si="119">IF(T109=0,"",IF(T109&lt;W109,"",1))</f>
        <v/>
      </c>
    </row>
    <row r="110" spans="1:25" ht="15" customHeight="1">
      <c r="A110" s="190"/>
      <c r="B110" s="240"/>
      <c r="C110" s="11" t="str">
        <f t="shared" si="87"/>
        <v/>
      </c>
      <c r="D110" s="2" t="str">
        <f t="shared" si="78"/>
        <v/>
      </c>
      <c r="G110" s="20" t="str">
        <f t="shared" ref="G110:G173" si="120">IF(A110="","",EDATE(G109,1))</f>
        <v/>
      </c>
      <c r="H110" s="21" t="str">
        <f t="shared" ref="H110:H173" si="121">IF(A110="","",EOMONTH(G110,0))</f>
        <v/>
      </c>
      <c r="I110" s="22" t="str">
        <f t="shared" ref="I110:I173" si="122">IF(A110="","",DATEDIF($G$3,H110,"y")&amp;IF(DATEDIF($G$3,H110,"y")&gt;1," ans, "," an, ")&amp;DATEDIF($G$3,H110,"ym")&amp;" mois et "&amp;DATEDIF($G$3,H110,"md")&amp;IF(DATEDIF(
$G$3,H110,"md")&gt;1," jours"," jour"))</f>
        <v/>
      </c>
      <c r="J110" s="22" t="str">
        <f t="shared" si="82"/>
        <v/>
      </c>
      <c r="K110" s="22" t="str">
        <f t="shared" si="83"/>
        <v/>
      </c>
      <c r="L110" s="23" t="str">
        <f t="shared" si="79"/>
        <v/>
      </c>
      <c r="P110" s="24" t="str">
        <f t="shared" si="80"/>
        <v/>
      </c>
      <c r="S110" s="25" t="str">
        <f t="shared" si="81"/>
        <v/>
      </c>
      <c r="T110" s="220"/>
      <c r="V110" s="218"/>
      <c r="W110" s="242"/>
      <c r="X110" s="245"/>
      <c r="Y110" s="213"/>
    </row>
    <row r="111" spans="1:25" ht="15" customHeight="1" thickBot="1">
      <c r="A111" s="190"/>
      <c r="B111" s="240"/>
      <c r="C111" s="11" t="str">
        <f t="shared" si="87"/>
        <v/>
      </c>
      <c r="D111" s="2" t="str">
        <f t="shared" si="78"/>
        <v/>
      </c>
      <c r="G111" s="20" t="str">
        <f t="shared" si="120"/>
        <v/>
      </c>
      <c r="H111" s="21" t="str">
        <f t="shared" si="121"/>
        <v/>
      </c>
      <c r="I111" s="22" t="str">
        <f t="shared" si="122"/>
        <v/>
      </c>
      <c r="J111" s="22" t="str">
        <f t="shared" si="82"/>
        <v/>
      </c>
      <c r="K111" s="22" t="str">
        <f t="shared" si="83"/>
        <v/>
      </c>
      <c r="L111" s="23" t="str">
        <f t="shared" si="79"/>
        <v/>
      </c>
      <c r="P111" s="24" t="str">
        <f t="shared" si="80"/>
        <v/>
      </c>
      <c r="S111" s="25" t="str">
        <f t="shared" si="81"/>
        <v/>
      </c>
      <c r="T111" s="221"/>
      <c r="V111" s="218"/>
      <c r="W111" s="243"/>
      <c r="X111" s="245"/>
      <c r="Y111" s="213"/>
    </row>
    <row r="112" spans="1:25" ht="15" customHeight="1" thickTop="1">
      <c r="A112" s="190"/>
      <c r="B112" s="240"/>
      <c r="C112" s="11" t="str">
        <f t="shared" si="87"/>
        <v/>
      </c>
      <c r="D112" s="2" t="str">
        <f t="shared" si="78"/>
        <v/>
      </c>
      <c r="G112" s="20" t="str">
        <f t="shared" si="120"/>
        <v/>
      </c>
      <c r="H112" s="21" t="str">
        <f t="shared" si="121"/>
        <v/>
      </c>
      <c r="I112" s="22" t="str">
        <f t="shared" si="122"/>
        <v/>
      </c>
      <c r="J112" s="22" t="str">
        <f t="shared" si="82"/>
        <v/>
      </c>
      <c r="K112" s="22" t="str">
        <f t="shared" si="83"/>
        <v/>
      </c>
      <c r="L112" s="23" t="str">
        <f t="shared" si="79"/>
        <v/>
      </c>
      <c r="P112" s="24" t="str">
        <f t="shared" si="80"/>
        <v/>
      </c>
      <c r="S112" s="25" t="str">
        <f t="shared" si="81"/>
        <v/>
      </c>
      <c r="T112" s="219">
        <f t="shared" ref="T112" si="123">SUM(S112:S114)</f>
        <v>0</v>
      </c>
      <c r="V112" s="218">
        <v>37</v>
      </c>
      <c r="W112" s="241">
        <f t="shared" ref="W112" ca="1" si="124">OFFSET($AC$8,((MOD(ROW(V113)*4,3)/2)+1)*COUNTA(V112)+IF(((MOD(ROW(V113)*4,3)/2)+1)*COUNTA(V112)=2,INT(ROW(V109)/12),0),)</f>
        <v>0</v>
      </c>
      <c r="X112" s="245" t="str">
        <f>IF(T112=0,"",IF(T112&lt;W112,"Alerte !",""))</f>
        <v/>
      </c>
      <c r="Y112" s="213" t="str">
        <f t="shared" ref="Y112" si="125">IF(T112=0,"",IF(T112&lt;W112,"",1))</f>
        <v/>
      </c>
    </row>
    <row r="113" spans="1:25" ht="15" customHeight="1">
      <c r="A113" s="190"/>
      <c r="B113" s="240"/>
      <c r="C113" s="11" t="str">
        <f t="shared" si="87"/>
        <v/>
      </c>
      <c r="D113" s="2" t="str">
        <f t="shared" si="78"/>
        <v/>
      </c>
      <c r="G113" s="20" t="str">
        <f t="shared" si="120"/>
        <v/>
      </c>
      <c r="H113" s="21" t="str">
        <f t="shared" si="121"/>
        <v/>
      </c>
      <c r="I113" s="22" t="str">
        <f t="shared" si="122"/>
        <v/>
      </c>
      <c r="J113" s="22" t="str">
        <f t="shared" si="82"/>
        <v/>
      </c>
      <c r="K113" s="22" t="str">
        <f t="shared" si="83"/>
        <v/>
      </c>
      <c r="L113" s="23" t="str">
        <f t="shared" si="79"/>
        <v/>
      </c>
      <c r="P113" s="24" t="str">
        <f t="shared" si="80"/>
        <v/>
      </c>
      <c r="S113" s="25" t="str">
        <f t="shared" si="81"/>
        <v/>
      </c>
      <c r="T113" s="220"/>
      <c r="V113" s="218"/>
      <c r="W113" s="242"/>
      <c r="X113" s="245"/>
      <c r="Y113" s="213"/>
    </row>
    <row r="114" spans="1:25" ht="15" customHeight="1" thickBot="1">
      <c r="A114" s="190"/>
      <c r="B114" s="240"/>
      <c r="C114" s="11" t="str">
        <f t="shared" si="87"/>
        <v/>
      </c>
      <c r="D114" s="2" t="str">
        <f t="shared" si="78"/>
        <v/>
      </c>
      <c r="G114" s="20" t="str">
        <f t="shared" si="120"/>
        <v/>
      </c>
      <c r="H114" s="21" t="str">
        <f t="shared" si="121"/>
        <v/>
      </c>
      <c r="I114" s="22" t="str">
        <f t="shared" si="122"/>
        <v/>
      </c>
      <c r="J114" s="22" t="str">
        <f t="shared" si="82"/>
        <v/>
      </c>
      <c r="K114" s="22" t="str">
        <f t="shared" si="83"/>
        <v/>
      </c>
      <c r="L114" s="23" t="str">
        <f t="shared" si="79"/>
        <v/>
      </c>
      <c r="P114" s="24" t="str">
        <f t="shared" si="80"/>
        <v/>
      </c>
      <c r="S114" s="25" t="str">
        <f t="shared" si="81"/>
        <v/>
      </c>
      <c r="T114" s="221"/>
      <c r="V114" s="218"/>
      <c r="W114" s="243"/>
      <c r="X114" s="245"/>
      <c r="Y114" s="213"/>
    </row>
    <row r="115" spans="1:25" ht="15" customHeight="1" thickTop="1">
      <c r="A115" s="190"/>
      <c r="B115" s="240">
        <v>10</v>
      </c>
      <c r="C115" s="11" t="str">
        <f t="shared" si="87"/>
        <v/>
      </c>
      <c r="D115" s="2" t="str">
        <f t="shared" si="78"/>
        <v/>
      </c>
      <c r="G115" s="20" t="str">
        <f t="shared" si="120"/>
        <v/>
      </c>
      <c r="H115" s="21" t="str">
        <f t="shared" si="121"/>
        <v/>
      </c>
      <c r="I115" s="22" t="str">
        <f t="shared" si="122"/>
        <v/>
      </c>
      <c r="J115" s="22" t="str">
        <f t="shared" si="82"/>
        <v/>
      </c>
      <c r="K115" s="22" t="str">
        <f t="shared" si="83"/>
        <v/>
      </c>
      <c r="L115" s="23" t="str">
        <f t="shared" si="79"/>
        <v/>
      </c>
      <c r="P115" s="24" t="str">
        <f t="shared" si="80"/>
        <v/>
      </c>
      <c r="S115" s="25" t="str">
        <f t="shared" si="81"/>
        <v/>
      </c>
      <c r="T115" s="219">
        <f t="shared" si="100"/>
        <v>0</v>
      </c>
      <c r="V115" s="218">
        <v>38</v>
      </c>
      <c r="W115" s="241">
        <f t="shared" ref="W115" ca="1" si="126">OFFSET($AC$8,((MOD(ROW(V116)*4,3)/2)+1)*COUNTA(V115)+IF(((MOD(ROW(V116)*4,3)/2)+1)*COUNTA(V115)=2,INT(ROW(V112)/12),0),)</f>
        <v>0</v>
      </c>
      <c r="X115" s="245" t="str">
        <f>IF(T115=0,"",IF(T115&lt;W115,"Alerte !",""))</f>
        <v/>
      </c>
      <c r="Y115" s="213" t="str">
        <f t="shared" ref="Y115" si="127">IF(T115=0,"",IF(T115&lt;W115,"",1))</f>
        <v/>
      </c>
    </row>
    <row r="116" spans="1:25" ht="15" customHeight="1">
      <c r="A116" s="190"/>
      <c r="B116" s="240"/>
      <c r="C116" s="11" t="str">
        <f t="shared" si="87"/>
        <v/>
      </c>
      <c r="D116" s="2" t="str">
        <f t="shared" si="78"/>
        <v/>
      </c>
      <c r="G116" s="20" t="str">
        <f t="shared" si="120"/>
        <v/>
      </c>
      <c r="H116" s="21" t="str">
        <f t="shared" si="121"/>
        <v/>
      </c>
      <c r="I116" s="22" t="str">
        <f t="shared" si="122"/>
        <v/>
      </c>
      <c r="J116" s="22" t="str">
        <f t="shared" si="82"/>
        <v/>
      </c>
      <c r="K116" s="22" t="str">
        <f t="shared" si="83"/>
        <v/>
      </c>
      <c r="L116" s="23" t="str">
        <f t="shared" si="79"/>
        <v/>
      </c>
      <c r="P116" s="24" t="str">
        <f t="shared" si="80"/>
        <v/>
      </c>
      <c r="S116" s="25" t="str">
        <f t="shared" si="81"/>
        <v/>
      </c>
      <c r="T116" s="220"/>
      <c r="V116" s="218"/>
      <c r="W116" s="242"/>
      <c r="X116" s="245"/>
      <c r="Y116" s="213"/>
    </row>
    <row r="117" spans="1:25" ht="15" customHeight="1" thickBot="1">
      <c r="A117" s="190"/>
      <c r="B117" s="240"/>
      <c r="C117" s="11" t="str">
        <f t="shared" si="87"/>
        <v/>
      </c>
      <c r="D117" s="2" t="str">
        <f t="shared" si="78"/>
        <v/>
      </c>
      <c r="G117" s="20" t="str">
        <f t="shared" si="120"/>
        <v/>
      </c>
      <c r="H117" s="21" t="str">
        <f t="shared" si="121"/>
        <v/>
      </c>
      <c r="I117" s="22" t="str">
        <f t="shared" si="122"/>
        <v/>
      </c>
      <c r="J117" s="22" t="str">
        <f t="shared" si="82"/>
        <v/>
      </c>
      <c r="K117" s="22" t="str">
        <f t="shared" si="83"/>
        <v/>
      </c>
      <c r="L117" s="23" t="str">
        <f t="shared" si="79"/>
        <v/>
      </c>
      <c r="P117" s="24" t="str">
        <f t="shared" si="80"/>
        <v/>
      </c>
      <c r="S117" s="25" t="str">
        <f t="shared" si="81"/>
        <v/>
      </c>
      <c r="T117" s="221"/>
      <c r="V117" s="218"/>
      <c r="W117" s="243"/>
      <c r="X117" s="245"/>
      <c r="Y117" s="213"/>
    </row>
    <row r="118" spans="1:25" ht="15" customHeight="1" thickTop="1">
      <c r="A118" s="190"/>
      <c r="B118" s="240"/>
      <c r="C118" s="11" t="str">
        <f t="shared" si="87"/>
        <v/>
      </c>
      <c r="D118" s="2" t="str">
        <f t="shared" si="78"/>
        <v/>
      </c>
      <c r="G118" s="20" t="str">
        <f t="shared" si="120"/>
        <v/>
      </c>
      <c r="H118" s="21" t="str">
        <f t="shared" si="121"/>
        <v/>
      </c>
      <c r="I118" s="22" t="str">
        <f t="shared" si="122"/>
        <v/>
      </c>
      <c r="J118" s="22" t="str">
        <f t="shared" si="82"/>
        <v/>
      </c>
      <c r="K118" s="22" t="str">
        <f t="shared" si="83"/>
        <v/>
      </c>
      <c r="L118" s="23" t="str">
        <f t="shared" si="79"/>
        <v/>
      </c>
      <c r="P118" s="24" t="str">
        <f t="shared" si="80"/>
        <v/>
      </c>
      <c r="S118" s="25" t="str">
        <f t="shared" si="81"/>
        <v/>
      </c>
      <c r="T118" s="219">
        <f t="shared" si="103"/>
        <v>0</v>
      </c>
      <c r="V118" s="218">
        <v>39</v>
      </c>
      <c r="W118" s="241">
        <f t="shared" ref="W118" ca="1" si="128">OFFSET($AC$8,((MOD(ROW(V119)*4,3)/2)+1)*COUNTA(V118)+IF(((MOD(ROW(V119)*4,3)/2)+1)*COUNTA(V118)=2,INT(ROW(V115)/12),0),)</f>
        <v>0</v>
      </c>
      <c r="X118" s="245" t="str">
        <f>IF(T118=0,"",IF(T118&lt;W118,"Alerte !",""))</f>
        <v/>
      </c>
      <c r="Y118" s="213" t="str">
        <f t="shared" ref="Y118" si="129">IF(T118=0,"",IF(T118&lt;W118,"",1))</f>
        <v/>
      </c>
    </row>
    <row r="119" spans="1:25" ht="15" customHeight="1">
      <c r="A119" s="190"/>
      <c r="B119" s="240"/>
      <c r="C119" s="11" t="str">
        <f t="shared" si="87"/>
        <v/>
      </c>
      <c r="D119" s="2" t="str">
        <f t="shared" si="78"/>
        <v/>
      </c>
      <c r="G119" s="20" t="str">
        <f t="shared" si="120"/>
        <v/>
      </c>
      <c r="H119" s="21" t="str">
        <f t="shared" si="121"/>
        <v/>
      </c>
      <c r="I119" s="22" t="str">
        <f t="shared" si="122"/>
        <v/>
      </c>
      <c r="J119" s="22" t="str">
        <f t="shared" si="82"/>
        <v/>
      </c>
      <c r="K119" s="22" t="str">
        <f t="shared" si="83"/>
        <v/>
      </c>
      <c r="L119" s="23" t="str">
        <f t="shared" si="79"/>
        <v/>
      </c>
      <c r="P119" s="24" t="str">
        <f t="shared" si="80"/>
        <v/>
      </c>
      <c r="S119" s="25" t="str">
        <f t="shared" si="81"/>
        <v/>
      </c>
      <c r="T119" s="220"/>
      <c r="V119" s="218"/>
      <c r="W119" s="242"/>
      <c r="X119" s="245"/>
      <c r="Y119" s="213"/>
    </row>
    <row r="120" spans="1:25" ht="15" customHeight="1" thickBot="1">
      <c r="A120" s="190"/>
      <c r="B120" s="240"/>
      <c r="C120" s="11" t="str">
        <f t="shared" si="87"/>
        <v/>
      </c>
      <c r="D120" s="2" t="str">
        <f t="shared" si="78"/>
        <v/>
      </c>
      <c r="G120" s="20" t="str">
        <f t="shared" si="120"/>
        <v/>
      </c>
      <c r="H120" s="21" t="str">
        <f t="shared" si="121"/>
        <v/>
      </c>
      <c r="I120" s="22" t="str">
        <f t="shared" si="122"/>
        <v/>
      </c>
      <c r="J120" s="22" t="str">
        <f t="shared" si="82"/>
        <v/>
      </c>
      <c r="K120" s="22" t="str">
        <f t="shared" si="83"/>
        <v/>
      </c>
      <c r="L120" s="23" t="str">
        <f t="shared" si="79"/>
        <v/>
      </c>
      <c r="P120" s="24" t="str">
        <f t="shared" si="80"/>
        <v/>
      </c>
      <c r="S120" s="25" t="str">
        <f t="shared" si="81"/>
        <v/>
      </c>
      <c r="T120" s="221"/>
      <c r="V120" s="218"/>
      <c r="W120" s="243"/>
      <c r="X120" s="245"/>
      <c r="Y120" s="213"/>
    </row>
    <row r="121" spans="1:25" ht="15" customHeight="1" thickTop="1">
      <c r="A121" s="190"/>
      <c r="B121" s="240"/>
      <c r="C121" s="11" t="str">
        <f t="shared" si="87"/>
        <v/>
      </c>
      <c r="D121" s="2" t="str">
        <f t="shared" si="78"/>
        <v/>
      </c>
      <c r="G121" s="20" t="str">
        <f t="shared" si="120"/>
        <v/>
      </c>
      <c r="H121" s="21" t="str">
        <f t="shared" si="121"/>
        <v/>
      </c>
      <c r="I121" s="22" t="str">
        <f t="shared" si="122"/>
        <v/>
      </c>
      <c r="J121" s="22" t="str">
        <f t="shared" si="82"/>
        <v/>
      </c>
      <c r="K121" s="22" t="str">
        <f t="shared" si="83"/>
        <v/>
      </c>
      <c r="L121" s="23" t="str">
        <f t="shared" si="79"/>
        <v/>
      </c>
      <c r="P121" s="24" t="str">
        <f t="shared" si="80"/>
        <v/>
      </c>
      <c r="S121" s="25" t="str">
        <f t="shared" si="81"/>
        <v/>
      </c>
      <c r="T121" s="219">
        <f t="shared" ref="T121" si="130">SUM(S121:S123)</f>
        <v>0</v>
      </c>
      <c r="V121" s="218">
        <v>40</v>
      </c>
      <c r="W121" s="241">
        <f t="shared" ref="W121" ca="1" si="131">OFFSET($AC$8,((MOD(ROW(V122)*4,3)/2)+1)*COUNTA(V121)+IF(((MOD(ROW(V122)*4,3)/2)+1)*COUNTA(V121)=2,INT(ROW(V118)/12),0),)</f>
        <v>0</v>
      </c>
      <c r="X121" s="245" t="str">
        <f>IF(T121=0,"",IF(T121&lt;W121,"Alerte !",""))</f>
        <v/>
      </c>
      <c r="Y121" s="213" t="str">
        <f t="shared" ref="Y121" si="132">IF(T121=0,"",IF(T121&lt;W121,"",1))</f>
        <v/>
      </c>
    </row>
    <row r="122" spans="1:25" ht="15" customHeight="1">
      <c r="A122" s="190"/>
      <c r="B122" s="240"/>
      <c r="C122" s="11" t="str">
        <f t="shared" si="87"/>
        <v/>
      </c>
      <c r="D122" s="2" t="str">
        <f t="shared" si="78"/>
        <v/>
      </c>
      <c r="G122" s="20" t="str">
        <f t="shared" si="120"/>
        <v/>
      </c>
      <c r="H122" s="21" t="str">
        <f t="shared" si="121"/>
        <v/>
      </c>
      <c r="I122" s="22" t="str">
        <f t="shared" si="122"/>
        <v/>
      </c>
      <c r="J122" s="22" t="str">
        <f t="shared" si="82"/>
        <v/>
      </c>
      <c r="K122" s="22" t="str">
        <f t="shared" si="83"/>
        <v/>
      </c>
      <c r="L122" s="23" t="str">
        <f t="shared" si="79"/>
        <v/>
      </c>
      <c r="P122" s="24" t="str">
        <f t="shared" si="80"/>
        <v/>
      </c>
      <c r="S122" s="25" t="str">
        <f t="shared" si="81"/>
        <v/>
      </c>
      <c r="T122" s="220"/>
      <c r="V122" s="218"/>
      <c r="W122" s="242"/>
      <c r="X122" s="245"/>
      <c r="Y122" s="213"/>
    </row>
    <row r="123" spans="1:25" ht="15" customHeight="1" thickBot="1">
      <c r="A123" s="190"/>
      <c r="B123" s="240"/>
      <c r="C123" s="11" t="str">
        <f t="shared" si="87"/>
        <v/>
      </c>
      <c r="D123" s="2" t="str">
        <f t="shared" si="78"/>
        <v/>
      </c>
      <c r="G123" s="20" t="str">
        <f t="shared" si="120"/>
        <v/>
      </c>
      <c r="H123" s="21" t="str">
        <f t="shared" si="121"/>
        <v/>
      </c>
      <c r="I123" s="22" t="str">
        <f t="shared" si="122"/>
        <v/>
      </c>
      <c r="J123" s="22" t="str">
        <f t="shared" si="82"/>
        <v/>
      </c>
      <c r="K123" s="22" t="str">
        <f t="shared" si="83"/>
        <v/>
      </c>
      <c r="L123" s="23" t="str">
        <f t="shared" si="79"/>
        <v/>
      </c>
      <c r="P123" s="24" t="str">
        <f t="shared" si="80"/>
        <v/>
      </c>
      <c r="S123" s="25" t="str">
        <f t="shared" si="81"/>
        <v/>
      </c>
      <c r="T123" s="221"/>
      <c r="V123" s="218"/>
      <c r="W123" s="243"/>
      <c r="X123" s="245"/>
      <c r="Y123" s="213"/>
    </row>
    <row r="124" spans="1:25" ht="15" customHeight="1" thickTop="1">
      <c r="A124" s="190"/>
      <c r="B124" s="240"/>
      <c r="C124" s="11" t="str">
        <f t="shared" si="87"/>
        <v/>
      </c>
      <c r="D124" s="2" t="str">
        <f t="shared" si="78"/>
        <v/>
      </c>
      <c r="G124" s="20" t="str">
        <f t="shared" si="120"/>
        <v/>
      </c>
      <c r="H124" s="21" t="str">
        <f t="shared" si="121"/>
        <v/>
      </c>
      <c r="I124" s="22" t="str">
        <f t="shared" si="122"/>
        <v/>
      </c>
      <c r="J124" s="22" t="str">
        <f t="shared" si="82"/>
        <v/>
      </c>
      <c r="K124" s="22" t="str">
        <f t="shared" si="83"/>
        <v/>
      </c>
      <c r="L124" s="23" t="str">
        <f t="shared" si="79"/>
        <v/>
      </c>
      <c r="P124" s="24" t="str">
        <f t="shared" si="80"/>
        <v/>
      </c>
      <c r="S124" s="25" t="str">
        <f t="shared" si="81"/>
        <v/>
      </c>
      <c r="T124" s="219">
        <f t="shared" si="100"/>
        <v>0</v>
      </c>
      <c r="V124" s="218">
        <v>41</v>
      </c>
      <c r="W124" s="241">
        <f t="shared" ref="W124" ca="1" si="133">OFFSET($AC$8,((MOD(ROW(V125)*4,3)/2)+1)*COUNTA(V124)+IF(((MOD(ROW(V125)*4,3)/2)+1)*COUNTA(V124)=2,INT(ROW(V121)/12),0),)</f>
        <v>0</v>
      </c>
      <c r="X124" s="245" t="str">
        <f>IF(T124=0,"",IF(T124&lt;W124,"Alerte !",""))</f>
        <v/>
      </c>
      <c r="Y124" s="213" t="str">
        <f t="shared" ref="Y124" si="134">IF(T124=0,"",IF(T124&lt;W124,"",1))</f>
        <v/>
      </c>
    </row>
    <row r="125" spans="1:25" ht="15" customHeight="1">
      <c r="A125" s="190"/>
      <c r="B125" s="240"/>
      <c r="C125" s="11" t="str">
        <f t="shared" si="87"/>
        <v/>
      </c>
      <c r="D125" s="2" t="str">
        <f t="shared" si="78"/>
        <v/>
      </c>
      <c r="G125" s="20" t="str">
        <f t="shared" si="120"/>
        <v/>
      </c>
      <c r="H125" s="21" t="str">
        <f t="shared" si="121"/>
        <v/>
      </c>
      <c r="I125" s="22" t="str">
        <f t="shared" si="122"/>
        <v/>
      </c>
      <c r="J125" s="22" t="str">
        <f t="shared" si="82"/>
        <v/>
      </c>
      <c r="K125" s="22" t="str">
        <f t="shared" si="83"/>
        <v/>
      </c>
      <c r="L125" s="23" t="str">
        <f t="shared" si="79"/>
        <v/>
      </c>
      <c r="P125" s="24" t="str">
        <f t="shared" si="80"/>
        <v/>
      </c>
      <c r="S125" s="25" t="str">
        <f t="shared" si="81"/>
        <v/>
      </c>
      <c r="T125" s="220"/>
      <c r="V125" s="218"/>
      <c r="W125" s="242"/>
      <c r="X125" s="245"/>
      <c r="Y125" s="213"/>
    </row>
    <row r="126" spans="1:25" ht="15" customHeight="1" thickBot="1">
      <c r="A126" s="190"/>
      <c r="B126" s="240"/>
      <c r="C126" s="11" t="str">
        <f t="shared" si="87"/>
        <v/>
      </c>
      <c r="D126" s="2" t="str">
        <f t="shared" si="78"/>
        <v/>
      </c>
      <c r="G126" s="20" t="str">
        <f t="shared" si="120"/>
        <v/>
      </c>
      <c r="H126" s="21" t="str">
        <f t="shared" si="121"/>
        <v/>
      </c>
      <c r="I126" s="22" t="str">
        <f t="shared" si="122"/>
        <v/>
      </c>
      <c r="J126" s="22" t="str">
        <f t="shared" si="82"/>
        <v/>
      </c>
      <c r="K126" s="22" t="str">
        <f t="shared" si="83"/>
        <v/>
      </c>
      <c r="L126" s="23" t="str">
        <f t="shared" si="79"/>
        <v/>
      </c>
      <c r="P126" s="24" t="str">
        <f t="shared" si="80"/>
        <v/>
      </c>
      <c r="S126" s="25" t="str">
        <f t="shared" si="81"/>
        <v/>
      </c>
      <c r="T126" s="221"/>
      <c r="V126" s="218"/>
      <c r="W126" s="243"/>
      <c r="X126" s="245"/>
      <c r="Y126" s="213"/>
    </row>
    <row r="127" spans="1:25" ht="15" customHeight="1" thickTop="1">
      <c r="A127" s="190"/>
      <c r="B127" s="240">
        <v>11</v>
      </c>
      <c r="C127" s="11" t="str">
        <f t="shared" si="87"/>
        <v/>
      </c>
      <c r="D127" s="2" t="str">
        <f t="shared" si="78"/>
        <v/>
      </c>
      <c r="G127" s="20" t="str">
        <f t="shared" si="120"/>
        <v/>
      </c>
      <c r="H127" s="21" t="str">
        <f t="shared" si="121"/>
        <v/>
      </c>
      <c r="I127" s="22" t="str">
        <f t="shared" si="122"/>
        <v/>
      </c>
      <c r="J127" s="22" t="str">
        <f t="shared" si="82"/>
        <v/>
      </c>
      <c r="K127" s="22" t="str">
        <f t="shared" si="83"/>
        <v/>
      </c>
      <c r="L127" s="23" t="str">
        <f t="shared" si="79"/>
        <v/>
      </c>
      <c r="P127" s="24" t="str">
        <f t="shared" si="80"/>
        <v/>
      </c>
      <c r="S127" s="25" t="str">
        <f t="shared" si="81"/>
        <v/>
      </c>
      <c r="T127" s="219">
        <f t="shared" si="103"/>
        <v>0</v>
      </c>
      <c r="V127" s="218">
        <v>42</v>
      </c>
      <c r="W127" s="241">
        <f t="shared" ref="W127" ca="1" si="135">OFFSET($AC$8,((MOD(ROW(V128)*4,3)/2)+1)*COUNTA(V127)+IF(((MOD(ROW(V128)*4,3)/2)+1)*COUNTA(V127)=2,INT(ROW(V124)/12),0),)</f>
        <v>0</v>
      </c>
      <c r="X127" s="245" t="str">
        <f>IF(T127=0,"",IF(T127&lt;W127,"Alerte !",""))</f>
        <v/>
      </c>
      <c r="Y127" s="213" t="str">
        <f t="shared" ref="Y127" si="136">IF(T127=0,"",IF(T127&lt;W127,"",1))</f>
        <v/>
      </c>
    </row>
    <row r="128" spans="1:25" ht="15" customHeight="1">
      <c r="A128" s="190"/>
      <c r="B128" s="240"/>
      <c r="C128" s="11" t="str">
        <f t="shared" si="87"/>
        <v/>
      </c>
      <c r="D128" s="2" t="str">
        <f t="shared" si="78"/>
        <v/>
      </c>
      <c r="G128" s="20" t="str">
        <f t="shared" si="120"/>
        <v/>
      </c>
      <c r="H128" s="21" t="str">
        <f t="shared" si="121"/>
        <v/>
      </c>
      <c r="I128" s="22" t="str">
        <f t="shared" si="122"/>
        <v/>
      </c>
      <c r="J128" s="22" t="str">
        <f t="shared" si="82"/>
        <v/>
      </c>
      <c r="K128" s="22" t="str">
        <f t="shared" si="83"/>
        <v/>
      </c>
      <c r="L128" s="23" t="str">
        <f t="shared" si="79"/>
        <v/>
      </c>
      <c r="P128" s="24" t="str">
        <f t="shared" si="80"/>
        <v/>
      </c>
      <c r="S128" s="25" t="str">
        <f t="shared" si="81"/>
        <v/>
      </c>
      <c r="T128" s="220"/>
      <c r="V128" s="218"/>
      <c r="W128" s="242"/>
      <c r="X128" s="245"/>
      <c r="Y128" s="213"/>
    </row>
    <row r="129" spans="1:25" ht="15" customHeight="1" thickBot="1">
      <c r="A129" s="190"/>
      <c r="B129" s="240"/>
      <c r="C129" s="11" t="str">
        <f t="shared" si="87"/>
        <v/>
      </c>
      <c r="D129" s="2" t="str">
        <f t="shared" si="78"/>
        <v/>
      </c>
      <c r="G129" s="20" t="str">
        <f t="shared" si="120"/>
        <v/>
      </c>
      <c r="H129" s="21" t="str">
        <f t="shared" si="121"/>
        <v/>
      </c>
      <c r="I129" s="22" t="str">
        <f t="shared" si="122"/>
        <v/>
      </c>
      <c r="J129" s="22" t="str">
        <f t="shared" si="82"/>
        <v/>
      </c>
      <c r="K129" s="22" t="str">
        <f t="shared" si="83"/>
        <v/>
      </c>
      <c r="L129" s="23" t="str">
        <f t="shared" si="79"/>
        <v/>
      </c>
      <c r="P129" s="24" t="str">
        <f t="shared" si="80"/>
        <v/>
      </c>
      <c r="S129" s="25" t="str">
        <f t="shared" si="81"/>
        <v/>
      </c>
      <c r="T129" s="221"/>
      <c r="V129" s="218"/>
      <c r="W129" s="243"/>
      <c r="X129" s="245"/>
      <c r="Y129" s="213"/>
    </row>
    <row r="130" spans="1:25" ht="15" customHeight="1" thickTop="1">
      <c r="A130" s="190"/>
      <c r="B130" s="240"/>
      <c r="C130" s="11" t="str">
        <f t="shared" si="87"/>
        <v/>
      </c>
      <c r="D130" s="2" t="str">
        <f t="shared" si="78"/>
        <v/>
      </c>
      <c r="G130" s="20" t="str">
        <f t="shared" si="120"/>
        <v/>
      </c>
      <c r="H130" s="21" t="str">
        <f t="shared" si="121"/>
        <v/>
      </c>
      <c r="I130" s="22" t="str">
        <f t="shared" si="122"/>
        <v/>
      </c>
      <c r="J130" s="22" t="str">
        <f t="shared" si="82"/>
        <v/>
      </c>
      <c r="K130" s="22" t="str">
        <f t="shared" si="83"/>
        <v/>
      </c>
      <c r="L130" s="23" t="str">
        <f t="shared" si="79"/>
        <v/>
      </c>
      <c r="P130" s="24" t="str">
        <f t="shared" si="80"/>
        <v/>
      </c>
      <c r="S130" s="25" t="str">
        <f t="shared" si="81"/>
        <v/>
      </c>
      <c r="T130" s="219">
        <f t="shared" ref="T130" si="137">SUM(S130:S132)</f>
        <v>0</v>
      </c>
      <c r="V130" s="218">
        <v>43</v>
      </c>
      <c r="W130" s="241">
        <f t="shared" ref="W130" ca="1" si="138">OFFSET($AC$8,((MOD(ROW(V131)*4,3)/2)+1)*COUNTA(V130)+IF(((MOD(ROW(V131)*4,3)/2)+1)*COUNTA(V130)=2,INT(ROW(V127)/12),0),)</f>
        <v>0</v>
      </c>
      <c r="X130" s="245" t="str">
        <f>IF(T130=0,"",IF(T130&lt;W130,"Alerte !",""))</f>
        <v/>
      </c>
      <c r="Y130" s="213" t="str">
        <f t="shared" ref="Y130" si="139">IF(T130=0,"",IF(T130&lt;W130,"",1))</f>
        <v/>
      </c>
    </row>
    <row r="131" spans="1:25" ht="15" customHeight="1">
      <c r="A131" s="190"/>
      <c r="B131" s="240"/>
      <c r="C131" s="11" t="str">
        <f t="shared" si="87"/>
        <v/>
      </c>
      <c r="D131" s="2" t="str">
        <f t="shared" si="78"/>
        <v/>
      </c>
      <c r="G131" s="20" t="str">
        <f t="shared" si="120"/>
        <v/>
      </c>
      <c r="H131" s="21" t="str">
        <f t="shared" si="121"/>
        <v/>
      </c>
      <c r="I131" s="22" t="str">
        <f t="shared" si="122"/>
        <v/>
      </c>
      <c r="J131" s="22" t="str">
        <f t="shared" si="82"/>
        <v/>
      </c>
      <c r="K131" s="22" t="str">
        <f t="shared" si="83"/>
        <v/>
      </c>
      <c r="L131" s="23" t="str">
        <f t="shared" si="79"/>
        <v/>
      </c>
      <c r="P131" s="24" t="str">
        <f t="shared" si="80"/>
        <v/>
      </c>
      <c r="S131" s="25" t="str">
        <f t="shared" si="81"/>
        <v/>
      </c>
      <c r="T131" s="220"/>
      <c r="V131" s="218"/>
      <c r="W131" s="242"/>
      <c r="X131" s="245"/>
      <c r="Y131" s="213"/>
    </row>
    <row r="132" spans="1:25" ht="15" customHeight="1" thickBot="1">
      <c r="A132" s="190"/>
      <c r="B132" s="240"/>
      <c r="C132" s="11" t="str">
        <f t="shared" si="87"/>
        <v/>
      </c>
      <c r="D132" s="2" t="str">
        <f t="shared" ref="D132:D195" si="140">IF(A132="","",YEAR(G132))</f>
        <v/>
      </c>
      <c r="G132" s="20" t="str">
        <f t="shared" si="120"/>
        <v/>
      </c>
      <c r="H132" s="21" t="str">
        <f t="shared" si="121"/>
        <v/>
      </c>
      <c r="I132" s="22" t="str">
        <f t="shared" si="122"/>
        <v/>
      </c>
      <c r="J132" s="22" t="str">
        <f t="shared" si="82"/>
        <v/>
      </c>
      <c r="K132" s="22" t="str">
        <f t="shared" si="83"/>
        <v/>
      </c>
      <c r="L132" s="23" t="str">
        <f t="shared" ref="L132:L195" si="141">IF(A132="","",DATEDIF($J$3,K132,"y")&amp;IF(DATEDIF($J$3,K132,"y")&gt;1," ans, "," an, ")&amp;DATEDIF($J$3,K132,"ym")&amp;" mois et "&amp;DATEDIF($J$3,K132,"md")&amp;IF(DATEDIF(
$J$3,K132,"md")&gt;1," jours"," jour"))</f>
        <v/>
      </c>
      <c r="P132" s="24" t="str">
        <f t="shared" ref="P132:P195" si="142">IF(N132="","",N132*$AB$4)</f>
        <v/>
      </c>
      <c r="S132" s="25" t="str">
        <f t="shared" ref="S132:S195" si="143">IF(N132="","",P132-(P132*$AB$5)+Q132+R132)</f>
        <v/>
      </c>
      <c r="T132" s="221"/>
      <c r="V132" s="218"/>
      <c r="W132" s="243"/>
      <c r="X132" s="245"/>
      <c r="Y132" s="213"/>
    </row>
    <row r="133" spans="1:25" ht="15" customHeight="1" thickTop="1">
      <c r="A133" s="190"/>
      <c r="B133" s="240"/>
      <c r="C133" s="11" t="str">
        <f t="shared" si="87"/>
        <v/>
      </c>
      <c r="D133" s="2" t="str">
        <f t="shared" si="140"/>
        <v/>
      </c>
      <c r="G133" s="20" t="str">
        <f t="shared" si="120"/>
        <v/>
      </c>
      <c r="H133" s="21" t="str">
        <f t="shared" si="121"/>
        <v/>
      </c>
      <c r="I133" s="22" t="str">
        <f t="shared" si="122"/>
        <v/>
      </c>
      <c r="J133" s="22" t="str">
        <f t="shared" ref="J133:J196" si="144">IF(A133="","",EDATE(J132,1))</f>
        <v/>
      </c>
      <c r="K133" s="22" t="str">
        <f t="shared" ref="K133:K196" si="145">IF(A133="","",EOMONTH(J133,0))</f>
        <v/>
      </c>
      <c r="L133" s="23" t="str">
        <f t="shared" si="141"/>
        <v/>
      </c>
      <c r="P133" s="24" t="str">
        <f t="shared" si="142"/>
        <v/>
      </c>
      <c r="S133" s="25" t="str">
        <f t="shared" si="143"/>
        <v/>
      </c>
      <c r="T133" s="219">
        <f t="shared" si="100"/>
        <v>0</v>
      </c>
      <c r="V133" s="218">
        <v>44</v>
      </c>
      <c r="W133" s="241">
        <f t="shared" ref="W133" ca="1" si="146">OFFSET($AC$8,((MOD(ROW(V134)*4,3)/2)+1)*COUNTA(V133)+IF(((MOD(ROW(V134)*4,3)/2)+1)*COUNTA(V133)=2,INT(ROW(V130)/12),0),)</f>
        <v>0</v>
      </c>
      <c r="X133" s="245" t="str">
        <f>IF(T133=0,"",IF(T133&lt;W133,"Alerte !",""))</f>
        <v/>
      </c>
      <c r="Y133" s="213" t="str">
        <f t="shared" ref="Y133" si="147">IF(T133=0,"",IF(T133&lt;W133,"",1))</f>
        <v/>
      </c>
    </row>
    <row r="134" spans="1:25" ht="15" customHeight="1">
      <c r="A134" s="190"/>
      <c r="B134" s="240"/>
      <c r="C134" s="11" t="str">
        <f t="shared" si="87"/>
        <v/>
      </c>
      <c r="D134" s="2" t="str">
        <f t="shared" si="140"/>
        <v/>
      </c>
      <c r="G134" s="20" t="str">
        <f t="shared" si="120"/>
        <v/>
      </c>
      <c r="H134" s="21" t="str">
        <f t="shared" si="121"/>
        <v/>
      </c>
      <c r="I134" s="22" t="str">
        <f t="shared" si="122"/>
        <v/>
      </c>
      <c r="J134" s="22" t="str">
        <f t="shared" si="144"/>
        <v/>
      </c>
      <c r="K134" s="22" t="str">
        <f t="shared" si="145"/>
        <v/>
      </c>
      <c r="L134" s="23" t="str">
        <f t="shared" si="141"/>
        <v/>
      </c>
      <c r="P134" s="24" t="str">
        <f t="shared" si="142"/>
        <v/>
      </c>
      <c r="S134" s="25" t="str">
        <f t="shared" si="143"/>
        <v/>
      </c>
      <c r="T134" s="220"/>
      <c r="V134" s="218"/>
      <c r="W134" s="242"/>
      <c r="X134" s="245"/>
      <c r="Y134" s="213"/>
    </row>
    <row r="135" spans="1:25" ht="15" customHeight="1" thickBot="1">
      <c r="A135" s="190"/>
      <c r="B135" s="240"/>
      <c r="C135" s="11" t="str">
        <f t="shared" si="87"/>
        <v/>
      </c>
      <c r="D135" s="2" t="str">
        <f t="shared" si="140"/>
        <v/>
      </c>
      <c r="G135" s="20" t="str">
        <f t="shared" si="120"/>
        <v/>
      </c>
      <c r="H135" s="21" t="str">
        <f t="shared" si="121"/>
        <v/>
      </c>
      <c r="I135" s="22" t="str">
        <f t="shared" si="122"/>
        <v/>
      </c>
      <c r="J135" s="22" t="str">
        <f t="shared" si="144"/>
        <v/>
      </c>
      <c r="K135" s="22" t="str">
        <f t="shared" si="145"/>
        <v/>
      </c>
      <c r="L135" s="23" t="str">
        <f t="shared" si="141"/>
        <v/>
      </c>
      <c r="P135" s="24" t="str">
        <f t="shared" si="142"/>
        <v/>
      </c>
      <c r="S135" s="25" t="str">
        <f t="shared" si="143"/>
        <v/>
      </c>
      <c r="T135" s="221"/>
      <c r="V135" s="218"/>
      <c r="W135" s="243"/>
      <c r="X135" s="245"/>
      <c r="Y135" s="213"/>
    </row>
    <row r="136" spans="1:25" ht="15" customHeight="1" thickTop="1">
      <c r="A136" s="190"/>
      <c r="B136" s="240"/>
      <c r="C136" s="11" t="str">
        <f t="shared" si="87"/>
        <v/>
      </c>
      <c r="D136" s="2" t="str">
        <f t="shared" si="140"/>
        <v/>
      </c>
      <c r="G136" s="20" t="str">
        <f t="shared" si="120"/>
        <v/>
      </c>
      <c r="H136" s="21" t="str">
        <f t="shared" si="121"/>
        <v/>
      </c>
      <c r="I136" s="22" t="str">
        <f t="shared" si="122"/>
        <v/>
      </c>
      <c r="J136" s="22" t="str">
        <f t="shared" si="144"/>
        <v/>
      </c>
      <c r="K136" s="22" t="str">
        <f t="shared" si="145"/>
        <v/>
      </c>
      <c r="L136" s="23" t="str">
        <f t="shared" si="141"/>
        <v/>
      </c>
      <c r="P136" s="24" t="str">
        <f t="shared" si="142"/>
        <v/>
      </c>
      <c r="S136" s="25" t="str">
        <f t="shared" si="143"/>
        <v/>
      </c>
      <c r="T136" s="219">
        <f t="shared" si="103"/>
        <v>0</v>
      </c>
      <c r="V136" s="218">
        <v>45</v>
      </c>
      <c r="W136" s="241">
        <f t="shared" ref="W136" ca="1" si="148">OFFSET($AC$8,((MOD(ROW(V137)*4,3)/2)+1)*COUNTA(V136)+IF(((MOD(ROW(V137)*4,3)/2)+1)*COUNTA(V136)=2,INT(ROW(V133)/12),0),)</f>
        <v>0</v>
      </c>
      <c r="X136" s="245" t="str">
        <f>IF(T136=0,"",IF(T136&lt;W136,"Alerte !",""))</f>
        <v/>
      </c>
      <c r="Y136" s="213" t="str">
        <f t="shared" ref="Y136" si="149">IF(T136=0,"",IF(T136&lt;W136,"",1))</f>
        <v/>
      </c>
    </row>
    <row r="137" spans="1:25" ht="15" customHeight="1">
      <c r="A137" s="190"/>
      <c r="B137" s="240"/>
      <c r="C137" s="11" t="str">
        <f t="shared" ref="C137:C200" si="150">IF(A137="","",DATEDIF($AB$7,G137,"y")&amp;IF(DATEDIF($AB$7,G137,"y")&gt;1," ans "," an "))</f>
        <v/>
      </c>
      <c r="D137" s="2" t="str">
        <f t="shared" si="140"/>
        <v/>
      </c>
      <c r="G137" s="20" t="str">
        <f t="shared" si="120"/>
        <v/>
      </c>
      <c r="H137" s="21" t="str">
        <f t="shared" si="121"/>
        <v/>
      </c>
      <c r="I137" s="22" t="str">
        <f t="shared" si="122"/>
        <v/>
      </c>
      <c r="J137" s="22" t="str">
        <f t="shared" si="144"/>
        <v/>
      </c>
      <c r="K137" s="22" t="str">
        <f t="shared" si="145"/>
        <v/>
      </c>
      <c r="L137" s="23" t="str">
        <f t="shared" si="141"/>
        <v/>
      </c>
      <c r="P137" s="24" t="str">
        <f t="shared" si="142"/>
        <v/>
      </c>
      <c r="S137" s="25" t="str">
        <f t="shared" si="143"/>
        <v/>
      </c>
      <c r="T137" s="220"/>
      <c r="V137" s="218"/>
      <c r="W137" s="242"/>
      <c r="X137" s="245"/>
      <c r="Y137" s="213"/>
    </row>
    <row r="138" spans="1:25" ht="15" customHeight="1" thickBot="1">
      <c r="A138" s="190"/>
      <c r="B138" s="240"/>
      <c r="C138" s="11" t="str">
        <f t="shared" si="150"/>
        <v/>
      </c>
      <c r="D138" s="2" t="str">
        <f t="shared" si="140"/>
        <v/>
      </c>
      <c r="G138" s="20" t="str">
        <f t="shared" si="120"/>
        <v/>
      </c>
      <c r="H138" s="21" t="str">
        <f t="shared" si="121"/>
        <v/>
      </c>
      <c r="I138" s="22" t="str">
        <f t="shared" si="122"/>
        <v/>
      </c>
      <c r="J138" s="22" t="str">
        <f t="shared" si="144"/>
        <v/>
      </c>
      <c r="K138" s="22" t="str">
        <f t="shared" si="145"/>
        <v/>
      </c>
      <c r="L138" s="23" t="str">
        <f t="shared" si="141"/>
        <v/>
      </c>
      <c r="P138" s="24" t="str">
        <f t="shared" si="142"/>
        <v/>
      </c>
      <c r="S138" s="25" t="str">
        <f t="shared" si="143"/>
        <v/>
      </c>
      <c r="T138" s="221"/>
      <c r="V138" s="218"/>
      <c r="W138" s="243"/>
      <c r="X138" s="245"/>
      <c r="Y138" s="213"/>
    </row>
    <row r="139" spans="1:25" ht="15" customHeight="1" thickTop="1">
      <c r="A139" s="190"/>
      <c r="B139" s="240">
        <v>12</v>
      </c>
      <c r="C139" s="11" t="str">
        <f t="shared" si="150"/>
        <v/>
      </c>
      <c r="D139" s="2" t="str">
        <f t="shared" si="140"/>
        <v/>
      </c>
      <c r="G139" s="20" t="str">
        <f t="shared" si="120"/>
        <v/>
      </c>
      <c r="H139" s="21" t="str">
        <f t="shared" si="121"/>
        <v/>
      </c>
      <c r="I139" s="22" t="str">
        <f t="shared" si="122"/>
        <v/>
      </c>
      <c r="J139" s="22" t="str">
        <f t="shared" si="144"/>
        <v/>
      </c>
      <c r="K139" s="22" t="str">
        <f t="shared" si="145"/>
        <v/>
      </c>
      <c r="L139" s="23" t="str">
        <f t="shared" si="141"/>
        <v/>
      </c>
      <c r="P139" s="24" t="str">
        <f t="shared" si="142"/>
        <v/>
      </c>
      <c r="S139" s="25" t="str">
        <f t="shared" si="143"/>
        <v/>
      </c>
      <c r="T139" s="219">
        <f t="shared" ref="T139" si="151">SUM(S139:S141)</f>
        <v>0</v>
      </c>
      <c r="V139" s="218">
        <v>46</v>
      </c>
      <c r="W139" s="241">
        <f t="shared" ref="W139" ca="1" si="152">OFFSET($AC$8,((MOD(ROW(V140)*4,3)/2)+1)*COUNTA(V139)+IF(((MOD(ROW(V140)*4,3)/2)+1)*COUNTA(V139)=2,INT(ROW(V136)/12),0),)</f>
        <v>0</v>
      </c>
      <c r="X139" s="245" t="str">
        <f>IF(T139=0,"",IF(T139&lt;W139,"Alerte !",""))</f>
        <v/>
      </c>
      <c r="Y139" s="213" t="str">
        <f t="shared" ref="Y139" si="153">IF(T139=0,"",IF(T139&lt;W139,"",1))</f>
        <v/>
      </c>
    </row>
    <row r="140" spans="1:25" ht="15" customHeight="1">
      <c r="A140" s="190"/>
      <c r="B140" s="240"/>
      <c r="C140" s="11" t="str">
        <f t="shared" si="150"/>
        <v/>
      </c>
      <c r="D140" s="2" t="str">
        <f t="shared" si="140"/>
        <v/>
      </c>
      <c r="G140" s="20" t="str">
        <f t="shared" si="120"/>
        <v/>
      </c>
      <c r="H140" s="21" t="str">
        <f t="shared" si="121"/>
        <v/>
      </c>
      <c r="I140" s="22" t="str">
        <f t="shared" si="122"/>
        <v/>
      </c>
      <c r="J140" s="22" t="str">
        <f t="shared" si="144"/>
        <v/>
      </c>
      <c r="K140" s="22" t="str">
        <f t="shared" si="145"/>
        <v/>
      </c>
      <c r="L140" s="23" t="str">
        <f t="shared" si="141"/>
        <v/>
      </c>
      <c r="P140" s="24" t="str">
        <f t="shared" si="142"/>
        <v/>
      </c>
      <c r="S140" s="25" t="str">
        <f t="shared" si="143"/>
        <v/>
      </c>
      <c r="T140" s="220"/>
      <c r="V140" s="218"/>
      <c r="W140" s="242"/>
      <c r="X140" s="245"/>
      <c r="Y140" s="213"/>
    </row>
    <row r="141" spans="1:25" ht="15" customHeight="1" thickBot="1">
      <c r="A141" s="190"/>
      <c r="B141" s="240"/>
      <c r="C141" s="11" t="str">
        <f t="shared" si="150"/>
        <v/>
      </c>
      <c r="D141" s="2" t="str">
        <f t="shared" si="140"/>
        <v/>
      </c>
      <c r="G141" s="20" t="str">
        <f t="shared" si="120"/>
        <v/>
      </c>
      <c r="H141" s="21" t="str">
        <f t="shared" si="121"/>
        <v/>
      </c>
      <c r="I141" s="22" t="str">
        <f t="shared" si="122"/>
        <v/>
      </c>
      <c r="J141" s="22" t="str">
        <f t="shared" si="144"/>
        <v/>
      </c>
      <c r="K141" s="22" t="str">
        <f t="shared" si="145"/>
        <v/>
      </c>
      <c r="L141" s="23" t="str">
        <f t="shared" si="141"/>
        <v/>
      </c>
      <c r="P141" s="24" t="str">
        <f t="shared" si="142"/>
        <v/>
      </c>
      <c r="S141" s="25" t="str">
        <f t="shared" si="143"/>
        <v/>
      </c>
      <c r="T141" s="221"/>
      <c r="V141" s="218"/>
      <c r="W141" s="243"/>
      <c r="X141" s="245"/>
      <c r="Y141" s="213"/>
    </row>
    <row r="142" spans="1:25" ht="15" customHeight="1" thickTop="1">
      <c r="A142" s="190"/>
      <c r="B142" s="240"/>
      <c r="C142" s="11" t="str">
        <f t="shared" si="150"/>
        <v/>
      </c>
      <c r="D142" s="2" t="str">
        <f t="shared" si="140"/>
        <v/>
      </c>
      <c r="G142" s="20" t="str">
        <f t="shared" si="120"/>
        <v/>
      </c>
      <c r="H142" s="21" t="str">
        <f t="shared" si="121"/>
        <v/>
      </c>
      <c r="I142" s="22" t="str">
        <f t="shared" si="122"/>
        <v/>
      </c>
      <c r="J142" s="22" t="str">
        <f t="shared" si="144"/>
        <v/>
      </c>
      <c r="K142" s="22" t="str">
        <f t="shared" si="145"/>
        <v/>
      </c>
      <c r="L142" s="23" t="str">
        <f t="shared" si="141"/>
        <v/>
      </c>
      <c r="P142" s="24" t="str">
        <f t="shared" si="142"/>
        <v/>
      </c>
      <c r="S142" s="25" t="str">
        <f t="shared" si="143"/>
        <v/>
      </c>
      <c r="T142" s="219">
        <f t="shared" si="100"/>
        <v>0</v>
      </c>
      <c r="V142" s="218">
        <v>47</v>
      </c>
      <c r="W142" s="241">
        <f t="shared" ref="W142" ca="1" si="154">OFFSET($AC$8,((MOD(ROW(V143)*4,3)/2)+1)*COUNTA(V142)+IF(((MOD(ROW(V143)*4,3)/2)+1)*COUNTA(V142)=2,INT(ROW(V139)/12),0),)</f>
        <v>0</v>
      </c>
      <c r="X142" s="245" t="str">
        <f>IF(T142=0,"",IF(T142&lt;W142,"Alerte !",""))</f>
        <v/>
      </c>
      <c r="Y142" s="213" t="str">
        <f t="shared" ref="Y142" si="155">IF(T142=0,"",IF(T142&lt;W142,"",1))</f>
        <v/>
      </c>
    </row>
    <row r="143" spans="1:25" ht="15" customHeight="1">
      <c r="A143" s="190"/>
      <c r="B143" s="240"/>
      <c r="C143" s="11" t="str">
        <f t="shared" si="150"/>
        <v/>
      </c>
      <c r="D143" s="2" t="str">
        <f t="shared" si="140"/>
        <v/>
      </c>
      <c r="G143" s="20" t="str">
        <f t="shared" si="120"/>
        <v/>
      </c>
      <c r="H143" s="21" t="str">
        <f t="shared" si="121"/>
        <v/>
      </c>
      <c r="I143" s="22" t="str">
        <f t="shared" si="122"/>
        <v/>
      </c>
      <c r="J143" s="22" t="str">
        <f t="shared" si="144"/>
        <v/>
      </c>
      <c r="K143" s="22" t="str">
        <f t="shared" si="145"/>
        <v/>
      </c>
      <c r="L143" s="23" t="str">
        <f t="shared" si="141"/>
        <v/>
      </c>
      <c r="P143" s="24" t="str">
        <f t="shared" si="142"/>
        <v/>
      </c>
      <c r="S143" s="25" t="str">
        <f t="shared" si="143"/>
        <v/>
      </c>
      <c r="T143" s="220"/>
      <c r="V143" s="218"/>
      <c r="W143" s="242"/>
      <c r="X143" s="245"/>
      <c r="Y143" s="213"/>
    </row>
    <row r="144" spans="1:25" ht="15" customHeight="1" thickBot="1">
      <c r="A144" s="190"/>
      <c r="B144" s="240"/>
      <c r="C144" s="11" t="str">
        <f t="shared" si="150"/>
        <v/>
      </c>
      <c r="D144" s="2" t="str">
        <f t="shared" si="140"/>
        <v/>
      </c>
      <c r="G144" s="20" t="str">
        <f t="shared" si="120"/>
        <v/>
      </c>
      <c r="H144" s="21" t="str">
        <f t="shared" si="121"/>
        <v/>
      </c>
      <c r="I144" s="22" t="str">
        <f t="shared" si="122"/>
        <v/>
      </c>
      <c r="J144" s="22" t="str">
        <f t="shared" si="144"/>
        <v/>
      </c>
      <c r="K144" s="22" t="str">
        <f t="shared" si="145"/>
        <v/>
      </c>
      <c r="L144" s="23" t="str">
        <f t="shared" si="141"/>
        <v/>
      </c>
      <c r="P144" s="24" t="str">
        <f t="shared" si="142"/>
        <v/>
      </c>
      <c r="S144" s="25" t="str">
        <f t="shared" si="143"/>
        <v/>
      </c>
      <c r="T144" s="221"/>
      <c r="V144" s="218"/>
      <c r="W144" s="243"/>
      <c r="X144" s="245"/>
      <c r="Y144" s="213"/>
    </row>
    <row r="145" spans="1:25" ht="15" customHeight="1" thickTop="1">
      <c r="A145" s="190"/>
      <c r="B145" s="240"/>
      <c r="C145" s="11" t="str">
        <f t="shared" si="150"/>
        <v/>
      </c>
      <c r="D145" s="2" t="str">
        <f t="shared" si="140"/>
        <v/>
      </c>
      <c r="G145" s="20" t="str">
        <f t="shared" si="120"/>
        <v/>
      </c>
      <c r="H145" s="21" t="str">
        <f t="shared" si="121"/>
        <v/>
      </c>
      <c r="I145" s="22" t="str">
        <f t="shared" si="122"/>
        <v/>
      </c>
      <c r="J145" s="22" t="str">
        <f t="shared" si="144"/>
        <v/>
      </c>
      <c r="K145" s="22" t="str">
        <f t="shared" si="145"/>
        <v/>
      </c>
      <c r="L145" s="23" t="str">
        <f t="shared" si="141"/>
        <v/>
      </c>
      <c r="P145" s="24" t="str">
        <f t="shared" si="142"/>
        <v/>
      </c>
      <c r="S145" s="25" t="str">
        <f t="shared" si="143"/>
        <v/>
      </c>
      <c r="T145" s="219">
        <f t="shared" si="103"/>
        <v>0</v>
      </c>
      <c r="V145" s="218">
        <v>48</v>
      </c>
      <c r="W145" s="241">
        <f t="shared" ref="W145" ca="1" si="156">OFFSET($AC$8,((MOD(ROW(V146)*4,3)/2)+1)*COUNTA(V145)+IF(((MOD(ROW(V146)*4,3)/2)+1)*COUNTA(V145)=2,INT(ROW(V142)/12),0),)</f>
        <v>0</v>
      </c>
      <c r="X145" s="245" t="str">
        <f>IF(T145=0,"",IF(T145&lt;W145,"Alerte !",""))</f>
        <v/>
      </c>
      <c r="Y145" s="213" t="str">
        <f t="shared" ref="Y145" si="157">IF(T145=0,"",IF(T145&lt;W145,"",1))</f>
        <v/>
      </c>
    </row>
    <row r="146" spans="1:25" ht="15" customHeight="1">
      <c r="A146" s="190"/>
      <c r="B146" s="240"/>
      <c r="C146" s="11" t="str">
        <f t="shared" si="150"/>
        <v/>
      </c>
      <c r="D146" s="2" t="str">
        <f t="shared" si="140"/>
        <v/>
      </c>
      <c r="G146" s="20" t="str">
        <f t="shared" si="120"/>
        <v/>
      </c>
      <c r="H146" s="21" t="str">
        <f t="shared" si="121"/>
        <v/>
      </c>
      <c r="I146" s="22" t="str">
        <f t="shared" si="122"/>
        <v/>
      </c>
      <c r="J146" s="22" t="str">
        <f t="shared" si="144"/>
        <v/>
      </c>
      <c r="K146" s="22" t="str">
        <f t="shared" si="145"/>
        <v/>
      </c>
      <c r="L146" s="23" t="str">
        <f t="shared" si="141"/>
        <v/>
      </c>
      <c r="P146" s="24" t="str">
        <f t="shared" si="142"/>
        <v/>
      </c>
      <c r="S146" s="25" t="str">
        <f t="shared" si="143"/>
        <v/>
      </c>
      <c r="T146" s="220"/>
      <c r="V146" s="218"/>
      <c r="W146" s="242"/>
      <c r="X146" s="245"/>
      <c r="Y146" s="213"/>
    </row>
    <row r="147" spans="1:25" ht="15" customHeight="1" thickBot="1">
      <c r="A147" s="190"/>
      <c r="B147" s="240"/>
      <c r="C147" s="11" t="str">
        <f t="shared" si="150"/>
        <v/>
      </c>
      <c r="D147" s="2" t="str">
        <f t="shared" si="140"/>
        <v/>
      </c>
      <c r="G147" s="20" t="str">
        <f t="shared" si="120"/>
        <v/>
      </c>
      <c r="H147" s="21" t="str">
        <f t="shared" si="121"/>
        <v/>
      </c>
      <c r="I147" s="22" t="str">
        <f t="shared" si="122"/>
        <v/>
      </c>
      <c r="J147" s="22" t="str">
        <f t="shared" si="144"/>
        <v/>
      </c>
      <c r="K147" s="22" t="str">
        <f t="shared" si="145"/>
        <v/>
      </c>
      <c r="L147" s="23" t="str">
        <f t="shared" si="141"/>
        <v/>
      </c>
      <c r="P147" s="24" t="str">
        <f t="shared" si="142"/>
        <v/>
      </c>
      <c r="S147" s="25" t="str">
        <f t="shared" si="143"/>
        <v/>
      </c>
      <c r="T147" s="221"/>
      <c r="V147" s="218"/>
      <c r="W147" s="243"/>
      <c r="X147" s="245"/>
      <c r="Y147" s="213"/>
    </row>
    <row r="148" spans="1:25" ht="15" customHeight="1" thickTop="1">
      <c r="A148" s="190"/>
      <c r="B148" s="240"/>
      <c r="C148" s="11" t="str">
        <f t="shared" si="150"/>
        <v/>
      </c>
      <c r="D148" s="2" t="str">
        <f t="shared" si="140"/>
        <v/>
      </c>
      <c r="G148" s="20" t="str">
        <f t="shared" si="120"/>
        <v/>
      </c>
      <c r="H148" s="21" t="str">
        <f t="shared" si="121"/>
        <v/>
      </c>
      <c r="I148" s="22" t="str">
        <f t="shared" si="122"/>
        <v/>
      </c>
      <c r="J148" s="22" t="str">
        <f t="shared" si="144"/>
        <v/>
      </c>
      <c r="K148" s="22" t="str">
        <f t="shared" si="145"/>
        <v/>
      </c>
      <c r="L148" s="23" t="str">
        <f t="shared" si="141"/>
        <v/>
      </c>
      <c r="P148" s="24" t="str">
        <f t="shared" si="142"/>
        <v/>
      </c>
      <c r="S148" s="25" t="str">
        <f t="shared" si="143"/>
        <v/>
      </c>
      <c r="T148" s="219">
        <f t="shared" ref="T148" si="158">SUM(S148:S150)</f>
        <v>0</v>
      </c>
      <c r="V148" s="218">
        <v>49</v>
      </c>
      <c r="W148" s="241">
        <f t="shared" ref="W148" ca="1" si="159">OFFSET($AC$8,((MOD(ROW(V149)*4,3)/2)+1)*COUNTA(V148)+IF(((MOD(ROW(V149)*4,3)/2)+1)*COUNTA(V148)=2,INT(ROW(V145)/12),0),)</f>
        <v>0</v>
      </c>
      <c r="X148" s="245" t="str">
        <f>IF(T148=0,"",IF(T148&lt;W148,"Alerte !",""))</f>
        <v/>
      </c>
      <c r="Y148" s="213" t="str">
        <f t="shared" ref="Y148" si="160">IF(T148=0,"",IF(T148&lt;W148,"",1))</f>
        <v/>
      </c>
    </row>
    <row r="149" spans="1:25" ht="15" customHeight="1">
      <c r="A149" s="190"/>
      <c r="B149" s="240"/>
      <c r="C149" s="11" t="str">
        <f t="shared" si="150"/>
        <v/>
      </c>
      <c r="D149" s="2" t="str">
        <f t="shared" si="140"/>
        <v/>
      </c>
      <c r="G149" s="20" t="str">
        <f t="shared" si="120"/>
        <v/>
      </c>
      <c r="H149" s="21" t="str">
        <f t="shared" si="121"/>
        <v/>
      </c>
      <c r="I149" s="22" t="str">
        <f t="shared" si="122"/>
        <v/>
      </c>
      <c r="J149" s="22" t="str">
        <f t="shared" si="144"/>
        <v/>
      </c>
      <c r="K149" s="22" t="str">
        <f t="shared" si="145"/>
        <v/>
      </c>
      <c r="L149" s="23" t="str">
        <f t="shared" si="141"/>
        <v/>
      </c>
      <c r="P149" s="24" t="str">
        <f t="shared" si="142"/>
        <v/>
      </c>
      <c r="S149" s="25" t="str">
        <f t="shared" si="143"/>
        <v/>
      </c>
      <c r="T149" s="220"/>
      <c r="V149" s="218"/>
      <c r="W149" s="242"/>
      <c r="X149" s="245"/>
      <c r="Y149" s="213"/>
    </row>
    <row r="150" spans="1:25" ht="15" customHeight="1" thickBot="1">
      <c r="A150" s="190"/>
      <c r="B150" s="240"/>
      <c r="C150" s="11" t="str">
        <f t="shared" si="150"/>
        <v/>
      </c>
      <c r="D150" s="2" t="str">
        <f t="shared" si="140"/>
        <v/>
      </c>
      <c r="G150" s="20" t="str">
        <f t="shared" si="120"/>
        <v/>
      </c>
      <c r="H150" s="21" t="str">
        <f t="shared" si="121"/>
        <v/>
      </c>
      <c r="I150" s="22" t="str">
        <f t="shared" si="122"/>
        <v/>
      </c>
      <c r="J150" s="22" t="str">
        <f t="shared" si="144"/>
        <v/>
      </c>
      <c r="K150" s="22" t="str">
        <f t="shared" si="145"/>
        <v/>
      </c>
      <c r="L150" s="23" t="str">
        <f t="shared" si="141"/>
        <v/>
      </c>
      <c r="P150" s="24" t="str">
        <f t="shared" si="142"/>
        <v/>
      </c>
      <c r="S150" s="25" t="str">
        <f t="shared" si="143"/>
        <v/>
      </c>
      <c r="T150" s="221"/>
      <c r="V150" s="218"/>
      <c r="W150" s="243"/>
      <c r="X150" s="245"/>
      <c r="Y150" s="213"/>
    </row>
    <row r="151" spans="1:25" ht="15" customHeight="1" thickTop="1">
      <c r="A151" s="190"/>
      <c r="B151" s="240">
        <v>13</v>
      </c>
      <c r="C151" s="11" t="str">
        <f t="shared" si="150"/>
        <v/>
      </c>
      <c r="D151" s="2" t="str">
        <f t="shared" si="140"/>
        <v/>
      </c>
      <c r="G151" s="20" t="str">
        <f t="shared" si="120"/>
        <v/>
      </c>
      <c r="H151" s="21" t="str">
        <f t="shared" si="121"/>
        <v/>
      </c>
      <c r="I151" s="22" t="str">
        <f t="shared" si="122"/>
        <v/>
      </c>
      <c r="J151" s="22" t="str">
        <f t="shared" si="144"/>
        <v/>
      </c>
      <c r="K151" s="22" t="str">
        <f t="shared" si="145"/>
        <v/>
      </c>
      <c r="L151" s="23" t="str">
        <f t="shared" si="141"/>
        <v/>
      </c>
      <c r="P151" s="24" t="str">
        <f t="shared" si="142"/>
        <v/>
      </c>
      <c r="S151" s="25" t="str">
        <f t="shared" si="143"/>
        <v/>
      </c>
      <c r="T151" s="219">
        <f t="shared" si="100"/>
        <v>0</v>
      </c>
      <c r="V151" s="218">
        <v>50</v>
      </c>
      <c r="W151" s="241">
        <f t="shared" ref="W151" ca="1" si="161">OFFSET($AC$8,((MOD(ROW(V152)*4,3)/2)+1)*COUNTA(V151)+IF(((MOD(ROW(V152)*4,3)/2)+1)*COUNTA(V151)=2,INT(ROW(V148)/12),0),)</f>
        <v>0</v>
      </c>
      <c r="X151" s="245" t="str">
        <f>IF(T151=0,"",IF(T151&lt;W151,"Alerte !",""))</f>
        <v/>
      </c>
      <c r="Y151" s="213" t="str">
        <f t="shared" ref="Y151" si="162">IF(T151=0,"",IF(T151&lt;W151,"",1))</f>
        <v/>
      </c>
    </row>
    <row r="152" spans="1:25" ht="15" customHeight="1">
      <c r="A152" s="190"/>
      <c r="B152" s="240"/>
      <c r="C152" s="11" t="str">
        <f t="shared" si="150"/>
        <v/>
      </c>
      <c r="D152" s="2" t="str">
        <f t="shared" si="140"/>
        <v/>
      </c>
      <c r="G152" s="20" t="str">
        <f t="shared" si="120"/>
        <v/>
      </c>
      <c r="H152" s="21" t="str">
        <f t="shared" si="121"/>
        <v/>
      </c>
      <c r="I152" s="22" t="str">
        <f t="shared" si="122"/>
        <v/>
      </c>
      <c r="J152" s="22" t="str">
        <f t="shared" si="144"/>
        <v/>
      </c>
      <c r="K152" s="22" t="str">
        <f t="shared" si="145"/>
        <v/>
      </c>
      <c r="L152" s="23" t="str">
        <f t="shared" si="141"/>
        <v/>
      </c>
      <c r="P152" s="24" t="str">
        <f t="shared" si="142"/>
        <v/>
      </c>
      <c r="S152" s="25" t="str">
        <f t="shared" si="143"/>
        <v/>
      </c>
      <c r="T152" s="220"/>
      <c r="V152" s="218"/>
      <c r="W152" s="242"/>
      <c r="X152" s="245"/>
      <c r="Y152" s="213"/>
    </row>
    <row r="153" spans="1:25" ht="15" customHeight="1" thickBot="1">
      <c r="A153" s="190"/>
      <c r="B153" s="240"/>
      <c r="C153" s="11" t="str">
        <f t="shared" si="150"/>
        <v/>
      </c>
      <c r="D153" s="2" t="str">
        <f t="shared" si="140"/>
        <v/>
      </c>
      <c r="G153" s="20" t="str">
        <f t="shared" si="120"/>
        <v/>
      </c>
      <c r="H153" s="21" t="str">
        <f t="shared" si="121"/>
        <v/>
      </c>
      <c r="I153" s="22" t="str">
        <f t="shared" si="122"/>
        <v/>
      </c>
      <c r="J153" s="22" t="str">
        <f t="shared" si="144"/>
        <v/>
      </c>
      <c r="K153" s="22" t="str">
        <f t="shared" si="145"/>
        <v/>
      </c>
      <c r="L153" s="23" t="str">
        <f t="shared" si="141"/>
        <v/>
      </c>
      <c r="P153" s="24" t="str">
        <f t="shared" si="142"/>
        <v/>
      </c>
      <c r="S153" s="25" t="str">
        <f t="shared" si="143"/>
        <v/>
      </c>
      <c r="T153" s="221"/>
      <c r="V153" s="218"/>
      <c r="W153" s="243"/>
      <c r="X153" s="245"/>
      <c r="Y153" s="213"/>
    </row>
    <row r="154" spans="1:25" ht="15" customHeight="1" thickTop="1">
      <c r="A154" s="190"/>
      <c r="B154" s="240"/>
      <c r="C154" s="11" t="str">
        <f t="shared" si="150"/>
        <v/>
      </c>
      <c r="D154" s="2" t="str">
        <f t="shared" si="140"/>
        <v/>
      </c>
      <c r="G154" s="20" t="str">
        <f t="shared" si="120"/>
        <v/>
      </c>
      <c r="H154" s="21" t="str">
        <f t="shared" si="121"/>
        <v/>
      </c>
      <c r="I154" s="22" t="str">
        <f t="shared" si="122"/>
        <v/>
      </c>
      <c r="J154" s="22" t="str">
        <f t="shared" si="144"/>
        <v/>
      </c>
      <c r="K154" s="22" t="str">
        <f t="shared" si="145"/>
        <v/>
      </c>
      <c r="L154" s="23" t="str">
        <f t="shared" si="141"/>
        <v/>
      </c>
      <c r="P154" s="24" t="str">
        <f t="shared" si="142"/>
        <v/>
      </c>
      <c r="S154" s="25" t="str">
        <f t="shared" si="143"/>
        <v/>
      </c>
      <c r="T154" s="219">
        <f t="shared" si="103"/>
        <v>0</v>
      </c>
      <c r="V154" s="218">
        <v>51</v>
      </c>
      <c r="W154" s="241">
        <f t="shared" ref="W154" ca="1" si="163">OFFSET($AC$8,((MOD(ROW(V155)*4,3)/2)+1)*COUNTA(V154)+IF(((MOD(ROW(V155)*4,3)/2)+1)*COUNTA(V154)=2,INT(ROW(V151)/12),0),)</f>
        <v>0</v>
      </c>
      <c r="X154" s="245" t="str">
        <f>IF(T154=0,"",IF(T154&lt;W154,"Alerte !",""))</f>
        <v/>
      </c>
      <c r="Y154" s="213" t="str">
        <f t="shared" ref="Y154" si="164">IF(T154=0,"",IF(T154&lt;W154,"",1))</f>
        <v/>
      </c>
    </row>
    <row r="155" spans="1:25" ht="15" customHeight="1">
      <c r="A155" s="190"/>
      <c r="B155" s="240"/>
      <c r="C155" s="11" t="str">
        <f t="shared" si="150"/>
        <v/>
      </c>
      <c r="D155" s="2" t="str">
        <f t="shared" si="140"/>
        <v/>
      </c>
      <c r="G155" s="20" t="str">
        <f t="shared" si="120"/>
        <v/>
      </c>
      <c r="H155" s="21" t="str">
        <f t="shared" si="121"/>
        <v/>
      </c>
      <c r="I155" s="22" t="str">
        <f t="shared" si="122"/>
        <v/>
      </c>
      <c r="J155" s="22" t="str">
        <f t="shared" si="144"/>
        <v/>
      </c>
      <c r="K155" s="22" t="str">
        <f t="shared" si="145"/>
        <v/>
      </c>
      <c r="L155" s="23" t="str">
        <f t="shared" si="141"/>
        <v/>
      </c>
      <c r="P155" s="24" t="str">
        <f t="shared" si="142"/>
        <v/>
      </c>
      <c r="S155" s="25" t="str">
        <f t="shared" si="143"/>
        <v/>
      </c>
      <c r="T155" s="220"/>
      <c r="V155" s="218"/>
      <c r="W155" s="242"/>
      <c r="X155" s="245"/>
      <c r="Y155" s="213"/>
    </row>
    <row r="156" spans="1:25" ht="15" customHeight="1" thickBot="1">
      <c r="A156" s="190"/>
      <c r="B156" s="240"/>
      <c r="C156" s="11" t="str">
        <f t="shared" si="150"/>
        <v/>
      </c>
      <c r="D156" s="2" t="str">
        <f t="shared" si="140"/>
        <v/>
      </c>
      <c r="G156" s="20" t="str">
        <f t="shared" si="120"/>
        <v/>
      </c>
      <c r="H156" s="21" t="str">
        <f t="shared" si="121"/>
        <v/>
      </c>
      <c r="I156" s="22" t="str">
        <f t="shared" si="122"/>
        <v/>
      </c>
      <c r="J156" s="22" t="str">
        <f t="shared" si="144"/>
        <v/>
      </c>
      <c r="K156" s="22" t="str">
        <f t="shared" si="145"/>
        <v/>
      </c>
      <c r="L156" s="23" t="str">
        <f t="shared" si="141"/>
        <v/>
      </c>
      <c r="P156" s="24" t="str">
        <f t="shared" si="142"/>
        <v/>
      </c>
      <c r="S156" s="25" t="str">
        <f t="shared" si="143"/>
        <v/>
      </c>
      <c r="T156" s="221"/>
      <c r="V156" s="218"/>
      <c r="W156" s="243"/>
      <c r="X156" s="245"/>
      <c r="Y156" s="213"/>
    </row>
    <row r="157" spans="1:25" ht="15" customHeight="1" thickTop="1">
      <c r="A157" s="190"/>
      <c r="B157" s="240"/>
      <c r="C157" s="11" t="str">
        <f t="shared" si="150"/>
        <v/>
      </c>
      <c r="D157" s="2" t="str">
        <f t="shared" si="140"/>
        <v/>
      </c>
      <c r="G157" s="20" t="str">
        <f t="shared" si="120"/>
        <v/>
      </c>
      <c r="H157" s="21" t="str">
        <f t="shared" si="121"/>
        <v/>
      </c>
      <c r="I157" s="22" t="str">
        <f t="shared" si="122"/>
        <v/>
      </c>
      <c r="J157" s="22" t="str">
        <f t="shared" si="144"/>
        <v/>
      </c>
      <c r="K157" s="22" t="str">
        <f t="shared" si="145"/>
        <v/>
      </c>
      <c r="L157" s="23" t="str">
        <f t="shared" si="141"/>
        <v/>
      </c>
      <c r="P157" s="24" t="str">
        <f t="shared" si="142"/>
        <v/>
      </c>
      <c r="S157" s="25" t="str">
        <f t="shared" si="143"/>
        <v/>
      </c>
      <c r="T157" s="219">
        <f t="shared" ref="T157" si="165">SUM(S157:S159)</f>
        <v>0</v>
      </c>
      <c r="V157" s="218">
        <v>52</v>
      </c>
      <c r="W157" s="241">
        <f t="shared" ref="W157" ca="1" si="166">OFFSET($AC$8,((MOD(ROW(V158)*4,3)/2)+1)*COUNTA(V157)+IF(((MOD(ROW(V158)*4,3)/2)+1)*COUNTA(V157)=2,INT(ROW(V154)/12),0),)</f>
        <v>0</v>
      </c>
      <c r="X157" s="245" t="str">
        <f>IF(T157=0,"",IF(T157&lt;W157,"Alerte !",""))</f>
        <v/>
      </c>
      <c r="Y157" s="213" t="str">
        <f t="shared" ref="Y157" si="167">IF(T157=0,"",IF(T157&lt;W157,"",1))</f>
        <v/>
      </c>
    </row>
    <row r="158" spans="1:25" ht="15" customHeight="1">
      <c r="A158" s="190"/>
      <c r="B158" s="240"/>
      <c r="C158" s="11" t="str">
        <f t="shared" si="150"/>
        <v/>
      </c>
      <c r="D158" s="2" t="str">
        <f t="shared" si="140"/>
        <v/>
      </c>
      <c r="G158" s="20" t="str">
        <f t="shared" si="120"/>
        <v/>
      </c>
      <c r="H158" s="21" t="str">
        <f t="shared" si="121"/>
        <v/>
      </c>
      <c r="I158" s="22" t="str">
        <f t="shared" si="122"/>
        <v/>
      </c>
      <c r="J158" s="22" t="str">
        <f t="shared" si="144"/>
        <v/>
      </c>
      <c r="K158" s="22" t="str">
        <f t="shared" si="145"/>
        <v/>
      </c>
      <c r="L158" s="23" t="str">
        <f t="shared" si="141"/>
        <v/>
      </c>
      <c r="P158" s="24" t="str">
        <f t="shared" si="142"/>
        <v/>
      </c>
      <c r="S158" s="25" t="str">
        <f t="shared" si="143"/>
        <v/>
      </c>
      <c r="T158" s="220"/>
      <c r="V158" s="218"/>
      <c r="W158" s="242"/>
      <c r="X158" s="245"/>
      <c r="Y158" s="213"/>
    </row>
    <row r="159" spans="1:25" ht="15" customHeight="1" thickBot="1">
      <c r="A159" s="190"/>
      <c r="B159" s="240"/>
      <c r="C159" s="11" t="str">
        <f t="shared" si="150"/>
        <v/>
      </c>
      <c r="D159" s="2" t="str">
        <f t="shared" si="140"/>
        <v/>
      </c>
      <c r="G159" s="20" t="str">
        <f t="shared" si="120"/>
        <v/>
      </c>
      <c r="H159" s="21" t="str">
        <f t="shared" si="121"/>
        <v/>
      </c>
      <c r="I159" s="22" t="str">
        <f t="shared" si="122"/>
        <v/>
      </c>
      <c r="J159" s="22" t="str">
        <f t="shared" si="144"/>
        <v/>
      </c>
      <c r="K159" s="22" t="str">
        <f t="shared" si="145"/>
        <v/>
      </c>
      <c r="L159" s="23" t="str">
        <f t="shared" si="141"/>
        <v/>
      </c>
      <c r="P159" s="24" t="str">
        <f t="shared" si="142"/>
        <v/>
      </c>
      <c r="S159" s="25" t="str">
        <f t="shared" si="143"/>
        <v/>
      </c>
      <c r="T159" s="221"/>
      <c r="V159" s="218"/>
      <c r="W159" s="243"/>
      <c r="X159" s="245"/>
      <c r="Y159" s="213"/>
    </row>
    <row r="160" spans="1:25" ht="15" customHeight="1" thickTop="1">
      <c r="A160" s="190"/>
      <c r="B160" s="240"/>
      <c r="C160" s="11" t="str">
        <f t="shared" si="150"/>
        <v/>
      </c>
      <c r="D160" s="2" t="str">
        <f t="shared" si="140"/>
        <v/>
      </c>
      <c r="G160" s="20" t="str">
        <f t="shared" si="120"/>
        <v/>
      </c>
      <c r="H160" s="21" t="str">
        <f t="shared" si="121"/>
        <v/>
      </c>
      <c r="I160" s="22" t="str">
        <f t="shared" si="122"/>
        <v/>
      </c>
      <c r="J160" s="22" t="str">
        <f t="shared" si="144"/>
        <v/>
      </c>
      <c r="K160" s="22" t="str">
        <f t="shared" si="145"/>
        <v/>
      </c>
      <c r="L160" s="23" t="str">
        <f t="shared" si="141"/>
        <v/>
      </c>
      <c r="P160" s="24" t="str">
        <f t="shared" si="142"/>
        <v/>
      </c>
      <c r="S160" s="25" t="str">
        <f t="shared" si="143"/>
        <v/>
      </c>
      <c r="T160" s="219">
        <f t="shared" ref="T160:T223" si="168">SUM(S160:S162)</f>
        <v>0</v>
      </c>
      <c r="V160" s="218">
        <v>53</v>
      </c>
      <c r="W160" s="241">
        <f t="shared" ref="W160" ca="1" si="169">OFFSET($AC$8,((MOD(ROW(V161)*4,3)/2)+1)*COUNTA(V160)+IF(((MOD(ROW(V161)*4,3)/2)+1)*COUNTA(V160)=2,INT(ROW(V157)/12),0),)</f>
        <v>0</v>
      </c>
      <c r="X160" s="245" t="str">
        <f>IF(T160=0,"",IF(T160&lt;W160,"Alerte !",""))</f>
        <v/>
      </c>
      <c r="Y160" s="213" t="str">
        <f t="shared" ref="Y160" si="170">IF(T160=0,"",IF(T160&lt;W160,"",1))</f>
        <v/>
      </c>
    </row>
    <row r="161" spans="1:25" ht="15" customHeight="1">
      <c r="A161" s="190"/>
      <c r="B161" s="240"/>
      <c r="C161" s="11" t="str">
        <f t="shared" si="150"/>
        <v/>
      </c>
      <c r="D161" s="2" t="str">
        <f t="shared" si="140"/>
        <v/>
      </c>
      <c r="G161" s="20" t="str">
        <f t="shared" si="120"/>
        <v/>
      </c>
      <c r="H161" s="21" t="str">
        <f t="shared" si="121"/>
        <v/>
      </c>
      <c r="I161" s="22" t="str">
        <f t="shared" si="122"/>
        <v/>
      </c>
      <c r="J161" s="22" t="str">
        <f t="shared" si="144"/>
        <v/>
      </c>
      <c r="K161" s="22" t="str">
        <f t="shared" si="145"/>
        <v/>
      </c>
      <c r="L161" s="23" t="str">
        <f t="shared" si="141"/>
        <v/>
      </c>
      <c r="P161" s="24" t="str">
        <f t="shared" si="142"/>
        <v/>
      </c>
      <c r="S161" s="25" t="str">
        <f t="shared" si="143"/>
        <v/>
      </c>
      <c r="T161" s="220"/>
      <c r="V161" s="218"/>
      <c r="W161" s="242"/>
      <c r="X161" s="245"/>
      <c r="Y161" s="213"/>
    </row>
    <row r="162" spans="1:25" ht="15" customHeight="1" thickBot="1">
      <c r="A162" s="190"/>
      <c r="B162" s="240"/>
      <c r="C162" s="11" t="str">
        <f t="shared" si="150"/>
        <v/>
      </c>
      <c r="D162" s="2" t="str">
        <f t="shared" si="140"/>
        <v/>
      </c>
      <c r="G162" s="20" t="str">
        <f t="shared" si="120"/>
        <v/>
      </c>
      <c r="H162" s="21" t="str">
        <f t="shared" si="121"/>
        <v/>
      </c>
      <c r="I162" s="22" t="str">
        <f t="shared" si="122"/>
        <v/>
      </c>
      <c r="J162" s="22" t="str">
        <f t="shared" si="144"/>
        <v/>
      </c>
      <c r="K162" s="22" t="str">
        <f t="shared" si="145"/>
        <v/>
      </c>
      <c r="L162" s="23" t="str">
        <f t="shared" si="141"/>
        <v/>
      </c>
      <c r="P162" s="24" t="str">
        <f t="shared" si="142"/>
        <v/>
      </c>
      <c r="S162" s="25" t="str">
        <f t="shared" si="143"/>
        <v/>
      </c>
      <c r="T162" s="221"/>
      <c r="V162" s="218"/>
      <c r="W162" s="243"/>
      <c r="X162" s="245"/>
      <c r="Y162" s="213"/>
    </row>
    <row r="163" spans="1:25" ht="15" customHeight="1" thickTop="1">
      <c r="A163" s="190"/>
      <c r="B163" s="240">
        <v>14</v>
      </c>
      <c r="C163" s="11" t="str">
        <f t="shared" si="150"/>
        <v/>
      </c>
      <c r="D163" s="2" t="str">
        <f t="shared" si="140"/>
        <v/>
      </c>
      <c r="G163" s="20" t="str">
        <f t="shared" si="120"/>
        <v/>
      </c>
      <c r="H163" s="21" t="str">
        <f t="shared" si="121"/>
        <v/>
      </c>
      <c r="I163" s="22" t="str">
        <f t="shared" si="122"/>
        <v/>
      </c>
      <c r="J163" s="22" t="str">
        <f t="shared" si="144"/>
        <v/>
      </c>
      <c r="K163" s="22" t="str">
        <f t="shared" si="145"/>
        <v/>
      </c>
      <c r="L163" s="23" t="str">
        <f t="shared" si="141"/>
        <v/>
      </c>
      <c r="P163" s="24" t="str">
        <f t="shared" si="142"/>
        <v/>
      </c>
      <c r="S163" s="25" t="str">
        <f t="shared" si="143"/>
        <v/>
      </c>
      <c r="T163" s="219">
        <f t="shared" ref="T163:T226" si="171">SUM(S163:S165)</f>
        <v>0</v>
      </c>
      <c r="V163" s="218">
        <v>54</v>
      </c>
      <c r="W163" s="241">
        <f t="shared" ref="W163" ca="1" si="172">OFFSET($AC$8,((MOD(ROW(V164)*4,3)/2)+1)*COUNTA(V163)+IF(((MOD(ROW(V164)*4,3)/2)+1)*COUNTA(V163)=2,INT(ROW(V160)/12),0),)</f>
        <v>0</v>
      </c>
      <c r="X163" s="245" t="str">
        <f>IF(T163=0,"",IF(T163&lt;W163,"Alerte !",""))</f>
        <v/>
      </c>
      <c r="Y163" s="213" t="str">
        <f t="shared" ref="Y163" si="173">IF(T163=0,"",IF(T163&lt;W163,"",1))</f>
        <v/>
      </c>
    </row>
    <row r="164" spans="1:25" ht="15" customHeight="1">
      <c r="A164" s="190"/>
      <c r="B164" s="240"/>
      <c r="C164" s="11" t="str">
        <f t="shared" si="150"/>
        <v/>
      </c>
      <c r="D164" s="2" t="str">
        <f t="shared" si="140"/>
        <v/>
      </c>
      <c r="G164" s="20" t="str">
        <f t="shared" si="120"/>
        <v/>
      </c>
      <c r="H164" s="21" t="str">
        <f t="shared" si="121"/>
        <v/>
      </c>
      <c r="I164" s="22" t="str">
        <f t="shared" si="122"/>
        <v/>
      </c>
      <c r="J164" s="22" t="str">
        <f t="shared" si="144"/>
        <v/>
      </c>
      <c r="K164" s="22" t="str">
        <f t="shared" si="145"/>
        <v/>
      </c>
      <c r="L164" s="23" t="str">
        <f t="shared" si="141"/>
        <v/>
      </c>
      <c r="P164" s="24" t="str">
        <f t="shared" si="142"/>
        <v/>
      </c>
      <c r="S164" s="25" t="str">
        <f t="shared" si="143"/>
        <v/>
      </c>
      <c r="T164" s="220"/>
      <c r="V164" s="218"/>
      <c r="W164" s="242"/>
      <c r="X164" s="245"/>
      <c r="Y164" s="213"/>
    </row>
    <row r="165" spans="1:25" ht="15" customHeight="1" thickBot="1">
      <c r="A165" s="190"/>
      <c r="B165" s="240"/>
      <c r="C165" s="11" t="str">
        <f t="shared" si="150"/>
        <v/>
      </c>
      <c r="D165" s="2" t="str">
        <f t="shared" si="140"/>
        <v/>
      </c>
      <c r="G165" s="20" t="str">
        <f t="shared" si="120"/>
        <v/>
      </c>
      <c r="H165" s="21" t="str">
        <f t="shared" si="121"/>
        <v/>
      </c>
      <c r="I165" s="22" t="str">
        <f t="shared" si="122"/>
        <v/>
      </c>
      <c r="J165" s="22" t="str">
        <f t="shared" si="144"/>
        <v/>
      </c>
      <c r="K165" s="22" t="str">
        <f t="shared" si="145"/>
        <v/>
      </c>
      <c r="L165" s="23" t="str">
        <f t="shared" si="141"/>
        <v/>
      </c>
      <c r="P165" s="24" t="str">
        <f t="shared" si="142"/>
        <v/>
      </c>
      <c r="S165" s="25" t="str">
        <f t="shared" si="143"/>
        <v/>
      </c>
      <c r="T165" s="221"/>
      <c r="V165" s="218"/>
      <c r="W165" s="243"/>
      <c r="X165" s="245"/>
      <c r="Y165" s="213"/>
    </row>
    <row r="166" spans="1:25" ht="15" customHeight="1" thickTop="1">
      <c r="A166" s="190"/>
      <c r="B166" s="240"/>
      <c r="C166" s="11" t="str">
        <f t="shared" si="150"/>
        <v/>
      </c>
      <c r="D166" s="2" t="str">
        <f t="shared" si="140"/>
        <v/>
      </c>
      <c r="G166" s="20" t="str">
        <f t="shared" si="120"/>
        <v/>
      </c>
      <c r="H166" s="21" t="str">
        <f t="shared" si="121"/>
        <v/>
      </c>
      <c r="I166" s="22" t="str">
        <f t="shared" si="122"/>
        <v/>
      </c>
      <c r="J166" s="22" t="str">
        <f t="shared" si="144"/>
        <v/>
      </c>
      <c r="K166" s="22" t="str">
        <f t="shared" si="145"/>
        <v/>
      </c>
      <c r="L166" s="23" t="str">
        <f t="shared" si="141"/>
        <v/>
      </c>
      <c r="P166" s="24" t="str">
        <f t="shared" si="142"/>
        <v/>
      </c>
      <c r="S166" s="25" t="str">
        <f t="shared" si="143"/>
        <v/>
      </c>
      <c r="T166" s="219">
        <f t="shared" ref="T166" si="174">SUM(S166:S168)</f>
        <v>0</v>
      </c>
      <c r="V166" s="218">
        <v>55</v>
      </c>
      <c r="W166" s="241">
        <f t="shared" ref="W166" ca="1" si="175">OFFSET($AC$8,((MOD(ROW(V167)*4,3)/2)+1)*COUNTA(V166)+IF(((MOD(ROW(V167)*4,3)/2)+1)*COUNTA(V166)=2,INT(ROW(V163)/12),0),)</f>
        <v>0</v>
      </c>
      <c r="X166" s="245" t="str">
        <f>IF(T166=0,"",IF(T166&lt;W166,"Alerte !",""))</f>
        <v/>
      </c>
      <c r="Y166" s="213" t="str">
        <f t="shared" ref="Y166" si="176">IF(T166=0,"",IF(T166&lt;W166,"",1))</f>
        <v/>
      </c>
    </row>
    <row r="167" spans="1:25" ht="15" customHeight="1">
      <c r="A167" s="190"/>
      <c r="B167" s="240"/>
      <c r="C167" s="11" t="str">
        <f t="shared" si="150"/>
        <v/>
      </c>
      <c r="D167" s="2" t="str">
        <f t="shared" si="140"/>
        <v/>
      </c>
      <c r="G167" s="20" t="str">
        <f t="shared" si="120"/>
        <v/>
      </c>
      <c r="H167" s="21" t="str">
        <f t="shared" si="121"/>
        <v/>
      </c>
      <c r="I167" s="22" t="str">
        <f t="shared" si="122"/>
        <v/>
      </c>
      <c r="J167" s="22" t="str">
        <f t="shared" si="144"/>
        <v/>
      </c>
      <c r="K167" s="22" t="str">
        <f t="shared" si="145"/>
        <v/>
      </c>
      <c r="L167" s="23" t="str">
        <f t="shared" si="141"/>
        <v/>
      </c>
      <c r="P167" s="24" t="str">
        <f t="shared" si="142"/>
        <v/>
      </c>
      <c r="S167" s="25" t="str">
        <f t="shared" si="143"/>
        <v/>
      </c>
      <c r="T167" s="220"/>
      <c r="V167" s="218"/>
      <c r="W167" s="242"/>
      <c r="X167" s="245"/>
      <c r="Y167" s="213"/>
    </row>
    <row r="168" spans="1:25" ht="15" customHeight="1" thickBot="1">
      <c r="A168" s="190"/>
      <c r="B168" s="240"/>
      <c r="C168" s="11" t="str">
        <f t="shared" si="150"/>
        <v/>
      </c>
      <c r="D168" s="2" t="str">
        <f t="shared" si="140"/>
        <v/>
      </c>
      <c r="G168" s="20" t="str">
        <f t="shared" si="120"/>
        <v/>
      </c>
      <c r="H168" s="21" t="str">
        <f t="shared" si="121"/>
        <v/>
      </c>
      <c r="I168" s="22" t="str">
        <f t="shared" si="122"/>
        <v/>
      </c>
      <c r="J168" s="22" t="str">
        <f t="shared" si="144"/>
        <v/>
      </c>
      <c r="K168" s="22" t="str">
        <f t="shared" si="145"/>
        <v/>
      </c>
      <c r="L168" s="23" t="str">
        <f t="shared" si="141"/>
        <v/>
      </c>
      <c r="P168" s="24" t="str">
        <f t="shared" si="142"/>
        <v/>
      </c>
      <c r="S168" s="25" t="str">
        <f t="shared" si="143"/>
        <v/>
      </c>
      <c r="T168" s="221"/>
      <c r="V168" s="218"/>
      <c r="W168" s="243"/>
      <c r="X168" s="245"/>
      <c r="Y168" s="213"/>
    </row>
    <row r="169" spans="1:25" ht="15" customHeight="1" thickTop="1">
      <c r="A169" s="190"/>
      <c r="B169" s="240"/>
      <c r="C169" s="11" t="str">
        <f t="shared" si="150"/>
        <v/>
      </c>
      <c r="D169" s="2" t="str">
        <f t="shared" si="140"/>
        <v/>
      </c>
      <c r="G169" s="20" t="str">
        <f t="shared" si="120"/>
        <v/>
      </c>
      <c r="H169" s="21" t="str">
        <f t="shared" si="121"/>
        <v/>
      </c>
      <c r="I169" s="22" t="str">
        <f t="shared" si="122"/>
        <v/>
      </c>
      <c r="J169" s="22" t="str">
        <f t="shared" si="144"/>
        <v/>
      </c>
      <c r="K169" s="22" t="str">
        <f t="shared" si="145"/>
        <v/>
      </c>
      <c r="L169" s="23" t="str">
        <f t="shared" si="141"/>
        <v/>
      </c>
      <c r="P169" s="24" t="str">
        <f t="shared" si="142"/>
        <v/>
      </c>
      <c r="S169" s="25" t="str">
        <f t="shared" si="143"/>
        <v/>
      </c>
      <c r="T169" s="219">
        <f t="shared" si="168"/>
        <v>0</v>
      </c>
      <c r="V169" s="218">
        <v>56</v>
      </c>
      <c r="W169" s="241">
        <f t="shared" ref="W169" ca="1" si="177">OFFSET($AC$8,((MOD(ROW(V170)*4,3)/2)+1)*COUNTA(V169)+IF(((MOD(ROW(V170)*4,3)/2)+1)*COUNTA(V169)=2,INT(ROW(V166)/12),0),)</f>
        <v>0</v>
      </c>
      <c r="X169" s="245" t="str">
        <f>IF(T169=0,"",IF(T169&lt;W169,"Alerte !",""))</f>
        <v/>
      </c>
      <c r="Y169" s="213" t="str">
        <f t="shared" ref="Y169" si="178">IF(T169=0,"",IF(T169&lt;W169,"",1))</f>
        <v/>
      </c>
    </row>
    <row r="170" spans="1:25" ht="15" customHeight="1">
      <c r="A170" s="190"/>
      <c r="B170" s="240"/>
      <c r="C170" s="11" t="str">
        <f t="shared" si="150"/>
        <v/>
      </c>
      <c r="D170" s="2" t="str">
        <f t="shared" si="140"/>
        <v/>
      </c>
      <c r="G170" s="20" t="str">
        <f t="shared" si="120"/>
        <v/>
      </c>
      <c r="H170" s="21" t="str">
        <f t="shared" si="121"/>
        <v/>
      </c>
      <c r="I170" s="22" t="str">
        <f t="shared" si="122"/>
        <v/>
      </c>
      <c r="J170" s="22" t="str">
        <f t="shared" si="144"/>
        <v/>
      </c>
      <c r="K170" s="22" t="str">
        <f t="shared" si="145"/>
        <v/>
      </c>
      <c r="L170" s="23" t="str">
        <f t="shared" si="141"/>
        <v/>
      </c>
      <c r="P170" s="24" t="str">
        <f t="shared" si="142"/>
        <v/>
      </c>
      <c r="S170" s="25" t="str">
        <f t="shared" si="143"/>
        <v/>
      </c>
      <c r="T170" s="220"/>
      <c r="V170" s="218"/>
      <c r="W170" s="242"/>
      <c r="X170" s="245"/>
      <c r="Y170" s="213"/>
    </row>
    <row r="171" spans="1:25" ht="15" customHeight="1" thickBot="1">
      <c r="A171" s="190"/>
      <c r="B171" s="240"/>
      <c r="C171" s="11" t="str">
        <f t="shared" si="150"/>
        <v/>
      </c>
      <c r="D171" s="2" t="str">
        <f t="shared" si="140"/>
        <v/>
      </c>
      <c r="G171" s="20" t="str">
        <f t="shared" si="120"/>
        <v/>
      </c>
      <c r="H171" s="21" t="str">
        <f t="shared" si="121"/>
        <v/>
      </c>
      <c r="I171" s="22" t="str">
        <f t="shared" si="122"/>
        <v/>
      </c>
      <c r="J171" s="22" t="str">
        <f t="shared" si="144"/>
        <v/>
      </c>
      <c r="K171" s="22" t="str">
        <f t="shared" si="145"/>
        <v/>
      </c>
      <c r="L171" s="23" t="str">
        <f t="shared" si="141"/>
        <v/>
      </c>
      <c r="P171" s="24" t="str">
        <f t="shared" si="142"/>
        <v/>
      </c>
      <c r="S171" s="25" t="str">
        <f t="shared" si="143"/>
        <v/>
      </c>
      <c r="T171" s="221"/>
      <c r="V171" s="218"/>
      <c r="W171" s="243"/>
      <c r="X171" s="245"/>
      <c r="Y171" s="213"/>
    </row>
    <row r="172" spans="1:25" ht="15" customHeight="1" thickTop="1">
      <c r="A172" s="190"/>
      <c r="B172" s="240"/>
      <c r="C172" s="11" t="str">
        <f t="shared" si="150"/>
        <v/>
      </c>
      <c r="D172" s="2" t="str">
        <f t="shared" si="140"/>
        <v/>
      </c>
      <c r="G172" s="20" t="str">
        <f t="shared" si="120"/>
        <v/>
      </c>
      <c r="H172" s="21" t="str">
        <f t="shared" si="121"/>
        <v/>
      </c>
      <c r="I172" s="22" t="str">
        <f t="shared" si="122"/>
        <v/>
      </c>
      <c r="J172" s="22" t="str">
        <f t="shared" si="144"/>
        <v/>
      </c>
      <c r="K172" s="22" t="str">
        <f t="shared" si="145"/>
        <v/>
      </c>
      <c r="L172" s="23" t="str">
        <f t="shared" si="141"/>
        <v/>
      </c>
      <c r="P172" s="24" t="str">
        <f t="shared" si="142"/>
        <v/>
      </c>
      <c r="S172" s="25" t="str">
        <f t="shared" si="143"/>
        <v/>
      </c>
      <c r="T172" s="219">
        <f t="shared" si="171"/>
        <v>0</v>
      </c>
      <c r="V172" s="218">
        <v>57</v>
      </c>
      <c r="W172" s="241">
        <f t="shared" ref="W172" ca="1" si="179">OFFSET($AC$8,((MOD(ROW(V173)*4,3)/2)+1)*COUNTA(V172)+IF(((MOD(ROW(V173)*4,3)/2)+1)*COUNTA(V172)=2,INT(ROW(V169)/12),0),)</f>
        <v>0</v>
      </c>
      <c r="X172" s="245" t="str">
        <f>IF(T172=0,"",IF(T172&lt;W172,"Alerte !",""))</f>
        <v/>
      </c>
      <c r="Y172" s="213" t="str">
        <f t="shared" ref="Y172" si="180">IF(T172=0,"",IF(T172&lt;W172,"",1))</f>
        <v/>
      </c>
    </row>
    <row r="173" spans="1:25" ht="15" customHeight="1">
      <c r="A173" s="190"/>
      <c r="B173" s="240"/>
      <c r="C173" s="11" t="str">
        <f t="shared" si="150"/>
        <v/>
      </c>
      <c r="D173" s="2" t="str">
        <f t="shared" si="140"/>
        <v/>
      </c>
      <c r="G173" s="20" t="str">
        <f t="shared" si="120"/>
        <v/>
      </c>
      <c r="H173" s="21" t="str">
        <f t="shared" si="121"/>
        <v/>
      </c>
      <c r="I173" s="22" t="str">
        <f t="shared" si="122"/>
        <v/>
      </c>
      <c r="J173" s="22" t="str">
        <f t="shared" si="144"/>
        <v/>
      </c>
      <c r="K173" s="22" t="str">
        <f t="shared" si="145"/>
        <v/>
      </c>
      <c r="L173" s="23" t="str">
        <f t="shared" si="141"/>
        <v/>
      </c>
      <c r="P173" s="24" t="str">
        <f t="shared" si="142"/>
        <v/>
      </c>
      <c r="S173" s="25" t="str">
        <f t="shared" si="143"/>
        <v/>
      </c>
      <c r="T173" s="220"/>
      <c r="V173" s="218"/>
      <c r="W173" s="242"/>
      <c r="X173" s="245"/>
      <c r="Y173" s="213"/>
    </row>
    <row r="174" spans="1:25" ht="15" customHeight="1" thickBot="1">
      <c r="A174" s="190"/>
      <c r="B174" s="240"/>
      <c r="C174" s="11" t="str">
        <f t="shared" si="150"/>
        <v/>
      </c>
      <c r="D174" s="2" t="str">
        <f t="shared" si="140"/>
        <v/>
      </c>
      <c r="G174" s="20" t="str">
        <f t="shared" ref="G174:G237" si="181">IF(A174="","",EDATE(G173,1))</f>
        <v/>
      </c>
      <c r="H174" s="21" t="str">
        <f t="shared" ref="H174:H237" si="182">IF(A174="","",EOMONTH(G174,0))</f>
        <v/>
      </c>
      <c r="I174" s="22" t="str">
        <f t="shared" ref="I174:I237" si="183">IF(A174="","",DATEDIF($G$3,H174,"y")&amp;IF(DATEDIF($G$3,H174,"y")&gt;1," ans, "," an, ")&amp;DATEDIF($G$3,H174,"ym")&amp;" mois et "&amp;DATEDIF($G$3,H174,"md")&amp;IF(DATEDIF(
$G$3,H174,"md")&gt;1," jours"," jour"))</f>
        <v/>
      </c>
      <c r="J174" s="22" t="str">
        <f t="shared" si="144"/>
        <v/>
      </c>
      <c r="K174" s="22" t="str">
        <f t="shared" si="145"/>
        <v/>
      </c>
      <c r="L174" s="23" t="str">
        <f t="shared" si="141"/>
        <v/>
      </c>
      <c r="P174" s="24" t="str">
        <f t="shared" si="142"/>
        <v/>
      </c>
      <c r="S174" s="25" t="str">
        <f t="shared" si="143"/>
        <v/>
      </c>
      <c r="T174" s="221"/>
      <c r="V174" s="218"/>
      <c r="W174" s="243"/>
      <c r="X174" s="245"/>
      <c r="Y174" s="213"/>
    </row>
    <row r="175" spans="1:25" ht="15" customHeight="1" thickTop="1">
      <c r="A175" s="190"/>
      <c r="B175" s="240">
        <v>15</v>
      </c>
      <c r="C175" s="11" t="str">
        <f t="shared" si="150"/>
        <v/>
      </c>
      <c r="D175" s="2" t="str">
        <f t="shared" si="140"/>
        <v/>
      </c>
      <c r="G175" s="20" t="str">
        <f t="shared" si="181"/>
        <v/>
      </c>
      <c r="H175" s="21" t="str">
        <f t="shared" si="182"/>
        <v/>
      </c>
      <c r="I175" s="22" t="str">
        <f t="shared" si="183"/>
        <v/>
      </c>
      <c r="J175" s="22" t="str">
        <f t="shared" si="144"/>
        <v/>
      </c>
      <c r="K175" s="22" t="str">
        <f t="shared" si="145"/>
        <v/>
      </c>
      <c r="L175" s="23" t="str">
        <f t="shared" si="141"/>
        <v/>
      </c>
      <c r="P175" s="24" t="str">
        <f t="shared" si="142"/>
        <v/>
      </c>
      <c r="S175" s="25" t="str">
        <f t="shared" si="143"/>
        <v/>
      </c>
      <c r="T175" s="219">
        <f t="shared" ref="T175" si="184">SUM(S175:S177)</f>
        <v>0</v>
      </c>
      <c r="V175" s="218">
        <v>58</v>
      </c>
      <c r="W175" s="241">
        <f t="shared" ref="W175" ca="1" si="185">OFFSET($AC$8,((MOD(ROW(V176)*4,3)/2)+1)*COUNTA(V175)+IF(((MOD(ROW(V176)*4,3)/2)+1)*COUNTA(V175)=2,INT(ROW(V172)/12),0),)</f>
        <v>0</v>
      </c>
      <c r="X175" s="245" t="str">
        <f>IF(T175=0,"",IF(T175&lt;W175,"Alerte !",""))</f>
        <v/>
      </c>
      <c r="Y175" s="213" t="str">
        <f t="shared" ref="Y175" si="186">IF(T175=0,"",IF(T175&lt;W175,"",1))</f>
        <v/>
      </c>
    </row>
    <row r="176" spans="1:25" ht="15" customHeight="1">
      <c r="A176" s="190"/>
      <c r="B176" s="240"/>
      <c r="C176" s="11" t="str">
        <f t="shared" si="150"/>
        <v/>
      </c>
      <c r="D176" s="2" t="str">
        <f t="shared" si="140"/>
        <v/>
      </c>
      <c r="G176" s="20" t="str">
        <f t="shared" si="181"/>
        <v/>
      </c>
      <c r="H176" s="21" t="str">
        <f t="shared" si="182"/>
        <v/>
      </c>
      <c r="I176" s="22" t="str">
        <f t="shared" si="183"/>
        <v/>
      </c>
      <c r="J176" s="22" t="str">
        <f t="shared" si="144"/>
        <v/>
      </c>
      <c r="K176" s="22" t="str">
        <f t="shared" si="145"/>
        <v/>
      </c>
      <c r="L176" s="23" t="str">
        <f t="shared" si="141"/>
        <v/>
      </c>
      <c r="P176" s="24" t="str">
        <f t="shared" si="142"/>
        <v/>
      </c>
      <c r="S176" s="25" t="str">
        <f t="shared" si="143"/>
        <v/>
      </c>
      <c r="T176" s="220"/>
      <c r="V176" s="218"/>
      <c r="W176" s="242"/>
      <c r="X176" s="245"/>
      <c r="Y176" s="213"/>
    </row>
    <row r="177" spans="1:25" ht="15" customHeight="1" thickBot="1">
      <c r="A177" s="190"/>
      <c r="B177" s="240"/>
      <c r="C177" s="11" t="str">
        <f t="shared" si="150"/>
        <v/>
      </c>
      <c r="D177" s="2" t="str">
        <f t="shared" si="140"/>
        <v/>
      </c>
      <c r="G177" s="20" t="str">
        <f t="shared" si="181"/>
        <v/>
      </c>
      <c r="H177" s="21" t="str">
        <f t="shared" si="182"/>
        <v/>
      </c>
      <c r="I177" s="22" t="str">
        <f t="shared" si="183"/>
        <v/>
      </c>
      <c r="J177" s="22" t="str">
        <f t="shared" si="144"/>
        <v/>
      </c>
      <c r="K177" s="22" t="str">
        <f t="shared" si="145"/>
        <v/>
      </c>
      <c r="L177" s="23" t="str">
        <f t="shared" si="141"/>
        <v/>
      </c>
      <c r="P177" s="24" t="str">
        <f t="shared" si="142"/>
        <v/>
      </c>
      <c r="S177" s="25" t="str">
        <f t="shared" si="143"/>
        <v/>
      </c>
      <c r="T177" s="221"/>
      <c r="V177" s="218"/>
      <c r="W177" s="243"/>
      <c r="X177" s="245"/>
      <c r="Y177" s="213"/>
    </row>
    <row r="178" spans="1:25" ht="15" customHeight="1" thickTop="1">
      <c r="A178" s="190"/>
      <c r="B178" s="240"/>
      <c r="C178" s="11" t="str">
        <f t="shared" si="150"/>
        <v/>
      </c>
      <c r="D178" s="2" t="str">
        <f t="shared" si="140"/>
        <v/>
      </c>
      <c r="G178" s="20" t="str">
        <f t="shared" si="181"/>
        <v/>
      </c>
      <c r="H178" s="21" t="str">
        <f t="shared" si="182"/>
        <v/>
      </c>
      <c r="I178" s="22" t="str">
        <f t="shared" si="183"/>
        <v/>
      </c>
      <c r="J178" s="22" t="str">
        <f t="shared" si="144"/>
        <v/>
      </c>
      <c r="K178" s="22" t="str">
        <f t="shared" si="145"/>
        <v/>
      </c>
      <c r="L178" s="23" t="str">
        <f t="shared" si="141"/>
        <v/>
      </c>
      <c r="P178" s="24" t="str">
        <f t="shared" si="142"/>
        <v/>
      </c>
      <c r="S178" s="25" t="str">
        <f t="shared" si="143"/>
        <v/>
      </c>
      <c r="T178" s="219">
        <f t="shared" si="168"/>
        <v>0</v>
      </c>
      <c r="V178" s="218">
        <v>59</v>
      </c>
      <c r="W178" s="241">
        <f t="shared" ref="W178" ca="1" si="187">OFFSET($AC$8,((MOD(ROW(V179)*4,3)/2)+1)*COUNTA(V178)+IF(((MOD(ROW(V179)*4,3)/2)+1)*COUNTA(V178)=2,INT(ROW(V175)/12),0),)</f>
        <v>0</v>
      </c>
      <c r="X178" s="245" t="str">
        <f>IF(T178=0,"",IF(T178&lt;W178,"Alerte !",""))</f>
        <v/>
      </c>
      <c r="Y178" s="213" t="str">
        <f t="shared" ref="Y178" si="188">IF(T178=0,"",IF(T178&lt;W178,"",1))</f>
        <v/>
      </c>
    </row>
    <row r="179" spans="1:25" ht="15" customHeight="1">
      <c r="A179" s="190"/>
      <c r="B179" s="240"/>
      <c r="C179" s="11" t="str">
        <f t="shared" si="150"/>
        <v/>
      </c>
      <c r="D179" s="2" t="str">
        <f t="shared" si="140"/>
        <v/>
      </c>
      <c r="G179" s="20" t="str">
        <f t="shared" si="181"/>
        <v/>
      </c>
      <c r="H179" s="21" t="str">
        <f t="shared" si="182"/>
        <v/>
      </c>
      <c r="I179" s="22" t="str">
        <f t="shared" si="183"/>
        <v/>
      </c>
      <c r="J179" s="22" t="str">
        <f t="shared" si="144"/>
        <v/>
      </c>
      <c r="K179" s="22" t="str">
        <f t="shared" si="145"/>
        <v/>
      </c>
      <c r="L179" s="23" t="str">
        <f t="shared" si="141"/>
        <v/>
      </c>
      <c r="P179" s="24" t="str">
        <f t="shared" si="142"/>
        <v/>
      </c>
      <c r="S179" s="25" t="str">
        <f t="shared" si="143"/>
        <v/>
      </c>
      <c r="T179" s="220"/>
      <c r="V179" s="218"/>
      <c r="W179" s="242"/>
      <c r="X179" s="245"/>
      <c r="Y179" s="213"/>
    </row>
    <row r="180" spans="1:25" ht="15" customHeight="1" thickBot="1">
      <c r="A180" s="190"/>
      <c r="B180" s="240"/>
      <c r="C180" s="11" t="str">
        <f t="shared" si="150"/>
        <v/>
      </c>
      <c r="D180" s="2" t="str">
        <f t="shared" si="140"/>
        <v/>
      </c>
      <c r="G180" s="20" t="str">
        <f t="shared" si="181"/>
        <v/>
      </c>
      <c r="H180" s="21" t="str">
        <f t="shared" si="182"/>
        <v/>
      </c>
      <c r="I180" s="22" t="str">
        <f t="shared" si="183"/>
        <v/>
      </c>
      <c r="J180" s="22" t="str">
        <f t="shared" si="144"/>
        <v/>
      </c>
      <c r="K180" s="22" t="str">
        <f t="shared" si="145"/>
        <v/>
      </c>
      <c r="L180" s="23" t="str">
        <f t="shared" si="141"/>
        <v/>
      </c>
      <c r="P180" s="24" t="str">
        <f t="shared" si="142"/>
        <v/>
      </c>
      <c r="S180" s="25" t="str">
        <f t="shared" si="143"/>
        <v/>
      </c>
      <c r="T180" s="221"/>
      <c r="V180" s="218"/>
      <c r="W180" s="243"/>
      <c r="X180" s="245"/>
      <c r="Y180" s="213"/>
    </row>
    <row r="181" spans="1:25" ht="15" customHeight="1" thickTop="1">
      <c r="A181" s="190"/>
      <c r="B181" s="240"/>
      <c r="C181" s="11" t="str">
        <f t="shared" si="150"/>
        <v/>
      </c>
      <c r="D181" s="2" t="str">
        <f t="shared" si="140"/>
        <v/>
      </c>
      <c r="G181" s="20" t="str">
        <f t="shared" si="181"/>
        <v/>
      </c>
      <c r="H181" s="21" t="str">
        <f t="shared" si="182"/>
        <v/>
      </c>
      <c r="I181" s="22" t="str">
        <f t="shared" si="183"/>
        <v/>
      </c>
      <c r="J181" s="22" t="str">
        <f t="shared" si="144"/>
        <v/>
      </c>
      <c r="K181" s="22" t="str">
        <f t="shared" si="145"/>
        <v/>
      </c>
      <c r="L181" s="23" t="str">
        <f t="shared" si="141"/>
        <v/>
      </c>
      <c r="P181" s="24" t="str">
        <f t="shared" si="142"/>
        <v/>
      </c>
      <c r="S181" s="25" t="str">
        <f t="shared" si="143"/>
        <v/>
      </c>
      <c r="T181" s="219">
        <f t="shared" si="171"/>
        <v>0</v>
      </c>
      <c r="V181" s="218">
        <v>60</v>
      </c>
      <c r="W181" s="241">
        <f t="shared" ref="W181" ca="1" si="189">OFFSET($AC$8,((MOD(ROW(V182)*4,3)/2)+1)*COUNTA(V181)+IF(((MOD(ROW(V182)*4,3)/2)+1)*COUNTA(V181)=2,INT(ROW(V178)/12),0),)</f>
        <v>0</v>
      </c>
      <c r="X181" s="245" t="str">
        <f>IF(T181=0,"",IF(T181&lt;W181,"Alerte !",""))</f>
        <v/>
      </c>
      <c r="Y181" s="213" t="str">
        <f t="shared" ref="Y181" si="190">IF(T181=0,"",IF(T181&lt;W181,"",1))</f>
        <v/>
      </c>
    </row>
    <row r="182" spans="1:25" ht="15" customHeight="1">
      <c r="A182" s="190"/>
      <c r="B182" s="240"/>
      <c r="C182" s="11" t="str">
        <f t="shared" si="150"/>
        <v/>
      </c>
      <c r="D182" s="2" t="str">
        <f t="shared" si="140"/>
        <v/>
      </c>
      <c r="G182" s="20" t="str">
        <f t="shared" si="181"/>
        <v/>
      </c>
      <c r="H182" s="21" t="str">
        <f t="shared" si="182"/>
        <v/>
      </c>
      <c r="I182" s="22" t="str">
        <f t="shared" si="183"/>
        <v/>
      </c>
      <c r="J182" s="22" t="str">
        <f t="shared" si="144"/>
        <v/>
      </c>
      <c r="K182" s="22" t="str">
        <f t="shared" si="145"/>
        <v/>
      </c>
      <c r="L182" s="23" t="str">
        <f t="shared" si="141"/>
        <v/>
      </c>
      <c r="P182" s="24" t="str">
        <f t="shared" si="142"/>
        <v/>
      </c>
      <c r="S182" s="25" t="str">
        <f t="shared" si="143"/>
        <v/>
      </c>
      <c r="T182" s="220"/>
      <c r="V182" s="218"/>
      <c r="W182" s="242"/>
      <c r="X182" s="245"/>
      <c r="Y182" s="213"/>
    </row>
    <row r="183" spans="1:25" ht="15" customHeight="1" thickBot="1">
      <c r="A183" s="190"/>
      <c r="B183" s="240"/>
      <c r="C183" s="11" t="str">
        <f t="shared" si="150"/>
        <v/>
      </c>
      <c r="D183" s="2" t="str">
        <f t="shared" si="140"/>
        <v/>
      </c>
      <c r="G183" s="20" t="str">
        <f t="shared" si="181"/>
        <v/>
      </c>
      <c r="H183" s="21" t="str">
        <f t="shared" si="182"/>
        <v/>
      </c>
      <c r="I183" s="22" t="str">
        <f t="shared" si="183"/>
        <v/>
      </c>
      <c r="J183" s="22" t="str">
        <f t="shared" si="144"/>
        <v/>
      </c>
      <c r="K183" s="22" t="str">
        <f t="shared" si="145"/>
        <v/>
      </c>
      <c r="L183" s="23" t="str">
        <f t="shared" si="141"/>
        <v/>
      </c>
      <c r="P183" s="24" t="str">
        <f t="shared" si="142"/>
        <v/>
      </c>
      <c r="S183" s="25" t="str">
        <f t="shared" si="143"/>
        <v/>
      </c>
      <c r="T183" s="221"/>
      <c r="V183" s="218"/>
      <c r="W183" s="243"/>
      <c r="X183" s="245"/>
      <c r="Y183" s="213"/>
    </row>
    <row r="184" spans="1:25" ht="15" customHeight="1" thickTop="1">
      <c r="A184" s="190"/>
      <c r="B184" s="240"/>
      <c r="C184" s="11" t="str">
        <f t="shared" si="150"/>
        <v/>
      </c>
      <c r="D184" s="2" t="str">
        <f t="shared" si="140"/>
        <v/>
      </c>
      <c r="G184" s="20" t="str">
        <f t="shared" si="181"/>
        <v/>
      </c>
      <c r="H184" s="21" t="str">
        <f t="shared" si="182"/>
        <v/>
      </c>
      <c r="I184" s="22" t="str">
        <f t="shared" si="183"/>
        <v/>
      </c>
      <c r="J184" s="22" t="str">
        <f t="shared" si="144"/>
        <v/>
      </c>
      <c r="K184" s="22" t="str">
        <f t="shared" si="145"/>
        <v/>
      </c>
      <c r="L184" s="23" t="str">
        <f t="shared" si="141"/>
        <v/>
      </c>
      <c r="P184" s="24" t="str">
        <f t="shared" si="142"/>
        <v/>
      </c>
      <c r="S184" s="25" t="str">
        <f t="shared" si="143"/>
        <v/>
      </c>
      <c r="T184" s="219">
        <f t="shared" ref="T184" si="191">SUM(S184:S186)</f>
        <v>0</v>
      </c>
      <c r="V184" s="218">
        <v>61</v>
      </c>
      <c r="W184" s="241">
        <f t="shared" ref="W184" ca="1" si="192">OFFSET($AC$8,((MOD(ROW(V185)*4,3)/2)+1)*COUNTA(V184)+IF(((MOD(ROW(V185)*4,3)/2)+1)*COUNTA(V184)=2,INT(ROW(V181)/12),0),)</f>
        <v>0</v>
      </c>
      <c r="X184" s="245" t="str">
        <f>IF(T184=0,"",IF(T184&lt;W184,"Alerte !",""))</f>
        <v/>
      </c>
      <c r="Y184" s="213" t="str">
        <f t="shared" ref="Y184" si="193">IF(T184=0,"",IF(T184&lt;W184,"",1))</f>
        <v/>
      </c>
    </row>
    <row r="185" spans="1:25" ht="15" customHeight="1">
      <c r="A185" s="190"/>
      <c r="B185" s="240"/>
      <c r="C185" s="11" t="str">
        <f t="shared" si="150"/>
        <v/>
      </c>
      <c r="D185" s="2" t="str">
        <f t="shared" si="140"/>
        <v/>
      </c>
      <c r="G185" s="20" t="str">
        <f t="shared" si="181"/>
        <v/>
      </c>
      <c r="H185" s="21" t="str">
        <f t="shared" si="182"/>
        <v/>
      </c>
      <c r="I185" s="22" t="str">
        <f t="shared" si="183"/>
        <v/>
      </c>
      <c r="J185" s="22" t="str">
        <f t="shared" si="144"/>
        <v/>
      </c>
      <c r="K185" s="22" t="str">
        <f t="shared" si="145"/>
        <v/>
      </c>
      <c r="L185" s="23" t="str">
        <f t="shared" si="141"/>
        <v/>
      </c>
      <c r="P185" s="24" t="str">
        <f t="shared" si="142"/>
        <v/>
      </c>
      <c r="S185" s="25" t="str">
        <f t="shared" si="143"/>
        <v/>
      </c>
      <c r="T185" s="220"/>
      <c r="V185" s="218"/>
      <c r="W185" s="242"/>
      <c r="X185" s="245"/>
      <c r="Y185" s="213"/>
    </row>
    <row r="186" spans="1:25" ht="15" customHeight="1" thickBot="1">
      <c r="A186" s="190"/>
      <c r="B186" s="240"/>
      <c r="C186" s="11" t="str">
        <f t="shared" si="150"/>
        <v/>
      </c>
      <c r="D186" s="2" t="str">
        <f t="shared" si="140"/>
        <v/>
      </c>
      <c r="G186" s="20" t="str">
        <f t="shared" si="181"/>
        <v/>
      </c>
      <c r="H186" s="21" t="str">
        <f t="shared" si="182"/>
        <v/>
      </c>
      <c r="I186" s="22" t="str">
        <f t="shared" si="183"/>
        <v/>
      </c>
      <c r="J186" s="22" t="str">
        <f t="shared" si="144"/>
        <v/>
      </c>
      <c r="K186" s="22" t="str">
        <f t="shared" si="145"/>
        <v/>
      </c>
      <c r="L186" s="23" t="str">
        <f t="shared" si="141"/>
        <v/>
      </c>
      <c r="P186" s="24" t="str">
        <f t="shared" si="142"/>
        <v/>
      </c>
      <c r="S186" s="25" t="str">
        <f t="shared" si="143"/>
        <v/>
      </c>
      <c r="T186" s="221"/>
      <c r="V186" s="218"/>
      <c r="W186" s="243"/>
      <c r="X186" s="245"/>
      <c r="Y186" s="213"/>
    </row>
    <row r="187" spans="1:25" ht="15" customHeight="1" thickTop="1">
      <c r="A187" s="190"/>
      <c r="B187" s="240">
        <v>16</v>
      </c>
      <c r="C187" s="11" t="str">
        <f t="shared" si="150"/>
        <v/>
      </c>
      <c r="D187" s="2" t="str">
        <f t="shared" si="140"/>
        <v/>
      </c>
      <c r="G187" s="20" t="str">
        <f t="shared" si="181"/>
        <v/>
      </c>
      <c r="H187" s="21" t="str">
        <f t="shared" si="182"/>
        <v/>
      </c>
      <c r="I187" s="22" t="str">
        <f t="shared" si="183"/>
        <v/>
      </c>
      <c r="J187" s="22" t="str">
        <f t="shared" si="144"/>
        <v/>
      </c>
      <c r="K187" s="22" t="str">
        <f t="shared" si="145"/>
        <v/>
      </c>
      <c r="L187" s="23" t="str">
        <f t="shared" si="141"/>
        <v/>
      </c>
      <c r="P187" s="24" t="str">
        <f t="shared" si="142"/>
        <v/>
      </c>
      <c r="S187" s="25" t="str">
        <f t="shared" si="143"/>
        <v/>
      </c>
      <c r="T187" s="219">
        <f t="shared" si="168"/>
        <v>0</v>
      </c>
      <c r="V187" s="218">
        <v>62</v>
      </c>
      <c r="W187" s="241">
        <f t="shared" ref="W187" ca="1" si="194">OFFSET($AC$8,((MOD(ROW(V188)*4,3)/2)+1)*COUNTA(V187)+IF(((MOD(ROW(V188)*4,3)/2)+1)*COUNTA(V187)=2,INT(ROW(V184)/12),0),)</f>
        <v>0</v>
      </c>
      <c r="X187" s="245" t="str">
        <f>IF(T187=0,"",IF(T187&lt;W187,"Alerte !",""))</f>
        <v/>
      </c>
      <c r="Y187" s="213" t="str">
        <f t="shared" ref="Y187" si="195">IF(T187=0,"",IF(T187&lt;W187,"",1))</f>
        <v/>
      </c>
    </row>
    <row r="188" spans="1:25" ht="15" customHeight="1">
      <c r="A188" s="190"/>
      <c r="B188" s="240"/>
      <c r="C188" s="11" t="str">
        <f t="shared" si="150"/>
        <v/>
      </c>
      <c r="D188" s="2" t="str">
        <f t="shared" si="140"/>
        <v/>
      </c>
      <c r="G188" s="20" t="str">
        <f t="shared" si="181"/>
        <v/>
      </c>
      <c r="H188" s="21" t="str">
        <f t="shared" si="182"/>
        <v/>
      </c>
      <c r="I188" s="22" t="str">
        <f t="shared" si="183"/>
        <v/>
      </c>
      <c r="J188" s="22" t="str">
        <f t="shared" si="144"/>
        <v/>
      </c>
      <c r="K188" s="22" t="str">
        <f t="shared" si="145"/>
        <v/>
      </c>
      <c r="L188" s="23" t="str">
        <f t="shared" si="141"/>
        <v/>
      </c>
      <c r="P188" s="24" t="str">
        <f t="shared" si="142"/>
        <v/>
      </c>
      <c r="S188" s="25" t="str">
        <f t="shared" si="143"/>
        <v/>
      </c>
      <c r="T188" s="220"/>
      <c r="V188" s="218"/>
      <c r="W188" s="242"/>
      <c r="X188" s="245"/>
      <c r="Y188" s="213"/>
    </row>
    <row r="189" spans="1:25" ht="15" customHeight="1" thickBot="1">
      <c r="A189" s="190"/>
      <c r="B189" s="240"/>
      <c r="C189" s="11" t="str">
        <f t="shared" si="150"/>
        <v/>
      </c>
      <c r="D189" s="2" t="str">
        <f t="shared" si="140"/>
        <v/>
      </c>
      <c r="G189" s="20" t="str">
        <f t="shared" si="181"/>
        <v/>
      </c>
      <c r="H189" s="21" t="str">
        <f t="shared" si="182"/>
        <v/>
      </c>
      <c r="I189" s="22" t="str">
        <f t="shared" si="183"/>
        <v/>
      </c>
      <c r="J189" s="22" t="str">
        <f t="shared" si="144"/>
        <v/>
      </c>
      <c r="K189" s="22" t="str">
        <f t="shared" si="145"/>
        <v/>
      </c>
      <c r="L189" s="23" t="str">
        <f t="shared" si="141"/>
        <v/>
      </c>
      <c r="P189" s="24" t="str">
        <f t="shared" si="142"/>
        <v/>
      </c>
      <c r="S189" s="25" t="str">
        <f t="shared" si="143"/>
        <v/>
      </c>
      <c r="T189" s="221"/>
      <c r="V189" s="218"/>
      <c r="W189" s="243"/>
      <c r="X189" s="245"/>
      <c r="Y189" s="213"/>
    </row>
    <row r="190" spans="1:25" ht="15" customHeight="1" thickTop="1">
      <c r="A190" s="190"/>
      <c r="B190" s="240"/>
      <c r="C190" s="11" t="str">
        <f t="shared" si="150"/>
        <v/>
      </c>
      <c r="D190" s="2" t="str">
        <f t="shared" si="140"/>
        <v/>
      </c>
      <c r="G190" s="20" t="str">
        <f t="shared" si="181"/>
        <v/>
      </c>
      <c r="H190" s="21" t="str">
        <f t="shared" si="182"/>
        <v/>
      </c>
      <c r="I190" s="22" t="str">
        <f t="shared" si="183"/>
        <v/>
      </c>
      <c r="J190" s="22" t="str">
        <f t="shared" si="144"/>
        <v/>
      </c>
      <c r="K190" s="22" t="str">
        <f t="shared" si="145"/>
        <v/>
      </c>
      <c r="L190" s="23" t="str">
        <f t="shared" si="141"/>
        <v/>
      </c>
      <c r="P190" s="24" t="str">
        <f t="shared" si="142"/>
        <v/>
      </c>
      <c r="S190" s="25" t="str">
        <f t="shared" si="143"/>
        <v/>
      </c>
      <c r="T190" s="219">
        <f t="shared" si="171"/>
        <v>0</v>
      </c>
      <c r="V190" s="218">
        <v>63</v>
      </c>
      <c r="W190" s="241">
        <f t="shared" ref="W190" ca="1" si="196">OFFSET($AC$8,((MOD(ROW(V191)*4,3)/2)+1)*COUNTA(V190)+IF(((MOD(ROW(V191)*4,3)/2)+1)*COUNTA(V190)=2,INT(ROW(V187)/12),0),)</f>
        <v>0</v>
      </c>
      <c r="X190" s="245" t="str">
        <f>IF(T190=0,"",IF(T190&lt;W190,"Alerte !",""))</f>
        <v/>
      </c>
      <c r="Y190" s="213" t="str">
        <f t="shared" ref="Y190" si="197">IF(T190=0,"",IF(T190&lt;W190,"",1))</f>
        <v/>
      </c>
    </row>
    <row r="191" spans="1:25" ht="15" customHeight="1">
      <c r="A191" s="190"/>
      <c r="B191" s="240"/>
      <c r="C191" s="11" t="str">
        <f t="shared" si="150"/>
        <v/>
      </c>
      <c r="D191" s="2" t="str">
        <f t="shared" si="140"/>
        <v/>
      </c>
      <c r="G191" s="20" t="str">
        <f t="shared" si="181"/>
        <v/>
      </c>
      <c r="H191" s="21" t="str">
        <f t="shared" si="182"/>
        <v/>
      </c>
      <c r="I191" s="22" t="str">
        <f t="shared" si="183"/>
        <v/>
      </c>
      <c r="J191" s="22" t="str">
        <f t="shared" si="144"/>
        <v/>
      </c>
      <c r="K191" s="22" t="str">
        <f t="shared" si="145"/>
        <v/>
      </c>
      <c r="L191" s="23" t="str">
        <f t="shared" si="141"/>
        <v/>
      </c>
      <c r="P191" s="24" t="str">
        <f t="shared" si="142"/>
        <v/>
      </c>
      <c r="S191" s="25" t="str">
        <f t="shared" si="143"/>
        <v/>
      </c>
      <c r="T191" s="220"/>
      <c r="V191" s="218"/>
      <c r="W191" s="242"/>
      <c r="X191" s="245"/>
      <c r="Y191" s="213"/>
    </row>
    <row r="192" spans="1:25" ht="15" customHeight="1" thickBot="1">
      <c r="A192" s="190"/>
      <c r="B192" s="240"/>
      <c r="C192" s="11" t="str">
        <f t="shared" si="150"/>
        <v/>
      </c>
      <c r="D192" s="2" t="str">
        <f t="shared" si="140"/>
        <v/>
      </c>
      <c r="G192" s="20" t="str">
        <f t="shared" si="181"/>
        <v/>
      </c>
      <c r="H192" s="21" t="str">
        <f t="shared" si="182"/>
        <v/>
      </c>
      <c r="I192" s="22" t="str">
        <f t="shared" si="183"/>
        <v/>
      </c>
      <c r="J192" s="22" t="str">
        <f t="shared" si="144"/>
        <v/>
      </c>
      <c r="K192" s="22" t="str">
        <f t="shared" si="145"/>
        <v/>
      </c>
      <c r="L192" s="23" t="str">
        <f t="shared" si="141"/>
        <v/>
      </c>
      <c r="P192" s="24" t="str">
        <f t="shared" si="142"/>
        <v/>
      </c>
      <c r="S192" s="25" t="str">
        <f t="shared" si="143"/>
        <v/>
      </c>
      <c r="T192" s="221"/>
      <c r="V192" s="218"/>
      <c r="W192" s="243"/>
      <c r="X192" s="245"/>
      <c r="Y192" s="213"/>
    </row>
    <row r="193" spans="1:25" ht="15" customHeight="1" thickTop="1">
      <c r="A193" s="190"/>
      <c r="B193" s="240"/>
      <c r="C193" s="11" t="str">
        <f t="shared" si="150"/>
        <v/>
      </c>
      <c r="D193" s="2" t="str">
        <f t="shared" si="140"/>
        <v/>
      </c>
      <c r="G193" s="20" t="str">
        <f t="shared" si="181"/>
        <v/>
      </c>
      <c r="H193" s="21" t="str">
        <f t="shared" si="182"/>
        <v/>
      </c>
      <c r="I193" s="22" t="str">
        <f t="shared" si="183"/>
        <v/>
      </c>
      <c r="J193" s="22" t="str">
        <f t="shared" si="144"/>
        <v/>
      </c>
      <c r="K193" s="22" t="str">
        <f t="shared" si="145"/>
        <v/>
      </c>
      <c r="L193" s="23" t="str">
        <f t="shared" si="141"/>
        <v/>
      </c>
      <c r="P193" s="24" t="str">
        <f t="shared" si="142"/>
        <v/>
      </c>
      <c r="S193" s="25" t="str">
        <f t="shared" si="143"/>
        <v/>
      </c>
      <c r="T193" s="219">
        <f t="shared" ref="T193" si="198">SUM(S193:S195)</f>
        <v>0</v>
      </c>
      <c r="V193" s="218">
        <v>64</v>
      </c>
      <c r="W193" s="241">
        <f t="shared" ref="W193" ca="1" si="199">OFFSET($AC$8,((MOD(ROW(V194)*4,3)/2)+1)*COUNTA(V193)+IF(((MOD(ROW(V194)*4,3)/2)+1)*COUNTA(V193)=2,INT(ROW(V190)/12),0),)</f>
        <v>0</v>
      </c>
      <c r="X193" s="245" t="str">
        <f>IF(T193=0,"",IF(T193&lt;W193,"Alerte !",""))</f>
        <v/>
      </c>
      <c r="Y193" s="213" t="str">
        <f t="shared" ref="Y193" si="200">IF(T193=0,"",IF(T193&lt;W193,"",1))</f>
        <v/>
      </c>
    </row>
    <row r="194" spans="1:25" ht="15" customHeight="1">
      <c r="A194" s="190"/>
      <c r="B194" s="240"/>
      <c r="C194" s="11" t="str">
        <f t="shared" si="150"/>
        <v/>
      </c>
      <c r="D194" s="2" t="str">
        <f t="shared" si="140"/>
        <v/>
      </c>
      <c r="G194" s="20" t="str">
        <f t="shared" si="181"/>
        <v/>
      </c>
      <c r="H194" s="21" t="str">
        <f t="shared" si="182"/>
        <v/>
      </c>
      <c r="I194" s="22" t="str">
        <f t="shared" si="183"/>
        <v/>
      </c>
      <c r="J194" s="22" t="str">
        <f t="shared" si="144"/>
        <v/>
      </c>
      <c r="K194" s="22" t="str">
        <f t="shared" si="145"/>
        <v/>
      </c>
      <c r="L194" s="23" t="str">
        <f t="shared" si="141"/>
        <v/>
      </c>
      <c r="P194" s="24" t="str">
        <f t="shared" si="142"/>
        <v/>
      </c>
      <c r="S194" s="25" t="str">
        <f t="shared" si="143"/>
        <v/>
      </c>
      <c r="T194" s="220"/>
      <c r="V194" s="218"/>
      <c r="W194" s="242"/>
      <c r="X194" s="245"/>
      <c r="Y194" s="213"/>
    </row>
    <row r="195" spans="1:25" ht="15" customHeight="1" thickBot="1">
      <c r="A195" s="190"/>
      <c r="B195" s="240"/>
      <c r="C195" s="11" t="str">
        <f t="shared" si="150"/>
        <v/>
      </c>
      <c r="D195" s="2" t="str">
        <f t="shared" si="140"/>
        <v/>
      </c>
      <c r="G195" s="20" t="str">
        <f t="shared" si="181"/>
        <v/>
      </c>
      <c r="H195" s="21" t="str">
        <f t="shared" si="182"/>
        <v/>
      </c>
      <c r="I195" s="22" t="str">
        <f t="shared" si="183"/>
        <v/>
      </c>
      <c r="J195" s="22" t="str">
        <f t="shared" si="144"/>
        <v/>
      </c>
      <c r="K195" s="22" t="str">
        <f t="shared" si="145"/>
        <v/>
      </c>
      <c r="L195" s="23" t="str">
        <f t="shared" si="141"/>
        <v/>
      </c>
      <c r="P195" s="24" t="str">
        <f t="shared" si="142"/>
        <v/>
      </c>
      <c r="S195" s="25" t="str">
        <f t="shared" si="143"/>
        <v/>
      </c>
      <c r="T195" s="221"/>
      <c r="V195" s="218"/>
      <c r="W195" s="243"/>
      <c r="X195" s="245"/>
      <c r="Y195" s="213"/>
    </row>
    <row r="196" spans="1:25" ht="15" customHeight="1" thickTop="1">
      <c r="A196" s="190"/>
      <c r="B196" s="240"/>
      <c r="C196" s="11" t="str">
        <f t="shared" si="150"/>
        <v/>
      </c>
      <c r="D196" s="2" t="str">
        <f t="shared" ref="D196:D259" si="201">IF(A196="","",YEAR(G196))</f>
        <v/>
      </c>
      <c r="G196" s="20" t="str">
        <f t="shared" si="181"/>
        <v/>
      </c>
      <c r="H196" s="21" t="str">
        <f t="shared" si="182"/>
        <v/>
      </c>
      <c r="I196" s="22" t="str">
        <f t="shared" si="183"/>
        <v/>
      </c>
      <c r="J196" s="22" t="str">
        <f t="shared" si="144"/>
        <v/>
      </c>
      <c r="K196" s="22" t="str">
        <f t="shared" si="145"/>
        <v/>
      </c>
      <c r="L196" s="23" t="str">
        <f t="shared" ref="L196:L259" si="202">IF(A196="","",DATEDIF($J$3,K196,"y")&amp;IF(DATEDIF($J$3,K196,"y")&gt;1," ans, "," an, ")&amp;DATEDIF($J$3,K196,"ym")&amp;" mois et "&amp;DATEDIF($J$3,K196,"md")&amp;IF(DATEDIF(
$J$3,K196,"md")&gt;1," jours"," jour"))</f>
        <v/>
      </c>
      <c r="P196" s="24" t="str">
        <f t="shared" ref="P196:P259" si="203">IF(N196="","",N196*$AB$4)</f>
        <v/>
      </c>
      <c r="S196" s="25" t="str">
        <f t="shared" ref="S196:S259" si="204">IF(N196="","",P196-(P196*$AB$5)+Q196+R196)</f>
        <v/>
      </c>
      <c r="T196" s="219">
        <f t="shared" si="168"/>
        <v>0</v>
      </c>
      <c r="V196" s="218">
        <v>65</v>
      </c>
      <c r="W196" s="241">
        <f t="shared" ref="W196" ca="1" si="205">OFFSET($AC$8,((MOD(ROW(V197)*4,3)/2)+1)*COUNTA(V196)+IF(((MOD(ROW(V197)*4,3)/2)+1)*COUNTA(V196)=2,INT(ROW(V193)/12),0),)</f>
        <v>0</v>
      </c>
      <c r="X196" s="245" t="str">
        <f>IF(T196=0,"",IF(T196&lt;W196,"Alerte !",""))</f>
        <v/>
      </c>
      <c r="Y196" s="213" t="str">
        <f t="shared" ref="Y196" si="206">IF(T196=0,"",IF(T196&lt;W196,"",1))</f>
        <v/>
      </c>
    </row>
    <row r="197" spans="1:25" ht="15" customHeight="1">
      <c r="A197" s="190"/>
      <c r="B197" s="240"/>
      <c r="C197" s="11" t="str">
        <f t="shared" si="150"/>
        <v/>
      </c>
      <c r="D197" s="2" t="str">
        <f t="shared" si="201"/>
        <v/>
      </c>
      <c r="G197" s="20" t="str">
        <f t="shared" si="181"/>
        <v/>
      </c>
      <c r="H197" s="21" t="str">
        <f t="shared" si="182"/>
        <v/>
      </c>
      <c r="I197" s="22" t="str">
        <f t="shared" si="183"/>
        <v/>
      </c>
      <c r="J197" s="22" t="str">
        <f t="shared" ref="J197:J260" si="207">IF(A197="","",EDATE(J196,1))</f>
        <v/>
      </c>
      <c r="K197" s="22" t="str">
        <f t="shared" ref="K197:K260" si="208">IF(A197="","",EOMONTH(J197,0))</f>
        <v/>
      </c>
      <c r="L197" s="23" t="str">
        <f t="shared" si="202"/>
        <v/>
      </c>
      <c r="P197" s="24" t="str">
        <f t="shared" si="203"/>
        <v/>
      </c>
      <c r="S197" s="25" t="str">
        <f t="shared" si="204"/>
        <v/>
      </c>
      <c r="T197" s="220"/>
      <c r="V197" s="218"/>
      <c r="W197" s="242"/>
      <c r="X197" s="245"/>
      <c r="Y197" s="213"/>
    </row>
    <row r="198" spans="1:25" ht="15" customHeight="1" thickBot="1">
      <c r="A198" s="190"/>
      <c r="B198" s="240"/>
      <c r="C198" s="11" t="str">
        <f t="shared" si="150"/>
        <v/>
      </c>
      <c r="D198" s="2" t="str">
        <f t="shared" si="201"/>
        <v/>
      </c>
      <c r="G198" s="20" t="str">
        <f t="shared" si="181"/>
        <v/>
      </c>
      <c r="H198" s="21" t="str">
        <f t="shared" si="182"/>
        <v/>
      </c>
      <c r="I198" s="22" t="str">
        <f t="shared" si="183"/>
        <v/>
      </c>
      <c r="J198" s="22" t="str">
        <f t="shared" si="207"/>
        <v/>
      </c>
      <c r="K198" s="22" t="str">
        <f t="shared" si="208"/>
        <v/>
      </c>
      <c r="L198" s="23" t="str">
        <f t="shared" si="202"/>
        <v/>
      </c>
      <c r="P198" s="24" t="str">
        <f t="shared" si="203"/>
        <v/>
      </c>
      <c r="S198" s="25" t="str">
        <f t="shared" si="204"/>
        <v/>
      </c>
      <c r="T198" s="221"/>
      <c r="V198" s="218"/>
      <c r="W198" s="243"/>
      <c r="X198" s="245"/>
      <c r="Y198" s="213"/>
    </row>
    <row r="199" spans="1:25" ht="15" customHeight="1" thickTop="1">
      <c r="A199" s="190"/>
      <c r="B199" s="240">
        <v>17</v>
      </c>
      <c r="C199" s="11" t="str">
        <f t="shared" si="150"/>
        <v/>
      </c>
      <c r="D199" s="2" t="str">
        <f t="shared" si="201"/>
        <v/>
      </c>
      <c r="G199" s="20" t="str">
        <f t="shared" si="181"/>
        <v/>
      </c>
      <c r="H199" s="21" t="str">
        <f t="shared" si="182"/>
        <v/>
      </c>
      <c r="I199" s="22" t="str">
        <f t="shared" si="183"/>
        <v/>
      </c>
      <c r="J199" s="22" t="str">
        <f t="shared" si="207"/>
        <v/>
      </c>
      <c r="K199" s="22" t="str">
        <f t="shared" si="208"/>
        <v/>
      </c>
      <c r="L199" s="23" t="str">
        <f t="shared" si="202"/>
        <v/>
      </c>
      <c r="P199" s="24" t="str">
        <f t="shared" si="203"/>
        <v/>
      </c>
      <c r="S199" s="25" t="str">
        <f t="shared" si="204"/>
        <v/>
      </c>
      <c r="T199" s="219">
        <f t="shared" si="171"/>
        <v>0</v>
      </c>
      <c r="V199" s="218">
        <v>66</v>
      </c>
      <c r="W199" s="241">
        <f t="shared" ref="W199" ca="1" si="209">OFFSET($AC$8,((MOD(ROW(V200)*4,3)/2)+1)*COUNTA(V199)+IF(((MOD(ROW(V200)*4,3)/2)+1)*COUNTA(V199)=2,INT(ROW(V196)/12),0),)</f>
        <v>0</v>
      </c>
      <c r="X199" s="245" t="str">
        <f>IF(T199=0,"",IF(T199&lt;W199,"Alerte !",""))</f>
        <v/>
      </c>
      <c r="Y199" s="213" t="str">
        <f t="shared" ref="Y199" si="210">IF(T199=0,"",IF(T199&lt;W199,"",1))</f>
        <v/>
      </c>
    </row>
    <row r="200" spans="1:25" ht="15" customHeight="1">
      <c r="A200" s="190"/>
      <c r="B200" s="240"/>
      <c r="C200" s="11" t="str">
        <f t="shared" si="150"/>
        <v/>
      </c>
      <c r="D200" s="2" t="str">
        <f t="shared" si="201"/>
        <v/>
      </c>
      <c r="G200" s="20" t="str">
        <f t="shared" si="181"/>
        <v/>
      </c>
      <c r="H200" s="21" t="str">
        <f t="shared" si="182"/>
        <v/>
      </c>
      <c r="I200" s="22" t="str">
        <f t="shared" si="183"/>
        <v/>
      </c>
      <c r="J200" s="22" t="str">
        <f t="shared" si="207"/>
        <v/>
      </c>
      <c r="K200" s="22" t="str">
        <f t="shared" si="208"/>
        <v/>
      </c>
      <c r="L200" s="23" t="str">
        <f t="shared" si="202"/>
        <v/>
      </c>
      <c r="P200" s="24" t="str">
        <f t="shared" si="203"/>
        <v/>
      </c>
      <c r="S200" s="25" t="str">
        <f t="shared" si="204"/>
        <v/>
      </c>
      <c r="T200" s="220"/>
      <c r="V200" s="218"/>
      <c r="W200" s="242"/>
      <c r="X200" s="245"/>
      <c r="Y200" s="213"/>
    </row>
    <row r="201" spans="1:25" ht="15" customHeight="1" thickBot="1">
      <c r="A201" s="190"/>
      <c r="B201" s="240"/>
      <c r="C201" s="11" t="str">
        <f t="shared" ref="C201:C264" si="211">IF(A201="","",DATEDIF($AB$7,G201,"y")&amp;IF(DATEDIF($AB$7,G201,"y")&gt;1," ans "," an "))</f>
        <v/>
      </c>
      <c r="D201" s="2" t="str">
        <f t="shared" si="201"/>
        <v/>
      </c>
      <c r="G201" s="20" t="str">
        <f t="shared" si="181"/>
        <v/>
      </c>
      <c r="H201" s="21" t="str">
        <f t="shared" si="182"/>
        <v/>
      </c>
      <c r="I201" s="22" t="str">
        <f t="shared" si="183"/>
        <v/>
      </c>
      <c r="J201" s="22" t="str">
        <f t="shared" si="207"/>
        <v/>
      </c>
      <c r="K201" s="22" t="str">
        <f t="shared" si="208"/>
        <v/>
      </c>
      <c r="L201" s="23" t="str">
        <f t="shared" si="202"/>
        <v/>
      </c>
      <c r="P201" s="24" t="str">
        <f t="shared" si="203"/>
        <v/>
      </c>
      <c r="S201" s="25" t="str">
        <f t="shared" si="204"/>
        <v/>
      </c>
      <c r="T201" s="221"/>
      <c r="V201" s="218"/>
      <c r="W201" s="243"/>
      <c r="X201" s="245"/>
      <c r="Y201" s="213"/>
    </row>
    <row r="202" spans="1:25" ht="15" customHeight="1" thickTop="1">
      <c r="A202" s="190"/>
      <c r="B202" s="240"/>
      <c r="C202" s="11" t="str">
        <f t="shared" si="211"/>
        <v/>
      </c>
      <c r="D202" s="2" t="str">
        <f t="shared" si="201"/>
        <v/>
      </c>
      <c r="G202" s="20" t="str">
        <f t="shared" si="181"/>
        <v/>
      </c>
      <c r="H202" s="21" t="str">
        <f t="shared" si="182"/>
        <v/>
      </c>
      <c r="I202" s="22" t="str">
        <f t="shared" si="183"/>
        <v/>
      </c>
      <c r="J202" s="22" t="str">
        <f t="shared" si="207"/>
        <v/>
      </c>
      <c r="K202" s="22" t="str">
        <f t="shared" si="208"/>
        <v/>
      </c>
      <c r="L202" s="23" t="str">
        <f t="shared" si="202"/>
        <v/>
      </c>
      <c r="P202" s="24" t="str">
        <f t="shared" si="203"/>
        <v/>
      </c>
      <c r="S202" s="25" t="str">
        <f t="shared" si="204"/>
        <v/>
      </c>
      <c r="T202" s="219">
        <f t="shared" ref="T202" si="212">SUM(S202:S204)</f>
        <v>0</v>
      </c>
      <c r="V202" s="218">
        <v>67</v>
      </c>
      <c r="W202" s="241">
        <f t="shared" ref="W202" ca="1" si="213">OFFSET($AC$8,((MOD(ROW(V203)*4,3)/2)+1)*COUNTA(V202)+IF(((MOD(ROW(V203)*4,3)/2)+1)*COUNTA(V202)=2,INT(ROW(V199)/12),0),)</f>
        <v>0</v>
      </c>
      <c r="X202" s="245" t="str">
        <f>IF(T202=0,"",IF(T202&lt;W202,"Alerte !",""))</f>
        <v/>
      </c>
      <c r="Y202" s="213" t="str">
        <f t="shared" ref="Y202" si="214">IF(T202=0,"",IF(T202&lt;W202,"",1))</f>
        <v/>
      </c>
    </row>
    <row r="203" spans="1:25" ht="15" customHeight="1">
      <c r="A203" s="190"/>
      <c r="B203" s="240"/>
      <c r="C203" s="11" t="str">
        <f t="shared" si="211"/>
        <v/>
      </c>
      <c r="D203" s="2" t="str">
        <f t="shared" si="201"/>
        <v/>
      </c>
      <c r="G203" s="20" t="str">
        <f t="shared" si="181"/>
        <v/>
      </c>
      <c r="H203" s="21" t="str">
        <f t="shared" si="182"/>
        <v/>
      </c>
      <c r="I203" s="22" t="str">
        <f t="shared" si="183"/>
        <v/>
      </c>
      <c r="J203" s="22" t="str">
        <f t="shared" si="207"/>
        <v/>
      </c>
      <c r="K203" s="22" t="str">
        <f t="shared" si="208"/>
        <v/>
      </c>
      <c r="L203" s="23" t="str">
        <f t="shared" si="202"/>
        <v/>
      </c>
      <c r="P203" s="24" t="str">
        <f t="shared" si="203"/>
        <v/>
      </c>
      <c r="S203" s="25" t="str">
        <f t="shared" si="204"/>
        <v/>
      </c>
      <c r="T203" s="220"/>
      <c r="V203" s="218"/>
      <c r="W203" s="242"/>
      <c r="X203" s="245"/>
      <c r="Y203" s="213"/>
    </row>
    <row r="204" spans="1:25" ht="15" customHeight="1" thickBot="1">
      <c r="A204" s="190"/>
      <c r="B204" s="240"/>
      <c r="C204" s="11" t="str">
        <f t="shared" si="211"/>
        <v/>
      </c>
      <c r="D204" s="2" t="str">
        <f t="shared" si="201"/>
        <v/>
      </c>
      <c r="G204" s="20" t="str">
        <f t="shared" si="181"/>
        <v/>
      </c>
      <c r="H204" s="21" t="str">
        <f t="shared" si="182"/>
        <v/>
      </c>
      <c r="I204" s="22" t="str">
        <f t="shared" si="183"/>
        <v/>
      </c>
      <c r="J204" s="22" t="str">
        <f t="shared" si="207"/>
        <v/>
      </c>
      <c r="K204" s="22" t="str">
        <f t="shared" si="208"/>
        <v/>
      </c>
      <c r="L204" s="23" t="str">
        <f t="shared" si="202"/>
        <v/>
      </c>
      <c r="P204" s="24" t="str">
        <f t="shared" si="203"/>
        <v/>
      </c>
      <c r="S204" s="25" t="str">
        <f t="shared" si="204"/>
        <v/>
      </c>
      <c r="T204" s="221"/>
      <c r="V204" s="218"/>
      <c r="W204" s="243"/>
      <c r="X204" s="245"/>
      <c r="Y204" s="213"/>
    </row>
    <row r="205" spans="1:25" ht="15" customHeight="1" thickTop="1">
      <c r="A205" s="190"/>
      <c r="B205" s="240"/>
      <c r="C205" s="11" t="str">
        <f t="shared" si="211"/>
        <v/>
      </c>
      <c r="D205" s="2" t="str">
        <f t="shared" si="201"/>
        <v/>
      </c>
      <c r="G205" s="20" t="str">
        <f t="shared" si="181"/>
        <v/>
      </c>
      <c r="H205" s="21" t="str">
        <f t="shared" si="182"/>
        <v/>
      </c>
      <c r="I205" s="22" t="str">
        <f t="shared" si="183"/>
        <v/>
      </c>
      <c r="J205" s="22" t="str">
        <f t="shared" si="207"/>
        <v/>
      </c>
      <c r="K205" s="22" t="str">
        <f t="shared" si="208"/>
        <v/>
      </c>
      <c r="L205" s="23" t="str">
        <f t="shared" si="202"/>
        <v/>
      </c>
      <c r="P205" s="24" t="str">
        <f t="shared" si="203"/>
        <v/>
      </c>
      <c r="S205" s="25" t="str">
        <f t="shared" si="204"/>
        <v/>
      </c>
      <c r="T205" s="219">
        <f t="shared" si="168"/>
        <v>0</v>
      </c>
      <c r="V205" s="218">
        <v>68</v>
      </c>
      <c r="W205" s="241">
        <f t="shared" ref="W205" ca="1" si="215">OFFSET($AC$8,((MOD(ROW(V206)*4,3)/2)+1)*COUNTA(V205)+IF(((MOD(ROW(V206)*4,3)/2)+1)*COUNTA(V205)=2,INT(ROW(V202)/12),0),)</f>
        <v>0</v>
      </c>
      <c r="X205" s="245" t="str">
        <f>IF(T205=0,"",IF(T205&lt;W205,"Alerte !",""))</f>
        <v/>
      </c>
      <c r="Y205" s="213" t="str">
        <f t="shared" ref="Y205" si="216">IF(T205=0,"",IF(T205&lt;W205,"",1))</f>
        <v/>
      </c>
    </row>
    <row r="206" spans="1:25" ht="15" customHeight="1">
      <c r="A206" s="190"/>
      <c r="B206" s="240"/>
      <c r="C206" s="11" t="str">
        <f t="shared" si="211"/>
        <v/>
      </c>
      <c r="D206" s="2" t="str">
        <f t="shared" si="201"/>
        <v/>
      </c>
      <c r="G206" s="20" t="str">
        <f t="shared" si="181"/>
        <v/>
      </c>
      <c r="H206" s="21" t="str">
        <f t="shared" si="182"/>
        <v/>
      </c>
      <c r="I206" s="22" t="str">
        <f t="shared" si="183"/>
        <v/>
      </c>
      <c r="J206" s="22" t="str">
        <f t="shared" si="207"/>
        <v/>
      </c>
      <c r="K206" s="22" t="str">
        <f t="shared" si="208"/>
        <v/>
      </c>
      <c r="L206" s="23" t="str">
        <f t="shared" si="202"/>
        <v/>
      </c>
      <c r="P206" s="24" t="str">
        <f t="shared" si="203"/>
        <v/>
      </c>
      <c r="S206" s="25" t="str">
        <f t="shared" si="204"/>
        <v/>
      </c>
      <c r="T206" s="220"/>
      <c r="V206" s="218"/>
      <c r="W206" s="242"/>
      <c r="X206" s="245"/>
      <c r="Y206" s="213"/>
    </row>
    <row r="207" spans="1:25" ht="15" customHeight="1" thickBot="1">
      <c r="A207" s="190"/>
      <c r="B207" s="240"/>
      <c r="C207" s="11" t="str">
        <f t="shared" si="211"/>
        <v/>
      </c>
      <c r="D207" s="2" t="str">
        <f t="shared" si="201"/>
        <v/>
      </c>
      <c r="G207" s="20" t="str">
        <f t="shared" si="181"/>
        <v/>
      </c>
      <c r="H207" s="21" t="str">
        <f t="shared" si="182"/>
        <v/>
      </c>
      <c r="I207" s="22" t="str">
        <f t="shared" si="183"/>
        <v/>
      </c>
      <c r="J207" s="22" t="str">
        <f t="shared" si="207"/>
        <v/>
      </c>
      <c r="K207" s="22" t="str">
        <f t="shared" si="208"/>
        <v/>
      </c>
      <c r="L207" s="23" t="str">
        <f t="shared" si="202"/>
        <v/>
      </c>
      <c r="P207" s="24" t="str">
        <f t="shared" si="203"/>
        <v/>
      </c>
      <c r="S207" s="25" t="str">
        <f t="shared" si="204"/>
        <v/>
      </c>
      <c r="T207" s="221"/>
      <c r="V207" s="218"/>
      <c r="W207" s="243"/>
      <c r="X207" s="245"/>
      <c r="Y207" s="213"/>
    </row>
    <row r="208" spans="1:25" ht="15" customHeight="1" thickTop="1">
      <c r="A208" s="190"/>
      <c r="B208" s="240"/>
      <c r="C208" s="11" t="str">
        <f t="shared" si="211"/>
        <v/>
      </c>
      <c r="D208" s="2" t="str">
        <f t="shared" si="201"/>
        <v/>
      </c>
      <c r="G208" s="20" t="str">
        <f t="shared" si="181"/>
        <v/>
      </c>
      <c r="H208" s="21" t="str">
        <f t="shared" si="182"/>
        <v/>
      </c>
      <c r="I208" s="22" t="str">
        <f t="shared" si="183"/>
        <v/>
      </c>
      <c r="J208" s="22" t="str">
        <f t="shared" si="207"/>
        <v/>
      </c>
      <c r="K208" s="22" t="str">
        <f t="shared" si="208"/>
        <v/>
      </c>
      <c r="L208" s="23" t="str">
        <f t="shared" si="202"/>
        <v/>
      </c>
      <c r="P208" s="24" t="str">
        <f t="shared" si="203"/>
        <v/>
      </c>
      <c r="S208" s="25" t="str">
        <f t="shared" si="204"/>
        <v/>
      </c>
      <c r="T208" s="219">
        <f t="shared" si="171"/>
        <v>0</v>
      </c>
      <c r="V208" s="218">
        <v>69</v>
      </c>
      <c r="W208" s="241">
        <f t="shared" ref="W208" ca="1" si="217">OFFSET($AC$8,((MOD(ROW(V209)*4,3)/2)+1)*COUNTA(V208)+IF(((MOD(ROW(V209)*4,3)/2)+1)*COUNTA(V208)=2,INT(ROW(V205)/12),0),)</f>
        <v>0</v>
      </c>
      <c r="X208" s="245" t="str">
        <f>IF(T208=0,"",IF(T208&lt;W208,"Alerte !",""))</f>
        <v/>
      </c>
      <c r="Y208" s="213" t="str">
        <f t="shared" ref="Y208" si="218">IF(T208=0,"",IF(T208&lt;W208,"",1))</f>
        <v/>
      </c>
    </row>
    <row r="209" spans="1:25" ht="15" customHeight="1">
      <c r="A209" s="190"/>
      <c r="B209" s="240"/>
      <c r="C209" s="11" t="str">
        <f t="shared" si="211"/>
        <v/>
      </c>
      <c r="D209" s="2" t="str">
        <f t="shared" si="201"/>
        <v/>
      </c>
      <c r="G209" s="20" t="str">
        <f t="shared" si="181"/>
        <v/>
      </c>
      <c r="H209" s="21" t="str">
        <f t="shared" si="182"/>
        <v/>
      </c>
      <c r="I209" s="22" t="str">
        <f t="shared" si="183"/>
        <v/>
      </c>
      <c r="J209" s="22" t="str">
        <f t="shared" si="207"/>
        <v/>
      </c>
      <c r="K209" s="22" t="str">
        <f t="shared" si="208"/>
        <v/>
      </c>
      <c r="L209" s="23" t="str">
        <f t="shared" si="202"/>
        <v/>
      </c>
      <c r="P209" s="24" t="str">
        <f t="shared" si="203"/>
        <v/>
      </c>
      <c r="S209" s="25" t="str">
        <f t="shared" si="204"/>
        <v/>
      </c>
      <c r="T209" s="220"/>
      <c r="V209" s="218"/>
      <c r="W209" s="242"/>
      <c r="X209" s="245"/>
      <c r="Y209" s="213"/>
    </row>
    <row r="210" spans="1:25" ht="15" customHeight="1" thickBot="1">
      <c r="A210" s="190"/>
      <c r="B210" s="240"/>
      <c r="C210" s="11" t="str">
        <f t="shared" si="211"/>
        <v/>
      </c>
      <c r="D210" s="2" t="str">
        <f t="shared" si="201"/>
        <v/>
      </c>
      <c r="G210" s="20" t="str">
        <f t="shared" si="181"/>
        <v/>
      </c>
      <c r="H210" s="21" t="str">
        <f t="shared" si="182"/>
        <v/>
      </c>
      <c r="I210" s="22" t="str">
        <f t="shared" si="183"/>
        <v/>
      </c>
      <c r="J210" s="22" t="str">
        <f t="shared" si="207"/>
        <v/>
      </c>
      <c r="K210" s="22" t="str">
        <f t="shared" si="208"/>
        <v/>
      </c>
      <c r="L210" s="23" t="str">
        <f t="shared" si="202"/>
        <v/>
      </c>
      <c r="P210" s="24" t="str">
        <f t="shared" si="203"/>
        <v/>
      </c>
      <c r="S210" s="25" t="str">
        <f t="shared" si="204"/>
        <v/>
      </c>
      <c r="T210" s="221"/>
      <c r="V210" s="218"/>
      <c r="W210" s="243"/>
      <c r="X210" s="245"/>
      <c r="Y210" s="213"/>
    </row>
    <row r="211" spans="1:25" ht="15" customHeight="1" thickTop="1">
      <c r="A211" s="190"/>
      <c r="B211" s="240">
        <v>18</v>
      </c>
      <c r="C211" s="11" t="str">
        <f t="shared" si="211"/>
        <v/>
      </c>
      <c r="D211" s="2" t="str">
        <f t="shared" si="201"/>
        <v/>
      </c>
      <c r="G211" s="20" t="str">
        <f t="shared" si="181"/>
        <v/>
      </c>
      <c r="H211" s="21" t="str">
        <f t="shared" si="182"/>
        <v/>
      </c>
      <c r="I211" s="22" t="str">
        <f t="shared" si="183"/>
        <v/>
      </c>
      <c r="J211" s="22" t="str">
        <f t="shared" si="207"/>
        <v/>
      </c>
      <c r="K211" s="22" t="str">
        <f t="shared" si="208"/>
        <v/>
      </c>
      <c r="L211" s="23" t="str">
        <f t="shared" si="202"/>
        <v/>
      </c>
      <c r="P211" s="24" t="str">
        <f t="shared" si="203"/>
        <v/>
      </c>
      <c r="S211" s="25" t="str">
        <f t="shared" si="204"/>
        <v/>
      </c>
      <c r="T211" s="219">
        <f t="shared" ref="T211" si="219">SUM(S211:S213)</f>
        <v>0</v>
      </c>
      <c r="V211" s="218">
        <v>70</v>
      </c>
      <c r="W211" s="241">
        <f t="shared" ref="W211" ca="1" si="220">OFFSET($AC$8,((MOD(ROW(V212)*4,3)/2)+1)*COUNTA(V211)+IF(((MOD(ROW(V212)*4,3)/2)+1)*COUNTA(V211)=2,INT(ROW(V208)/12),0),)</f>
        <v>0</v>
      </c>
      <c r="X211" s="245" t="str">
        <f>IF(T211=0,"",IF(T211&lt;W211,"Alerte !",""))</f>
        <v/>
      </c>
      <c r="Y211" s="213" t="str">
        <f t="shared" ref="Y211" si="221">IF(T211=0,"",IF(T211&lt;W211,"",1))</f>
        <v/>
      </c>
    </row>
    <row r="212" spans="1:25" ht="15" customHeight="1">
      <c r="A212" s="190"/>
      <c r="B212" s="240"/>
      <c r="C212" s="11" t="str">
        <f t="shared" si="211"/>
        <v/>
      </c>
      <c r="D212" s="2" t="str">
        <f t="shared" si="201"/>
        <v/>
      </c>
      <c r="G212" s="20" t="str">
        <f t="shared" si="181"/>
        <v/>
      </c>
      <c r="H212" s="21" t="str">
        <f t="shared" si="182"/>
        <v/>
      </c>
      <c r="I212" s="22" t="str">
        <f t="shared" si="183"/>
        <v/>
      </c>
      <c r="J212" s="22" t="str">
        <f t="shared" si="207"/>
        <v/>
      </c>
      <c r="K212" s="22" t="str">
        <f t="shared" si="208"/>
        <v/>
      </c>
      <c r="L212" s="23" t="str">
        <f t="shared" si="202"/>
        <v/>
      </c>
      <c r="P212" s="24" t="str">
        <f t="shared" si="203"/>
        <v/>
      </c>
      <c r="S212" s="25" t="str">
        <f t="shared" si="204"/>
        <v/>
      </c>
      <c r="T212" s="220"/>
      <c r="V212" s="218"/>
      <c r="W212" s="242"/>
      <c r="X212" s="245"/>
      <c r="Y212" s="213"/>
    </row>
    <row r="213" spans="1:25" ht="15" customHeight="1" thickBot="1">
      <c r="A213" s="190"/>
      <c r="B213" s="240"/>
      <c r="C213" s="11" t="str">
        <f t="shared" si="211"/>
        <v/>
      </c>
      <c r="D213" s="2" t="str">
        <f t="shared" si="201"/>
        <v/>
      </c>
      <c r="G213" s="20" t="str">
        <f t="shared" si="181"/>
        <v/>
      </c>
      <c r="H213" s="21" t="str">
        <f t="shared" si="182"/>
        <v/>
      </c>
      <c r="I213" s="22" t="str">
        <f t="shared" si="183"/>
        <v/>
      </c>
      <c r="J213" s="22" t="str">
        <f t="shared" si="207"/>
        <v/>
      </c>
      <c r="K213" s="22" t="str">
        <f t="shared" si="208"/>
        <v/>
      </c>
      <c r="L213" s="23" t="str">
        <f t="shared" si="202"/>
        <v/>
      </c>
      <c r="P213" s="24" t="str">
        <f t="shared" si="203"/>
        <v/>
      </c>
      <c r="S213" s="25" t="str">
        <f t="shared" si="204"/>
        <v/>
      </c>
      <c r="T213" s="221"/>
      <c r="V213" s="218"/>
      <c r="W213" s="243"/>
      <c r="X213" s="245"/>
      <c r="Y213" s="213"/>
    </row>
    <row r="214" spans="1:25" ht="15" customHeight="1" thickTop="1">
      <c r="A214" s="190"/>
      <c r="B214" s="240"/>
      <c r="C214" s="11" t="str">
        <f t="shared" si="211"/>
        <v/>
      </c>
      <c r="D214" s="2" t="str">
        <f t="shared" si="201"/>
        <v/>
      </c>
      <c r="G214" s="20" t="str">
        <f t="shared" si="181"/>
        <v/>
      </c>
      <c r="H214" s="21" t="str">
        <f t="shared" si="182"/>
        <v/>
      </c>
      <c r="I214" s="22" t="str">
        <f t="shared" si="183"/>
        <v/>
      </c>
      <c r="J214" s="22" t="str">
        <f t="shared" si="207"/>
        <v/>
      </c>
      <c r="K214" s="22" t="str">
        <f t="shared" si="208"/>
        <v/>
      </c>
      <c r="L214" s="23" t="str">
        <f t="shared" si="202"/>
        <v/>
      </c>
      <c r="P214" s="24" t="str">
        <f t="shared" si="203"/>
        <v/>
      </c>
      <c r="S214" s="25" t="str">
        <f t="shared" si="204"/>
        <v/>
      </c>
      <c r="T214" s="219">
        <f t="shared" si="168"/>
        <v>0</v>
      </c>
      <c r="V214" s="218">
        <v>71</v>
      </c>
      <c r="W214" s="241">
        <f t="shared" ref="W214" ca="1" si="222">OFFSET($AC$8,((MOD(ROW(V215)*4,3)/2)+1)*COUNTA(V214)+IF(((MOD(ROW(V215)*4,3)/2)+1)*COUNTA(V214)=2,INT(ROW(V211)/12),0),)</f>
        <v>0</v>
      </c>
      <c r="X214" s="245" t="str">
        <f>IF(T214=0,"",IF(T214&lt;W214,"Alerte !",""))</f>
        <v/>
      </c>
      <c r="Y214" s="213" t="str">
        <f t="shared" ref="Y214" si="223">IF(T214=0,"",IF(T214&lt;W214,"",1))</f>
        <v/>
      </c>
    </row>
    <row r="215" spans="1:25" ht="15" customHeight="1">
      <c r="A215" s="190"/>
      <c r="B215" s="240"/>
      <c r="C215" s="11" t="str">
        <f t="shared" si="211"/>
        <v/>
      </c>
      <c r="D215" s="2" t="str">
        <f t="shared" si="201"/>
        <v/>
      </c>
      <c r="G215" s="20" t="str">
        <f t="shared" si="181"/>
        <v/>
      </c>
      <c r="H215" s="21" t="str">
        <f t="shared" si="182"/>
        <v/>
      </c>
      <c r="I215" s="22" t="str">
        <f t="shared" si="183"/>
        <v/>
      </c>
      <c r="J215" s="22" t="str">
        <f t="shared" si="207"/>
        <v/>
      </c>
      <c r="K215" s="22" t="str">
        <f t="shared" si="208"/>
        <v/>
      </c>
      <c r="L215" s="23" t="str">
        <f t="shared" si="202"/>
        <v/>
      </c>
      <c r="P215" s="24" t="str">
        <f t="shared" si="203"/>
        <v/>
      </c>
      <c r="S215" s="25" t="str">
        <f t="shared" si="204"/>
        <v/>
      </c>
      <c r="T215" s="220"/>
      <c r="V215" s="218"/>
      <c r="W215" s="242"/>
      <c r="X215" s="245"/>
      <c r="Y215" s="213"/>
    </row>
    <row r="216" spans="1:25" ht="15" customHeight="1" thickBot="1">
      <c r="A216" s="190"/>
      <c r="B216" s="240"/>
      <c r="C216" s="11" t="str">
        <f t="shared" si="211"/>
        <v/>
      </c>
      <c r="D216" s="2" t="str">
        <f t="shared" si="201"/>
        <v/>
      </c>
      <c r="G216" s="20" t="str">
        <f t="shared" si="181"/>
        <v/>
      </c>
      <c r="H216" s="21" t="str">
        <f t="shared" si="182"/>
        <v/>
      </c>
      <c r="I216" s="22" t="str">
        <f t="shared" si="183"/>
        <v/>
      </c>
      <c r="J216" s="22" t="str">
        <f t="shared" si="207"/>
        <v/>
      </c>
      <c r="K216" s="22" t="str">
        <f t="shared" si="208"/>
        <v/>
      </c>
      <c r="L216" s="23" t="str">
        <f t="shared" si="202"/>
        <v/>
      </c>
      <c r="P216" s="24" t="str">
        <f t="shared" si="203"/>
        <v/>
      </c>
      <c r="S216" s="25" t="str">
        <f t="shared" si="204"/>
        <v/>
      </c>
      <c r="T216" s="221"/>
      <c r="V216" s="218"/>
      <c r="W216" s="243"/>
      <c r="X216" s="245"/>
      <c r="Y216" s="213"/>
    </row>
    <row r="217" spans="1:25" ht="15" customHeight="1" thickTop="1">
      <c r="A217" s="190"/>
      <c r="B217" s="240"/>
      <c r="C217" s="11" t="str">
        <f t="shared" si="211"/>
        <v/>
      </c>
      <c r="D217" s="2" t="str">
        <f t="shared" si="201"/>
        <v/>
      </c>
      <c r="G217" s="20" t="str">
        <f t="shared" si="181"/>
        <v/>
      </c>
      <c r="H217" s="21" t="str">
        <f t="shared" si="182"/>
        <v/>
      </c>
      <c r="I217" s="22" t="str">
        <f t="shared" si="183"/>
        <v/>
      </c>
      <c r="J217" s="22" t="str">
        <f t="shared" si="207"/>
        <v/>
      </c>
      <c r="K217" s="22" t="str">
        <f t="shared" si="208"/>
        <v/>
      </c>
      <c r="L217" s="23" t="str">
        <f t="shared" si="202"/>
        <v/>
      </c>
      <c r="P217" s="24" t="str">
        <f t="shared" si="203"/>
        <v/>
      </c>
      <c r="S217" s="25" t="str">
        <f t="shared" si="204"/>
        <v/>
      </c>
      <c r="T217" s="219">
        <f t="shared" si="171"/>
        <v>0</v>
      </c>
      <c r="V217" s="218">
        <v>72</v>
      </c>
      <c r="W217" s="241">
        <f t="shared" ref="W217" ca="1" si="224">OFFSET($AC$8,((MOD(ROW(V218)*4,3)/2)+1)*COUNTA(V217)+IF(((MOD(ROW(V218)*4,3)/2)+1)*COUNTA(V217)=2,INT(ROW(V214)/12),0),)</f>
        <v>0</v>
      </c>
      <c r="X217" s="245" t="str">
        <f>IF(T217=0,"",IF(T217&lt;W217,"Alerte !",""))</f>
        <v/>
      </c>
      <c r="Y217" s="213" t="str">
        <f t="shared" ref="Y217" si="225">IF(T217=0,"",IF(T217&lt;W217,"",1))</f>
        <v/>
      </c>
    </row>
    <row r="218" spans="1:25" ht="15" customHeight="1">
      <c r="A218" s="190"/>
      <c r="B218" s="240"/>
      <c r="C218" s="11" t="str">
        <f t="shared" si="211"/>
        <v/>
      </c>
      <c r="D218" s="2" t="str">
        <f t="shared" si="201"/>
        <v/>
      </c>
      <c r="G218" s="20" t="str">
        <f t="shared" si="181"/>
        <v/>
      </c>
      <c r="H218" s="21" t="str">
        <f t="shared" si="182"/>
        <v/>
      </c>
      <c r="I218" s="22" t="str">
        <f t="shared" si="183"/>
        <v/>
      </c>
      <c r="J218" s="22" t="str">
        <f t="shared" si="207"/>
        <v/>
      </c>
      <c r="K218" s="22" t="str">
        <f t="shared" si="208"/>
        <v/>
      </c>
      <c r="L218" s="23" t="str">
        <f t="shared" si="202"/>
        <v/>
      </c>
      <c r="P218" s="24" t="str">
        <f t="shared" si="203"/>
        <v/>
      </c>
      <c r="S218" s="25" t="str">
        <f t="shared" si="204"/>
        <v/>
      </c>
      <c r="T218" s="220"/>
      <c r="V218" s="218"/>
      <c r="W218" s="242"/>
      <c r="X218" s="245"/>
      <c r="Y218" s="213"/>
    </row>
    <row r="219" spans="1:25" ht="15" customHeight="1" thickBot="1">
      <c r="A219" s="190"/>
      <c r="B219" s="240"/>
      <c r="C219" s="11" t="str">
        <f t="shared" si="211"/>
        <v/>
      </c>
      <c r="D219" s="2" t="str">
        <f t="shared" si="201"/>
        <v/>
      </c>
      <c r="G219" s="20" t="str">
        <f t="shared" si="181"/>
        <v/>
      </c>
      <c r="H219" s="21" t="str">
        <f t="shared" si="182"/>
        <v/>
      </c>
      <c r="I219" s="22" t="str">
        <f t="shared" si="183"/>
        <v/>
      </c>
      <c r="J219" s="22" t="str">
        <f t="shared" si="207"/>
        <v/>
      </c>
      <c r="K219" s="22" t="str">
        <f t="shared" si="208"/>
        <v/>
      </c>
      <c r="L219" s="23" t="str">
        <f t="shared" si="202"/>
        <v/>
      </c>
      <c r="P219" s="24" t="str">
        <f t="shared" si="203"/>
        <v/>
      </c>
      <c r="S219" s="25" t="str">
        <f t="shared" si="204"/>
        <v/>
      </c>
      <c r="T219" s="221"/>
      <c r="V219" s="218"/>
      <c r="W219" s="243"/>
      <c r="X219" s="245"/>
      <c r="Y219" s="213"/>
    </row>
    <row r="220" spans="1:25" ht="15" customHeight="1" thickTop="1">
      <c r="A220" s="190"/>
      <c r="B220" s="240"/>
      <c r="C220" s="11" t="str">
        <f t="shared" si="211"/>
        <v/>
      </c>
      <c r="D220" s="2" t="str">
        <f t="shared" si="201"/>
        <v/>
      </c>
      <c r="G220" s="20" t="str">
        <f t="shared" si="181"/>
        <v/>
      </c>
      <c r="H220" s="21" t="str">
        <f t="shared" si="182"/>
        <v/>
      </c>
      <c r="I220" s="22" t="str">
        <f t="shared" si="183"/>
        <v/>
      </c>
      <c r="J220" s="22" t="str">
        <f t="shared" si="207"/>
        <v/>
      </c>
      <c r="K220" s="22" t="str">
        <f t="shared" si="208"/>
        <v/>
      </c>
      <c r="L220" s="23" t="str">
        <f t="shared" si="202"/>
        <v/>
      </c>
      <c r="P220" s="24" t="str">
        <f t="shared" si="203"/>
        <v/>
      </c>
      <c r="S220" s="25" t="str">
        <f t="shared" si="204"/>
        <v/>
      </c>
      <c r="T220" s="219">
        <f t="shared" ref="T220" si="226">SUM(S220:S222)</f>
        <v>0</v>
      </c>
      <c r="V220" s="218">
        <v>73</v>
      </c>
      <c r="W220" s="241">
        <f t="shared" ref="W220" ca="1" si="227">OFFSET($AC$8,((MOD(ROW(V221)*4,3)/2)+1)*COUNTA(V220)+IF(((MOD(ROW(V221)*4,3)/2)+1)*COUNTA(V220)=2,INT(ROW(V217)/12),0),)</f>
        <v>0</v>
      </c>
      <c r="X220" s="245" t="str">
        <f>IF(T220=0,"",IF(T220&lt;W220,"Alerte !",""))</f>
        <v/>
      </c>
      <c r="Y220" s="213" t="str">
        <f t="shared" ref="Y220" si="228">IF(T220=0,"",IF(T220&lt;W220,"",1))</f>
        <v/>
      </c>
    </row>
    <row r="221" spans="1:25" ht="15" customHeight="1">
      <c r="A221" s="190"/>
      <c r="B221" s="240"/>
      <c r="C221" s="11" t="str">
        <f t="shared" si="211"/>
        <v/>
      </c>
      <c r="D221" s="2" t="str">
        <f t="shared" si="201"/>
        <v/>
      </c>
      <c r="G221" s="20" t="str">
        <f t="shared" si="181"/>
        <v/>
      </c>
      <c r="H221" s="21" t="str">
        <f t="shared" si="182"/>
        <v/>
      </c>
      <c r="I221" s="22" t="str">
        <f t="shared" si="183"/>
        <v/>
      </c>
      <c r="J221" s="22" t="str">
        <f t="shared" si="207"/>
        <v/>
      </c>
      <c r="K221" s="22" t="str">
        <f t="shared" si="208"/>
        <v/>
      </c>
      <c r="L221" s="23" t="str">
        <f t="shared" si="202"/>
        <v/>
      </c>
      <c r="P221" s="24" t="str">
        <f t="shared" si="203"/>
        <v/>
      </c>
      <c r="S221" s="25" t="str">
        <f t="shared" si="204"/>
        <v/>
      </c>
      <c r="T221" s="220"/>
      <c r="V221" s="218"/>
      <c r="W221" s="242"/>
      <c r="X221" s="245"/>
      <c r="Y221" s="213"/>
    </row>
    <row r="222" spans="1:25" ht="15" customHeight="1" thickBot="1">
      <c r="A222" s="190"/>
      <c r="B222" s="240"/>
      <c r="C222" s="11" t="str">
        <f t="shared" si="211"/>
        <v/>
      </c>
      <c r="D222" s="2" t="str">
        <f t="shared" si="201"/>
        <v/>
      </c>
      <c r="G222" s="20" t="str">
        <f t="shared" si="181"/>
        <v/>
      </c>
      <c r="H222" s="21" t="str">
        <f t="shared" si="182"/>
        <v/>
      </c>
      <c r="I222" s="22" t="str">
        <f t="shared" si="183"/>
        <v/>
      </c>
      <c r="J222" s="22" t="str">
        <f t="shared" si="207"/>
        <v/>
      </c>
      <c r="K222" s="22" t="str">
        <f t="shared" si="208"/>
        <v/>
      </c>
      <c r="L222" s="23" t="str">
        <f t="shared" si="202"/>
        <v/>
      </c>
      <c r="P222" s="24" t="str">
        <f t="shared" si="203"/>
        <v/>
      </c>
      <c r="S222" s="25" t="str">
        <f t="shared" si="204"/>
        <v/>
      </c>
      <c r="T222" s="221"/>
      <c r="V222" s="218"/>
      <c r="W222" s="243"/>
      <c r="X222" s="245"/>
      <c r="Y222" s="213"/>
    </row>
    <row r="223" spans="1:25" ht="15" customHeight="1" thickTop="1">
      <c r="A223" s="190"/>
      <c r="B223" s="240">
        <v>19</v>
      </c>
      <c r="C223" s="11" t="str">
        <f t="shared" si="211"/>
        <v/>
      </c>
      <c r="D223" s="2" t="str">
        <f t="shared" si="201"/>
        <v/>
      </c>
      <c r="G223" s="20" t="str">
        <f t="shared" si="181"/>
        <v/>
      </c>
      <c r="H223" s="21" t="str">
        <f t="shared" si="182"/>
        <v/>
      </c>
      <c r="I223" s="22" t="str">
        <f t="shared" si="183"/>
        <v/>
      </c>
      <c r="J223" s="22" t="str">
        <f t="shared" si="207"/>
        <v/>
      </c>
      <c r="K223" s="22" t="str">
        <f t="shared" si="208"/>
        <v/>
      </c>
      <c r="L223" s="23" t="str">
        <f t="shared" si="202"/>
        <v/>
      </c>
      <c r="P223" s="24" t="str">
        <f t="shared" si="203"/>
        <v/>
      </c>
      <c r="S223" s="25" t="str">
        <f t="shared" si="204"/>
        <v/>
      </c>
      <c r="T223" s="219">
        <f t="shared" si="168"/>
        <v>0</v>
      </c>
      <c r="V223" s="218">
        <v>74</v>
      </c>
      <c r="W223" s="241">
        <f t="shared" ref="W223" ca="1" si="229">OFFSET($AC$8,((MOD(ROW(V224)*4,3)/2)+1)*COUNTA(V223)+IF(((MOD(ROW(V224)*4,3)/2)+1)*COUNTA(V223)=2,INT(ROW(V220)/12),0),)</f>
        <v>0</v>
      </c>
      <c r="X223" s="245" t="str">
        <f>IF(T223=0,"",IF(T223&lt;W223,"Alerte !",""))</f>
        <v/>
      </c>
      <c r="Y223" s="213" t="str">
        <f t="shared" ref="Y223" si="230">IF(T223=0,"",IF(T223&lt;W223,"",1))</f>
        <v/>
      </c>
    </row>
    <row r="224" spans="1:25" ht="15" customHeight="1">
      <c r="A224" s="190"/>
      <c r="B224" s="240"/>
      <c r="C224" s="11" t="str">
        <f t="shared" si="211"/>
        <v/>
      </c>
      <c r="D224" s="2" t="str">
        <f t="shared" si="201"/>
        <v/>
      </c>
      <c r="G224" s="20" t="str">
        <f t="shared" si="181"/>
        <v/>
      </c>
      <c r="H224" s="21" t="str">
        <f t="shared" si="182"/>
        <v/>
      </c>
      <c r="I224" s="22" t="str">
        <f t="shared" si="183"/>
        <v/>
      </c>
      <c r="J224" s="22" t="str">
        <f t="shared" si="207"/>
        <v/>
      </c>
      <c r="K224" s="22" t="str">
        <f t="shared" si="208"/>
        <v/>
      </c>
      <c r="L224" s="23" t="str">
        <f t="shared" si="202"/>
        <v/>
      </c>
      <c r="P224" s="24" t="str">
        <f t="shared" si="203"/>
        <v/>
      </c>
      <c r="S224" s="25" t="str">
        <f t="shared" si="204"/>
        <v/>
      </c>
      <c r="T224" s="220"/>
      <c r="V224" s="218"/>
      <c r="W224" s="242"/>
      <c r="X224" s="245"/>
      <c r="Y224" s="213"/>
    </row>
    <row r="225" spans="1:25" ht="15" customHeight="1" thickBot="1">
      <c r="A225" s="190"/>
      <c r="B225" s="240"/>
      <c r="C225" s="11" t="str">
        <f t="shared" si="211"/>
        <v/>
      </c>
      <c r="D225" s="2" t="str">
        <f t="shared" si="201"/>
        <v/>
      </c>
      <c r="G225" s="20" t="str">
        <f t="shared" si="181"/>
        <v/>
      </c>
      <c r="H225" s="21" t="str">
        <f t="shared" si="182"/>
        <v/>
      </c>
      <c r="I225" s="22" t="str">
        <f t="shared" si="183"/>
        <v/>
      </c>
      <c r="J225" s="22" t="str">
        <f t="shared" si="207"/>
        <v/>
      </c>
      <c r="K225" s="22" t="str">
        <f t="shared" si="208"/>
        <v/>
      </c>
      <c r="L225" s="23" t="str">
        <f t="shared" si="202"/>
        <v/>
      </c>
      <c r="P225" s="24" t="str">
        <f t="shared" si="203"/>
        <v/>
      </c>
      <c r="S225" s="25" t="str">
        <f t="shared" si="204"/>
        <v/>
      </c>
      <c r="T225" s="221"/>
      <c r="V225" s="218"/>
      <c r="W225" s="243"/>
      <c r="X225" s="245"/>
      <c r="Y225" s="213"/>
    </row>
    <row r="226" spans="1:25" ht="15" customHeight="1" thickTop="1">
      <c r="A226" s="190"/>
      <c r="B226" s="240"/>
      <c r="C226" s="11" t="str">
        <f t="shared" si="211"/>
        <v/>
      </c>
      <c r="D226" s="2" t="str">
        <f t="shared" si="201"/>
        <v/>
      </c>
      <c r="G226" s="20" t="str">
        <f t="shared" si="181"/>
        <v/>
      </c>
      <c r="H226" s="21" t="str">
        <f t="shared" si="182"/>
        <v/>
      </c>
      <c r="I226" s="22" t="str">
        <f t="shared" si="183"/>
        <v/>
      </c>
      <c r="J226" s="22" t="str">
        <f t="shared" si="207"/>
        <v/>
      </c>
      <c r="K226" s="22" t="str">
        <f t="shared" si="208"/>
        <v/>
      </c>
      <c r="L226" s="23" t="str">
        <f t="shared" si="202"/>
        <v/>
      </c>
      <c r="P226" s="24" t="str">
        <f t="shared" si="203"/>
        <v/>
      </c>
      <c r="S226" s="25" t="str">
        <f t="shared" si="204"/>
        <v/>
      </c>
      <c r="T226" s="219">
        <f t="shared" si="171"/>
        <v>0</v>
      </c>
      <c r="V226" s="218">
        <v>75</v>
      </c>
      <c r="W226" s="241">
        <f t="shared" ref="W226" ca="1" si="231">OFFSET($AC$8,((MOD(ROW(V227)*4,3)/2)+1)*COUNTA(V226)+IF(((MOD(ROW(V227)*4,3)/2)+1)*COUNTA(V226)=2,INT(ROW(V223)/12),0),)</f>
        <v>0</v>
      </c>
      <c r="X226" s="245" t="str">
        <f>IF(T226=0,"",IF(T226&lt;W226,"Alerte !",""))</f>
        <v/>
      </c>
      <c r="Y226" s="213" t="str">
        <f t="shared" ref="Y226" si="232">IF(T226=0,"",IF(T226&lt;W226,"",1))</f>
        <v/>
      </c>
    </row>
    <row r="227" spans="1:25" ht="15" customHeight="1">
      <c r="A227" s="190"/>
      <c r="B227" s="240"/>
      <c r="C227" s="11" t="str">
        <f t="shared" si="211"/>
        <v/>
      </c>
      <c r="D227" s="2" t="str">
        <f t="shared" si="201"/>
        <v/>
      </c>
      <c r="G227" s="20" t="str">
        <f t="shared" si="181"/>
        <v/>
      </c>
      <c r="H227" s="21" t="str">
        <f t="shared" si="182"/>
        <v/>
      </c>
      <c r="I227" s="22" t="str">
        <f t="shared" si="183"/>
        <v/>
      </c>
      <c r="J227" s="22" t="str">
        <f t="shared" si="207"/>
        <v/>
      </c>
      <c r="K227" s="22" t="str">
        <f t="shared" si="208"/>
        <v/>
      </c>
      <c r="L227" s="23" t="str">
        <f t="shared" si="202"/>
        <v/>
      </c>
      <c r="P227" s="24" t="str">
        <f t="shared" si="203"/>
        <v/>
      </c>
      <c r="S227" s="25" t="str">
        <f t="shared" si="204"/>
        <v/>
      </c>
      <c r="T227" s="220"/>
      <c r="V227" s="218"/>
      <c r="W227" s="242"/>
      <c r="X227" s="245"/>
      <c r="Y227" s="213"/>
    </row>
    <row r="228" spans="1:25" ht="15" customHeight="1" thickBot="1">
      <c r="A228" s="190"/>
      <c r="B228" s="240"/>
      <c r="C228" s="11" t="str">
        <f t="shared" si="211"/>
        <v/>
      </c>
      <c r="D228" s="2" t="str">
        <f t="shared" si="201"/>
        <v/>
      </c>
      <c r="G228" s="20" t="str">
        <f t="shared" si="181"/>
        <v/>
      </c>
      <c r="H228" s="21" t="str">
        <f t="shared" si="182"/>
        <v/>
      </c>
      <c r="I228" s="22" t="str">
        <f t="shared" si="183"/>
        <v/>
      </c>
      <c r="J228" s="22" t="str">
        <f t="shared" si="207"/>
        <v/>
      </c>
      <c r="K228" s="22" t="str">
        <f t="shared" si="208"/>
        <v/>
      </c>
      <c r="L228" s="23" t="str">
        <f t="shared" si="202"/>
        <v/>
      </c>
      <c r="P228" s="24" t="str">
        <f t="shared" si="203"/>
        <v/>
      </c>
      <c r="S228" s="25" t="str">
        <f t="shared" si="204"/>
        <v/>
      </c>
      <c r="T228" s="221"/>
      <c r="V228" s="218"/>
      <c r="W228" s="243"/>
      <c r="X228" s="245"/>
      <c r="Y228" s="213"/>
    </row>
    <row r="229" spans="1:25" ht="15" customHeight="1" thickTop="1">
      <c r="A229" s="190"/>
      <c r="B229" s="240"/>
      <c r="C229" s="11" t="str">
        <f t="shared" si="211"/>
        <v/>
      </c>
      <c r="D229" s="2" t="str">
        <f t="shared" si="201"/>
        <v/>
      </c>
      <c r="G229" s="20" t="str">
        <f t="shared" si="181"/>
        <v/>
      </c>
      <c r="H229" s="21" t="str">
        <f t="shared" si="182"/>
        <v/>
      </c>
      <c r="I229" s="22" t="str">
        <f t="shared" si="183"/>
        <v/>
      </c>
      <c r="J229" s="22" t="str">
        <f t="shared" si="207"/>
        <v/>
      </c>
      <c r="K229" s="22" t="str">
        <f t="shared" si="208"/>
        <v/>
      </c>
      <c r="L229" s="23" t="str">
        <f t="shared" si="202"/>
        <v/>
      </c>
      <c r="P229" s="24" t="str">
        <f t="shared" si="203"/>
        <v/>
      </c>
      <c r="S229" s="25" t="str">
        <f t="shared" si="204"/>
        <v/>
      </c>
      <c r="T229" s="219">
        <f t="shared" ref="T229" si="233">SUM(S229:S231)</f>
        <v>0</v>
      </c>
      <c r="V229" s="218">
        <v>76</v>
      </c>
      <c r="W229" s="241">
        <f t="shared" ref="W229" ca="1" si="234">OFFSET($AC$8,((MOD(ROW(V230)*4,3)/2)+1)*COUNTA(V229)+IF(((MOD(ROW(V230)*4,3)/2)+1)*COUNTA(V229)=2,INT(ROW(V226)/12),0),)</f>
        <v>0</v>
      </c>
      <c r="X229" s="245" t="str">
        <f>IF(T229=0,"",IF(T229&lt;W229,"Alerte !",""))</f>
        <v/>
      </c>
      <c r="Y229" s="213" t="str">
        <f t="shared" ref="Y229" si="235">IF(T229=0,"",IF(T229&lt;W229,"",1))</f>
        <v/>
      </c>
    </row>
    <row r="230" spans="1:25" ht="15" customHeight="1">
      <c r="A230" s="190"/>
      <c r="B230" s="240"/>
      <c r="C230" s="11" t="str">
        <f t="shared" si="211"/>
        <v/>
      </c>
      <c r="D230" s="2" t="str">
        <f t="shared" si="201"/>
        <v/>
      </c>
      <c r="G230" s="20" t="str">
        <f t="shared" si="181"/>
        <v/>
      </c>
      <c r="H230" s="21" t="str">
        <f t="shared" si="182"/>
        <v/>
      </c>
      <c r="I230" s="22" t="str">
        <f t="shared" si="183"/>
        <v/>
      </c>
      <c r="J230" s="22" t="str">
        <f t="shared" si="207"/>
        <v/>
      </c>
      <c r="K230" s="22" t="str">
        <f t="shared" si="208"/>
        <v/>
      </c>
      <c r="L230" s="23" t="str">
        <f t="shared" si="202"/>
        <v/>
      </c>
      <c r="P230" s="24" t="str">
        <f t="shared" si="203"/>
        <v/>
      </c>
      <c r="S230" s="25" t="str">
        <f t="shared" si="204"/>
        <v/>
      </c>
      <c r="T230" s="220"/>
      <c r="V230" s="218"/>
      <c r="W230" s="242"/>
      <c r="X230" s="245"/>
      <c r="Y230" s="213"/>
    </row>
    <row r="231" spans="1:25" ht="15" customHeight="1" thickBot="1">
      <c r="A231" s="190"/>
      <c r="B231" s="240"/>
      <c r="C231" s="11" t="str">
        <f t="shared" si="211"/>
        <v/>
      </c>
      <c r="D231" s="2" t="str">
        <f t="shared" si="201"/>
        <v/>
      </c>
      <c r="G231" s="20" t="str">
        <f t="shared" si="181"/>
        <v/>
      </c>
      <c r="H231" s="21" t="str">
        <f t="shared" si="182"/>
        <v/>
      </c>
      <c r="I231" s="22" t="str">
        <f t="shared" si="183"/>
        <v/>
      </c>
      <c r="J231" s="22" t="str">
        <f t="shared" si="207"/>
        <v/>
      </c>
      <c r="K231" s="22" t="str">
        <f t="shared" si="208"/>
        <v/>
      </c>
      <c r="L231" s="23" t="str">
        <f t="shared" si="202"/>
        <v/>
      </c>
      <c r="P231" s="24" t="str">
        <f t="shared" si="203"/>
        <v/>
      </c>
      <c r="S231" s="25" t="str">
        <f t="shared" si="204"/>
        <v/>
      </c>
      <c r="T231" s="221"/>
      <c r="V231" s="218"/>
      <c r="W231" s="243"/>
      <c r="X231" s="245"/>
      <c r="Y231" s="213"/>
    </row>
    <row r="232" spans="1:25" ht="15" customHeight="1" thickTop="1">
      <c r="A232" s="190"/>
      <c r="B232" s="240"/>
      <c r="C232" s="11" t="str">
        <f t="shared" si="211"/>
        <v/>
      </c>
      <c r="D232" s="2" t="str">
        <f t="shared" si="201"/>
        <v/>
      </c>
      <c r="G232" s="20" t="str">
        <f t="shared" si="181"/>
        <v/>
      </c>
      <c r="H232" s="21" t="str">
        <f t="shared" si="182"/>
        <v/>
      </c>
      <c r="I232" s="22" t="str">
        <f t="shared" si="183"/>
        <v/>
      </c>
      <c r="J232" s="22" t="str">
        <f t="shared" si="207"/>
        <v/>
      </c>
      <c r="K232" s="22" t="str">
        <f t="shared" si="208"/>
        <v/>
      </c>
      <c r="L232" s="23" t="str">
        <f t="shared" si="202"/>
        <v/>
      </c>
      <c r="P232" s="24" t="str">
        <f t="shared" si="203"/>
        <v/>
      </c>
      <c r="S232" s="25" t="str">
        <f t="shared" si="204"/>
        <v/>
      </c>
      <c r="T232" s="219">
        <f t="shared" ref="T232:T295" si="236">SUM(S232:S234)</f>
        <v>0</v>
      </c>
      <c r="V232" s="218">
        <v>77</v>
      </c>
      <c r="W232" s="241">
        <f t="shared" ref="W232" ca="1" si="237">OFFSET($AC$8,((MOD(ROW(V233)*4,3)/2)+1)*COUNTA(V232)+IF(((MOD(ROW(V233)*4,3)/2)+1)*COUNTA(V232)=2,INT(ROW(V229)/12),0),)</f>
        <v>0</v>
      </c>
      <c r="X232" s="245" t="str">
        <f>IF(T232=0,"",IF(T232&lt;W232,"Alerte !",""))</f>
        <v/>
      </c>
      <c r="Y232" s="213" t="str">
        <f t="shared" ref="Y232" si="238">IF(T232=0,"",IF(T232&lt;W232,"",1))</f>
        <v/>
      </c>
    </row>
    <row r="233" spans="1:25" ht="15" customHeight="1">
      <c r="A233" s="190"/>
      <c r="B233" s="240"/>
      <c r="C233" s="11" t="str">
        <f t="shared" si="211"/>
        <v/>
      </c>
      <c r="D233" s="2" t="str">
        <f t="shared" si="201"/>
        <v/>
      </c>
      <c r="G233" s="20" t="str">
        <f t="shared" si="181"/>
        <v/>
      </c>
      <c r="H233" s="21" t="str">
        <f t="shared" si="182"/>
        <v/>
      </c>
      <c r="I233" s="22" t="str">
        <f t="shared" si="183"/>
        <v/>
      </c>
      <c r="J233" s="22" t="str">
        <f t="shared" si="207"/>
        <v/>
      </c>
      <c r="K233" s="22" t="str">
        <f t="shared" si="208"/>
        <v/>
      </c>
      <c r="L233" s="23" t="str">
        <f t="shared" si="202"/>
        <v/>
      </c>
      <c r="P233" s="24" t="str">
        <f t="shared" si="203"/>
        <v/>
      </c>
      <c r="S233" s="25" t="str">
        <f t="shared" si="204"/>
        <v/>
      </c>
      <c r="T233" s="220"/>
      <c r="V233" s="218"/>
      <c r="W233" s="242"/>
      <c r="X233" s="245"/>
      <c r="Y233" s="213"/>
    </row>
    <row r="234" spans="1:25" ht="15" customHeight="1" thickBot="1">
      <c r="A234" s="190"/>
      <c r="B234" s="240"/>
      <c r="C234" s="11" t="str">
        <f t="shared" si="211"/>
        <v/>
      </c>
      <c r="D234" s="2" t="str">
        <f t="shared" si="201"/>
        <v/>
      </c>
      <c r="G234" s="20" t="str">
        <f t="shared" si="181"/>
        <v/>
      </c>
      <c r="H234" s="21" t="str">
        <f t="shared" si="182"/>
        <v/>
      </c>
      <c r="I234" s="22" t="str">
        <f t="shared" si="183"/>
        <v/>
      </c>
      <c r="J234" s="22" t="str">
        <f t="shared" si="207"/>
        <v/>
      </c>
      <c r="K234" s="22" t="str">
        <f t="shared" si="208"/>
        <v/>
      </c>
      <c r="L234" s="23" t="str">
        <f t="shared" si="202"/>
        <v/>
      </c>
      <c r="P234" s="24" t="str">
        <f t="shared" si="203"/>
        <v/>
      </c>
      <c r="S234" s="25" t="str">
        <f t="shared" si="204"/>
        <v/>
      </c>
      <c r="T234" s="221"/>
      <c r="V234" s="218"/>
      <c r="W234" s="243"/>
      <c r="X234" s="245"/>
      <c r="Y234" s="213"/>
    </row>
    <row r="235" spans="1:25" ht="15" customHeight="1" thickTop="1">
      <c r="A235" s="190"/>
      <c r="B235" s="240">
        <v>20</v>
      </c>
      <c r="C235" s="11" t="str">
        <f t="shared" si="211"/>
        <v/>
      </c>
      <c r="D235" s="2" t="str">
        <f t="shared" si="201"/>
        <v/>
      </c>
      <c r="G235" s="20" t="str">
        <f t="shared" si="181"/>
        <v/>
      </c>
      <c r="H235" s="21" t="str">
        <f t="shared" si="182"/>
        <v/>
      </c>
      <c r="I235" s="22" t="str">
        <f t="shared" si="183"/>
        <v/>
      </c>
      <c r="J235" s="22" t="str">
        <f t="shared" si="207"/>
        <v/>
      </c>
      <c r="K235" s="22" t="str">
        <f t="shared" si="208"/>
        <v/>
      </c>
      <c r="L235" s="23" t="str">
        <f t="shared" si="202"/>
        <v/>
      </c>
      <c r="P235" s="24" t="str">
        <f t="shared" si="203"/>
        <v/>
      </c>
      <c r="S235" s="25" t="str">
        <f t="shared" si="204"/>
        <v/>
      </c>
      <c r="T235" s="219">
        <f t="shared" ref="T235:T298" si="239">SUM(S235:S237)</f>
        <v>0</v>
      </c>
      <c r="V235" s="218">
        <v>78</v>
      </c>
      <c r="W235" s="241">
        <f t="shared" ref="W235" ca="1" si="240">OFFSET($AC$8,((MOD(ROW(V236)*4,3)/2)+1)*COUNTA(V235)+IF(((MOD(ROW(V236)*4,3)/2)+1)*COUNTA(V235)=2,INT(ROW(V232)/12),0),)</f>
        <v>0</v>
      </c>
      <c r="X235" s="245" t="str">
        <f>IF(T235=0,"",IF(T235&lt;W235,"Alerte !",""))</f>
        <v/>
      </c>
      <c r="Y235" s="213" t="str">
        <f t="shared" ref="Y235" si="241">IF(T235=0,"",IF(T235&lt;W235,"",1))</f>
        <v/>
      </c>
    </row>
    <row r="236" spans="1:25" ht="15" customHeight="1">
      <c r="A236" s="190"/>
      <c r="B236" s="240"/>
      <c r="C236" s="11" t="str">
        <f t="shared" si="211"/>
        <v/>
      </c>
      <c r="D236" s="2" t="str">
        <f t="shared" si="201"/>
        <v/>
      </c>
      <c r="G236" s="20" t="str">
        <f t="shared" si="181"/>
        <v/>
      </c>
      <c r="H236" s="21" t="str">
        <f t="shared" si="182"/>
        <v/>
      </c>
      <c r="I236" s="22" t="str">
        <f t="shared" si="183"/>
        <v/>
      </c>
      <c r="J236" s="22" t="str">
        <f t="shared" si="207"/>
        <v/>
      </c>
      <c r="K236" s="22" t="str">
        <f t="shared" si="208"/>
        <v/>
      </c>
      <c r="L236" s="23" t="str">
        <f t="shared" si="202"/>
        <v/>
      </c>
      <c r="P236" s="24" t="str">
        <f t="shared" si="203"/>
        <v/>
      </c>
      <c r="S236" s="25" t="str">
        <f t="shared" si="204"/>
        <v/>
      </c>
      <c r="T236" s="220"/>
      <c r="V236" s="218"/>
      <c r="W236" s="242"/>
      <c r="X236" s="245"/>
      <c r="Y236" s="213"/>
    </row>
    <row r="237" spans="1:25" ht="15" customHeight="1" thickBot="1">
      <c r="A237" s="190"/>
      <c r="B237" s="240"/>
      <c r="C237" s="11" t="str">
        <f t="shared" si="211"/>
        <v/>
      </c>
      <c r="D237" s="2" t="str">
        <f t="shared" si="201"/>
        <v/>
      </c>
      <c r="G237" s="20" t="str">
        <f t="shared" si="181"/>
        <v/>
      </c>
      <c r="H237" s="21" t="str">
        <f t="shared" si="182"/>
        <v/>
      </c>
      <c r="I237" s="22" t="str">
        <f t="shared" si="183"/>
        <v/>
      </c>
      <c r="J237" s="22" t="str">
        <f t="shared" si="207"/>
        <v/>
      </c>
      <c r="K237" s="22" t="str">
        <f t="shared" si="208"/>
        <v/>
      </c>
      <c r="L237" s="23" t="str">
        <f t="shared" si="202"/>
        <v/>
      </c>
      <c r="P237" s="24" t="str">
        <f t="shared" si="203"/>
        <v/>
      </c>
      <c r="S237" s="25" t="str">
        <f t="shared" si="204"/>
        <v/>
      </c>
      <c r="T237" s="221"/>
      <c r="V237" s="218"/>
      <c r="W237" s="243"/>
      <c r="X237" s="245"/>
      <c r="Y237" s="213"/>
    </row>
    <row r="238" spans="1:25" ht="15" customHeight="1" thickTop="1">
      <c r="A238" s="190"/>
      <c r="B238" s="240"/>
      <c r="C238" s="11" t="str">
        <f t="shared" si="211"/>
        <v/>
      </c>
      <c r="D238" s="2" t="str">
        <f t="shared" si="201"/>
        <v/>
      </c>
      <c r="G238" s="20" t="str">
        <f t="shared" ref="G238:G301" si="242">IF(A238="","",EDATE(G237,1))</f>
        <v/>
      </c>
      <c r="H238" s="21" t="str">
        <f t="shared" ref="H238:H301" si="243">IF(A238="","",EOMONTH(G238,0))</f>
        <v/>
      </c>
      <c r="I238" s="22" t="str">
        <f t="shared" ref="I238:I301" si="244">IF(A238="","",DATEDIF($G$3,H238,"y")&amp;IF(DATEDIF($G$3,H238,"y")&gt;1," ans, "," an, ")&amp;DATEDIF($G$3,H238,"ym")&amp;" mois et "&amp;DATEDIF($G$3,H238,"md")&amp;IF(DATEDIF(
$G$3,H238,"md")&gt;1," jours"," jour"))</f>
        <v/>
      </c>
      <c r="J238" s="22" t="str">
        <f t="shared" si="207"/>
        <v/>
      </c>
      <c r="K238" s="22" t="str">
        <f t="shared" si="208"/>
        <v/>
      </c>
      <c r="L238" s="23" t="str">
        <f t="shared" si="202"/>
        <v/>
      </c>
      <c r="P238" s="24" t="str">
        <f t="shared" si="203"/>
        <v/>
      </c>
      <c r="S238" s="25" t="str">
        <f t="shared" si="204"/>
        <v/>
      </c>
      <c r="T238" s="219">
        <f t="shared" ref="T238" si="245">SUM(S238:S240)</f>
        <v>0</v>
      </c>
      <c r="V238" s="218">
        <v>79</v>
      </c>
      <c r="W238" s="241">
        <f t="shared" ref="W238" ca="1" si="246">OFFSET($AC$8,((MOD(ROW(V239)*4,3)/2)+1)*COUNTA(V238)+IF(((MOD(ROW(V239)*4,3)/2)+1)*COUNTA(V238)=2,INT(ROW(V235)/12),0),)</f>
        <v>0</v>
      </c>
      <c r="X238" s="245" t="str">
        <f>IF(T238=0,"",IF(T238&lt;W238,"Alerte !",""))</f>
        <v/>
      </c>
      <c r="Y238" s="213" t="str">
        <f t="shared" ref="Y238" si="247">IF(T238=0,"",IF(T238&lt;W238,"",1))</f>
        <v/>
      </c>
    </row>
    <row r="239" spans="1:25" ht="15" customHeight="1">
      <c r="A239" s="190"/>
      <c r="B239" s="240"/>
      <c r="C239" s="11" t="str">
        <f t="shared" si="211"/>
        <v/>
      </c>
      <c r="D239" s="2" t="str">
        <f t="shared" si="201"/>
        <v/>
      </c>
      <c r="G239" s="20" t="str">
        <f t="shared" si="242"/>
        <v/>
      </c>
      <c r="H239" s="21" t="str">
        <f t="shared" si="243"/>
        <v/>
      </c>
      <c r="I239" s="22" t="str">
        <f t="shared" si="244"/>
        <v/>
      </c>
      <c r="J239" s="22" t="str">
        <f t="shared" si="207"/>
        <v/>
      </c>
      <c r="K239" s="22" t="str">
        <f t="shared" si="208"/>
        <v/>
      </c>
      <c r="L239" s="23" t="str">
        <f t="shared" si="202"/>
        <v/>
      </c>
      <c r="P239" s="24" t="str">
        <f t="shared" si="203"/>
        <v/>
      </c>
      <c r="S239" s="25" t="str">
        <f t="shared" si="204"/>
        <v/>
      </c>
      <c r="T239" s="220"/>
      <c r="V239" s="218"/>
      <c r="W239" s="242"/>
      <c r="X239" s="245"/>
      <c r="Y239" s="213"/>
    </row>
    <row r="240" spans="1:25" ht="15" customHeight="1" thickBot="1">
      <c r="A240" s="190"/>
      <c r="B240" s="240"/>
      <c r="C240" s="11" t="str">
        <f t="shared" si="211"/>
        <v/>
      </c>
      <c r="D240" s="2" t="str">
        <f t="shared" si="201"/>
        <v/>
      </c>
      <c r="G240" s="20" t="str">
        <f t="shared" si="242"/>
        <v/>
      </c>
      <c r="H240" s="21" t="str">
        <f t="shared" si="243"/>
        <v/>
      </c>
      <c r="I240" s="22" t="str">
        <f t="shared" si="244"/>
        <v/>
      </c>
      <c r="J240" s="22" t="str">
        <f t="shared" si="207"/>
        <v/>
      </c>
      <c r="K240" s="22" t="str">
        <f t="shared" si="208"/>
        <v/>
      </c>
      <c r="L240" s="23" t="str">
        <f t="shared" si="202"/>
        <v/>
      </c>
      <c r="P240" s="24" t="str">
        <f t="shared" si="203"/>
        <v/>
      </c>
      <c r="S240" s="25" t="str">
        <f t="shared" si="204"/>
        <v/>
      </c>
      <c r="T240" s="221"/>
      <c r="V240" s="218"/>
      <c r="W240" s="243"/>
      <c r="X240" s="245"/>
      <c r="Y240" s="213"/>
    </row>
    <row r="241" spans="1:25" ht="15" customHeight="1" thickTop="1">
      <c r="A241" s="190"/>
      <c r="B241" s="240"/>
      <c r="C241" s="11" t="str">
        <f t="shared" si="211"/>
        <v/>
      </c>
      <c r="D241" s="2" t="str">
        <f t="shared" si="201"/>
        <v/>
      </c>
      <c r="G241" s="20" t="str">
        <f t="shared" si="242"/>
        <v/>
      </c>
      <c r="H241" s="21" t="str">
        <f t="shared" si="243"/>
        <v/>
      </c>
      <c r="I241" s="22" t="str">
        <f t="shared" si="244"/>
        <v/>
      </c>
      <c r="J241" s="22" t="str">
        <f t="shared" si="207"/>
        <v/>
      </c>
      <c r="K241" s="22" t="str">
        <f t="shared" si="208"/>
        <v/>
      </c>
      <c r="L241" s="23" t="str">
        <f t="shared" si="202"/>
        <v/>
      </c>
      <c r="P241" s="24" t="str">
        <f t="shared" si="203"/>
        <v/>
      </c>
      <c r="S241" s="25" t="str">
        <f t="shared" si="204"/>
        <v/>
      </c>
      <c r="T241" s="219">
        <f t="shared" si="236"/>
        <v>0</v>
      </c>
      <c r="V241" s="218">
        <v>80</v>
      </c>
      <c r="W241" s="241">
        <f t="shared" ref="W241" ca="1" si="248">OFFSET($AC$8,((MOD(ROW(V242)*4,3)/2)+1)*COUNTA(V241)+IF(((MOD(ROW(V242)*4,3)/2)+1)*COUNTA(V241)=2,INT(ROW(V238)/12),0),)</f>
        <v>0</v>
      </c>
      <c r="X241" s="245" t="str">
        <f>IF(T241=0,"",IF(T241&lt;W241,"Alerte !",""))</f>
        <v/>
      </c>
      <c r="Y241" s="213" t="str">
        <f t="shared" ref="Y241" si="249">IF(T241=0,"",IF(T241&lt;W241,"",1))</f>
        <v/>
      </c>
    </row>
    <row r="242" spans="1:25" ht="15" customHeight="1">
      <c r="A242" s="190"/>
      <c r="B242" s="240"/>
      <c r="C242" s="11" t="str">
        <f t="shared" si="211"/>
        <v/>
      </c>
      <c r="D242" s="2" t="str">
        <f t="shared" si="201"/>
        <v/>
      </c>
      <c r="G242" s="20" t="str">
        <f t="shared" si="242"/>
        <v/>
      </c>
      <c r="H242" s="21" t="str">
        <f t="shared" si="243"/>
        <v/>
      </c>
      <c r="I242" s="22" t="str">
        <f t="shared" si="244"/>
        <v/>
      </c>
      <c r="J242" s="22" t="str">
        <f t="shared" si="207"/>
        <v/>
      </c>
      <c r="K242" s="22" t="str">
        <f t="shared" si="208"/>
        <v/>
      </c>
      <c r="L242" s="23" t="str">
        <f t="shared" si="202"/>
        <v/>
      </c>
      <c r="P242" s="24" t="str">
        <f t="shared" si="203"/>
        <v/>
      </c>
      <c r="S242" s="25" t="str">
        <f t="shared" si="204"/>
        <v/>
      </c>
      <c r="T242" s="220"/>
      <c r="V242" s="218"/>
      <c r="W242" s="242"/>
      <c r="X242" s="245"/>
      <c r="Y242" s="213"/>
    </row>
    <row r="243" spans="1:25" ht="15" customHeight="1" thickBot="1">
      <c r="A243" s="190"/>
      <c r="B243" s="240"/>
      <c r="C243" s="11" t="str">
        <f t="shared" si="211"/>
        <v/>
      </c>
      <c r="D243" s="2" t="str">
        <f t="shared" si="201"/>
        <v/>
      </c>
      <c r="G243" s="20" t="str">
        <f t="shared" si="242"/>
        <v/>
      </c>
      <c r="H243" s="21" t="str">
        <f t="shared" si="243"/>
        <v/>
      </c>
      <c r="I243" s="22" t="str">
        <f t="shared" si="244"/>
        <v/>
      </c>
      <c r="J243" s="22" t="str">
        <f t="shared" si="207"/>
        <v/>
      </c>
      <c r="K243" s="22" t="str">
        <f t="shared" si="208"/>
        <v/>
      </c>
      <c r="L243" s="23" t="str">
        <f t="shared" si="202"/>
        <v/>
      </c>
      <c r="P243" s="24" t="str">
        <f t="shared" si="203"/>
        <v/>
      </c>
      <c r="S243" s="25" t="str">
        <f t="shared" si="204"/>
        <v/>
      </c>
      <c r="T243" s="221"/>
      <c r="V243" s="218"/>
      <c r="W243" s="243"/>
      <c r="X243" s="245"/>
      <c r="Y243" s="213"/>
    </row>
    <row r="244" spans="1:25" ht="15" customHeight="1" thickTop="1">
      <c r="A244" s="190"/>
      <c r="B244" s="240"/>
      <c r="C244" s="11" t="str">
        <f t="shared" si="211"/>
        <v/>
      </c>
      <c r="D244" s="2" t="str">
        <f t="shared" si="201"/>
        <v/>
      </c>
      <c r="G244" s="20" t="str">
        <f t="shared" si="242"/>
        <v/>
      </c>
      <c r="H244" s="21" t="str">
        <f t="shared" si="243"/>
        <v/>
      </c>
      <c r="I244" s="22" t="str">
        <f t="shared" si="244"/>
        <v/>
      </c>
      <c r="J244" s="22" t="str">
        <f t="shared" si="207"/>
        <v/>
      </c>
      <c r="K244" s="22" t="str">
        <f t="shared" si="208"/>
        <v/>
      </c>
      <c r="L244" s="23" t="str">
        <f t="shared" si="202"/>
        <v/>
      </c>
      <c r="P244" s="24" t="str">
        <f t="shared" si="203"/>
        <v/>
      </c>
      <c r="S244" s="25" t="str">
        <f t="shared" si="204"/>
        <v/>
      </c>
      <c r="T244" s="219">
        <f t="shared" si="239"/>
        <v>0</v>
      </c>
      <c r="V244" s="218">
        <v>81</v>
      </c>
      <c r="W244" s="241">
        <f t="shared" ref="W244" ca="1" si="250">OFFSET($AC$8,((MOD(ROW(V245)*4,3)/2)+1)*COUNTA(V244)+IF(((MOD(ROW(V245)*4,3)/2)+1)*COUNTA(V244)=2,INT(ROW(V241)/12),0),)</f>
        <v>0</v>
      </c>
      <c r="X244" s="245" t="str">
        <f>IF(T244=0,"",IF(T244&lt;W244,"Alerte !",""))</f>
        <v/>
      </c>
      <c r="Y244" s="213" t="str">
        <f t="shared" ref="Y244" si="251">IF(T244=0,"",IF(T244&lt;W244,"",1))</f>
        <v/>
      </c>
    </row>
    <row r="245" spans="1:25" ht="15" customHeight="1">
      <c r="A245" s="190"/>
      <c r="B245" s="240"/>
      <c r="C245" s="11" t="str">
        <f t="shared" si="211"/>
        <v/>
      </c>
      <c r="D245" s="2" t="str">
        <f t="shared" si="201"/>
        <v/>
      </c>
      <c r="G245" s="20" t="str">
        <f t="shared" si="242"/>
        <v/>
      </c>
      <c r="H245" s="21" t="str">
        <f t="shared" si="243"/>
        <v/>
      </c>
      <c r="I245" s="22" t="str">
        <f t="shared" si="244"/>
        <v/>
      </c>
      <c r="J245" s="22" t="str">
        <f t="shared" si="207"/>
        <v/>
      </c>
      <c r="K245" s="22" t="str">
        <f t="shared" si="208"/>
        <v/>
      </c>
      <c r="L245" s="23" t="str">
        <f t="shared" si="202"/>
        <v/>
      </c>
      <c r="P245" s="24" t="str">
        <f t="shared" si="203"/>
        <v/>
      </c>
      <c r="S245" s="25" t="str">
        <f t="shared" si="204"/>
        <v/>
      </c>
      <c r="T245" s="220"/>
      <c r="V245" s="218"/>
      <c r="W245" s="242"/>
      <c r="X245" s="245"/>
      <c r="Y245" s="213"/>
    </row>
    <row r="246" spans="1:25" ht="15" customHeight="1" thickBot="1">
      <c r="A246" s="190"/>
      <c r="B246" s="240"/>
      <c r="C246" s="11" t="str">
        <f t="shared" si="211"/>
        <v/>
      </c>
      <c r="D246" s="2" t="str">
        <f t="shared" si="201"/>
        <v/>
      </c>
      <c r="G246" s="20" t="str">
        <f t="shared" si="242"/>
        <v/>
      </c>
      <c r="H246" s="21" t="str">
        <f t="shared" si="243"/>
        <v/>
      </c>
      <c r="I246" s="22" t="str">
        <f t="shared" si="244"/>
        <v/>
      </c>
      <c r="J246" s="22" t="str">
        <f t="shared" si="207"/>
        <v/>
      </c>
      <c r="K246" s="22" t="str">
        <f t="shared" si="208"/>
        <v/>
      </c>
      <c r="L246" s="23" t="str">
        <f t="shared" si="202"/>
        <v/>
      </c>
      <c r="P246" s="24" t="str">
        <f t="shared" si="203"/>
        <v/>
      </c>
      <c r="S246" s="25" t="str">
        <f t="shared" si="204"/>
        <v/>
      </c>
      <c r="T246" s="221"/>
      <c r="V246" s="218"/>
      <c r="W246" s="243"/>
      <c r="X246" s="245"/>
      <c r="Y246" s="213"/>
    </row>
    <row r="247" spans="1:25" ht="15" customHeight="1" thickTop="1">
      <c r="A247" s="190"/>
      <c r="B247" s="240">
        <v>21</v>
      </c>
      <c r="C247" s="11" t="str">
        <f t="shared" si="211"/>
        <v/>
      </c>
      <c r="D247" s="2" t="str">
        <f t="shared" si="201"/>
        <v/>
      </c>
      <c r="G247" s="20" t="str">
        <f t="shared" si="242"/>
        <v/>
      </c>
      <c r="H247" s="21" t="str">
        <f t="shared" si="243"/>
        <v/>
      </c>
      <c r="I247" s="22" t="str">
        <f t="shared" si="244"/>
        <v/>
      </c>
      <c r="J247" s="22" t="str">
        <f t="shared" si="207"/>
        <v/>
      </c>
      <c r="K247" s="22" t="str">
        <f t="shared" si="208"/>
        <v/>
      </c>
      <c r="L247" s="23" t="str">
        <f t="shared" si="202"/>
        <v/>
      </c>
      <c r="P247" s="24" t="str">
        <f t="shared" si="203"/>
        <v/>
      </c>
      <c r="S247" s="25" t="str">
        <f t="shared" si="204"/>
        <v/>
      </c>
      <c r="T247" s="219">
        <f t="shared" ref="T247" si="252">SUM(S247:S249)</f>
        <v>0</v>
      </c>
      <c r="V247" s="218">
        <v>82</v>
      </c>
      <c r="W247" s="241">
        <f t="shared" ref="W247" ca="1" si="253">OFFSET($AC$8,((MOD(ROW(V248)*4,3)/2)+1)*COUNTA(V247)+IF(((MOD(ROW(V248)*4,3)/2)+1)*COUNTA(V247)=2,INT(ROW(V244)/12),0),)</f>
        <v>0</v>
      </c>
      <c r="X247" s="245" t="str">
        <f>IF(T247=0,"",IF(T247&lt;W247,"Alerte !",""))</f>
        <v/>
      </c>
      <c r="Y247" s="213" t="str">
        <f t="shared" ref="Y247" si="254">IF(T247=0,"",IF(T247&lt;W247,"",1))</f>
        <v/>
      </c>
    </row>
    <row r="248" spans="1:25" ht="15" customHeight="1">
      <c r="A248" s="190"/>
      <c r="B248" s="240"/>
      <c r="C248" s="11" t="str">
        <f t="shared" si="211"/>
        <v/>
      </c>
      <c r="D248" s="2" t="str">
        <f t="shared" si="201"/>
        <v/>
      </c>
      <c r="G248" s="20" t="str">
        <f t="shared" si="242"/>
        <v/>
      </c>
      <c r="H248" s="21" t="str">
        <f t="shared" si="243"/>
        <v/>
      </c>
      <c r="I248" s="22" t="str">
        <f t="shared" si="244"/>
        <v/>
      </c>
      <c r="J248" s="22" t="str">
        <f t="shared" si="207"/>
        <v/>
      </c>
      <c r="K248" s="22" t="str">
        <f t="shared" si="208"/>
        <v/>
      </c>
      <c r="L248" s="23" t="str">
        <f t="shared" si="202"/>
        <v/>
      </c>
      <c r="P248" s="24" t="str">
        <f t="shared" si="203"/>
        <v/>
      </c>
      <c r="S248" s="25" t="str">
        <f t="shared" si="204"/>
        <v/>
      </c>
      <c r="T248" s="220"/>
      <c r="V248" s="218"/>
      <c r="W248" s="242"/>
      <c r="X248" s="245"/>
      <c r="Y248" s="213"/>
    </row>
    <row r="249" spans="1:25" ht="15" customHeight="1" thickBot="1">
      <c r="A249" s="190"/>
      <c r="B249" s="240"/>
      <c r="C249" s="11" t="str">
        <f t="shared" si="211"/>
        <v/>
      </c>
      <c r="D249" s="2" t="str">
        <f t="shared" si="201"/>
        <v/>
      </c>
      <c r="G249" s="20" t="str">
        <f t="shared" si="242"/>
        <v/>
      </c>
      <c r="H249" s="21" t="str">
        <f t="shared" si="243"/>
        <v/>
      </c>
      <c r="I249" s="22" t="str">
        <f t="shared" si="244"/>
        <v/>
      </c>
      <c r="J249" s="22" t="str">
        <f t="shared" si="207"/>
        <v/>
      </c>
      <c r="K249" s="22" t="str">
        <f t="shared" si="208"/>
        <v/>
      </c>
      <c r="L249" s="23" t="str">
        <f t="shared" si="202"/>
        <v/>
      </c>
      <c r="P249" s="24" t="str">
        <f t="shared" si="203"/>
        <v/>
      </c>
      <c r="S249" s="25" t="str">
        <f t="shared" si="204"/>
        <v/>
      </c>
      <c r="T249" s="221"/>
      <c r="V249" s="218"/>
      <c r="W249" s="243"/>
      <c r="X249" s="245"/>
      <c r="Y249" s="213"/>
    </row>
    <row r="250" spans="1:25" ht="15" customHeight="1" thickTop="1">
      <c r="A250" s="190"/>
      <c r="B250" s="240"/>
      <c r="C250" s="11" t="str">
        <f t="shared" si="211"/>
        <v/>
      </c>
      <c r="D250" s="2" t="str">
        <f t="shared" si="201"/>
        <v/>
      </c>
      <c r="G250" s="20" t="str">
        <f t="shared" si="242"/>
        <v/>
      </c>
      <c r="H250" s="21" t="str">
        <f t="shared" si="243"/>
        <v/>
      </c>
      <c r="I250" s="22" t="str">
        <f t="shared" si="244"/>
        <v/>
      </c>
      <c r="J250" s="22" t="str">
        <f t="shared" si="207"/>
        <v/>
      </c>
      <c r="K250" s="22" t="str">
        <f t="shared" si="208"/>
        <v/>
      </c>
      <c r="L250" s="23" t="str">
        <f t="shared" si="202"/>
        <v/>
      </c>
      <c r="P250" s="24" t="str">
        <f t="shared" si="203"/>
        <v/>
      </c>
      <c r="S250" s="25" t="str">
        <f t="shared" si="204"/>
        <v/>
      </c>
      <c r="T250" s="219">
        <f t="shared" si="236"/>
        <v>0</v>
      </c>
      <c r="V250" s="218">
        <v>83</v>
      </c>
      <c r="W250" s="241">
        <f t="shared" ref="W250" ca="1" si="255">OFFSET($AC$8,((MOD(ROW(V251)*4,3)/2)+1)*COUNTA(V250)+IF(((MOD(ROW(V251)*4,3)/2)+1)*COUNTA(V250)=2,INT(ROW(V247)/12),0),)</f>
        <v>0</v>
      </c>
      <c r="X250" s="245" t="str">
        <f>IF(T250=0,"",IF(T250&lt;W250,"Alerte !",""))</f>
        <v/>
      </c>
      <c r="Y250" s="213" t="str">
        <f t="shared" ref="Y250" si="256">IF(T250=0,"",IF(T250&lt;W250,"",1))</f>
        <v/>
      </c>
    </row>
    <row r="251" spans="1:25" ht="15" customHeight="1">
      <c r="A251" s="190"/>
      <c r="B251" s="240"/>
      <c r="C251" s="11" t="str">
        <f t="shared" si="211"/>
        <v/>
      </c>
      <c r="D251" s="2" t="str">
        <f t="shared" si="201"/>
        <v/>
      </c>
      <c r="G251" s="20" t="str">
        <f t="shared" si="242"/>
        <v/>
      </c>
      <c r="H251" s="21" t="str">
        <f t="shared" si="243"/>
        <v/>
      </c>
      <c r="I251" s="22" t="str">
        <f t="shared" si="244"/>
        <v/>
      </c>
      <c r="J251" s="22" t="str">
        <f t="shared" si="207"/>
        <v/>
      </c>
      <c r="K251" s="22" t="str">
        <f t="shared" si="208"/>
        <v/>
      </c>
      <c r="L251" s="23" t="str">
        <f t="shared" si="202"/>
        <v/>
      </c>
      <c r="P251" s="24" t="str">
        <f t="shared" si="203"/>
        <v/>
      </c>
      <c r="S251" s="25" t="str">
        <f t="shared" si="204"/>
        <v/>
      </c>
      <c r="T251" s="220"/>
      <c r="V251" s="218"/>
      <c r="W251" s="242"/>
      <c r="X251" s="245"/>
      <c r="Y251" s="213"/>
    </row>
    <row r="252" spans="1:25" ht="15" customHeight="1" thickBot="1">
      <c r="A252" s="190"/>
      <c r="B252" s="240"/>
      <c r="C252" s="11" t="str">
        <f t="shared" si="211"/>
        <v/>
      </c>
      <c r="D252" s="2" t="str">
        <f t="shared" si="201"/>
        <v/>
      </c>
      <c r="G252" s="20" t="str">
        <f t="shared" si="242"/>
        <v/>
      </c>
      <c r="H252" s="21" t="str">
        <f t="shared" si="243"/>
        <v/>
      </c>
      <c r="I252" s="22" t="str">
        <f t="shared" si="244"/>
        <v/>
      </c>
      <c r="J252" s="22" t="str">
        <f t="shared" si="207"/>
        <v/>
      </c>
      <c r="K252" s="22" t="str">
        <f t="shared" si="208"/>
        <v/>
      </c>
      <c r="L252" s="23" t="str">
        <f t="shared" si="202"/>
        <v/>
      </c>
      <c r="P252" s="24" t="str">
        <f t="shared" si="203"/>
        <v/>
      </c>
      <c r="S252" s="25" t="str">
        <f t="shared" si="204"/>
        <v/>
      </c>
      <c r="T252" s="221"/>
      <c r="V252" s="218"/>
      <c r="W252" s="243"/>
      <c r="X252" s="245"/>
      <c r="Y252" s="213"/>
    </row>
    <row r="253" spans="1:25" ht="15" customHeight="1" thickTop="1">
      <c r="A253" s="190"/>
      <c r="B253" s="240"/>
      <c r="C253" s="11" t="str">
        <f t="shared" si="211"/>
        <v/>
      </c>
      <c r="D253" s="2" t="str">
        <f t="shared" si="201"/>
        <v/>
      </c>
      <c r="G253" s="20" t="str">
        <f t="shared" si="242"/>
        <v/>
      </c>
      <c r="H253" s="21" t="str">
        <f t="shared" si="243"/>
        <v/>
      </c>
      <c r="I253" s="22" t="str">
        <f t="shared" si="244"/>
        <v/>
      </c>
      <c r="J253" s="22" t="str">
        <f t="shared" si="207"/>
        <v/>
      </c>
      <c r="K253" s="22" t="str">
        <f t="shared" si="208"/>
        <v/>
      </c>
      <c r="L253" s="23" t="str">
        <f t="shared" si="202"/>
        <v/>
      </c>
      <c r="P253" s="24" t="str">
        <f t="shared" si="203"/>
        <v/>
      </c>
      <c r="S253" s="25" t="str">
        <f t="shared" si="204"/>
        <v/>
      </c>
      <c r="T253" s="219">
        <f t="shared" si="239"/>
        <v>0</v>
      </c>
      <c r="V253" s="218">
        <v>84</v>
      </c>
      <c r="W253" s="241">
        <f t="shared" ref="W253" ca="1" si="257">OFFSET($AC$8,((MOD(ROW(V254)*4,3)/2)+1)*COUNTA(V253)+IF(((MOD(ROW(V254)*4,3)/2)+1)*COUNTA(V253)=2,INT(ROW(V250)/12),0),)</f>
        <v>0</v>
      </c>
      <c r="X253" s="245" t="str">
        <f>IF(T253=0,"",IF(T253&lt;W253,"Alerte !",""))</f>
        <v/>
      </c>
      <c r="Y253" s="213" t="str">
        <f t="shared" ref="Y253" si="258">IF(T253=0,"",IF(T253&lt;W253,"",1))</f>
        <v/>
      </c>
    </row>
    <row r="254" spans="1:25" ht="15" customHeight="1">
      <c r="A254" s="190"/>
      <c r="B254" s="240"/>
      <c r="C254" s="11" t="str">
        <f t="shared" si="211"/>
        <v/>
      </c>
      <c r="D254" s="2" t="str">
        <f t="shared" si="201"/>
        <v/>
      </c>
      <c r="G254" s="20" t="str">
        <f t="shared" si="242"/>
        <v/>
      </c>
      <c r="H254" s="21" t="str">
        <f t="shared" si="243"/>
        <v/>
      </c>
      <c r="I254" s="22" t="str">
        <f t="shared" si="244"/>
        <v/>
      </c>
      <c r="J254" s="22" t="str">
        <f t="shared" si="207"/>
        <v/>
      </c>
      <c r="K254" s="22" t="str">
        <f t="shared" si="208"/>
        <v/>
      </c>
      <c r="L254" s="23" t="str">
        <f t="shared" si="202"/>
        <v/>
      </c>
      <c r="P254" s="24" t="str">
        <f t="shared" si="203"/>
        <v/>
      </c>
      <c r="S254" s="25" t="str">
        <f t="shared" si="204"/>
        <v/>
      </c>
      <c r="T254" s="220"/>
      <c r="V254" s="218"/>
      <c r="W254" s="242"/>
      <c r="X254" s="245"/>
      <c r="Y254" s="213"/>
    </row>
    <row r="255" spans="1:25" ht="15" customHeight="1" thickBot="1">
      <c r="A255" s="190"/>
      <c r="B255" s="240"/>
      <c r="C255" s="11" t="str">
        <f t="shared" si="211"/>
        <v/>
      </c>
      <c r="D255" s="2" t="str">
        <f t="shared" si="201"/>
        <v/>
      </c>
      <c r="G255" s="20" t="str">
        <f t="shared" si="242"/>
        <v/>
      </c>
      <c r="H255" s="21" t="str">
        <f t="shared" si="243"/>
        <v/>
      </c>
      <c r="I255" s="22" t="str">
        <f t="shared" si="244"/>
        <v/>
      </c>
      <c r="J255" s="22" t="str">
        <f t="shared" si="207"/>
        <v/>
      </c>
      <c r="K255" s="22" t="str">
        <f t="shared" si="208"/>
        <v/>
      </c>
      <c r="L255" s="23" t="str">
        <f t="shared" si="202"/>
        <v/>
      </c>
      <c r="P255" s="24" t="str">
        <f t="shared" si="203"/>
        <v/>
      </c>
      <c r="S255" s="25" t="str">
        <f t="shared" si="204"/>
        <v/>
      </c>
      <c r="T255" s="221"/>
      <c r="V255" s="218"/>
      <c r="W255" s="243"/>
      <c r="X255" s="245"/>
      <c r="Y255" s="213"/>
    </row>
    <row r="256" spans="1:25" ht="15" customHeight="1" thickTop="1">
      <c r="A256" s="190"/>
      <c r="B256" s="240"/>
      <c r="C256" s="11" t="str">
        <f t="shared" si="211"/>
        <v/>
      </c>
      <c r="D256" s="2" t="str">
        <f t="shared" si="201"/>
        <v/>
      </c>
      <c r="G256" s="20" t="str">
        <f t="shared" si="242"/>
        <v/>
      </c>
      <c r="H256" s="21" t="str">
        <f t="shared" si="243"/>
        <v/>
      </c>
      <c r="I256" s="22" t="str">
        <f t="shared" si="244"/>
        <v/>
      </c>
      <c r="J256" s="22" t="str">
        <f t="shared" si="207"/>
        <v/>
      </c>
      <c r="K256" s="22" t="str">
        <f t="shared" si="208"/>
        <v/>
      </c>
      <c r="L256" s="23" t="str">
        <f t="shared" si="202"/>
        <v/>
      </c>
      <c r="P256" s="24" t="str">
        <f t="shared" si="203"/>
        <v/>
      </c>
      <c r="S256" s="25" t="str">
        <f t="shared" si="204"/>
        <v/>
      </c>
      <c r="T256" s="219">
        <f t="shared" ref="T256" si="259">SUM(S256:S258)</f>
        <v>0</v>
      </c>
      <c r="V256" s="218">
        <v>85</v>
      </c>
      <c r="W256" s="241">
        <f t="shared" ref="W256" ca="1" si="260">OFFSET($AC$8,((MOD(ROW(V257)*4,3)/2)+1)*COUNTA(V256)+IF(((MOD(ROW(V257)*4,3)/2)+1)*COUNTA(V256)=2,INT(ROW(V253)/12),0),)</f>
        <v>0</v>
      </c>
      <c r="X256" s="245" t="str">
        <f>IF(T256=0,"",IF(T256&lt;W256,"Alerte !",""))</f>
        <v/>
      </c>
      <c r="Y256" s="213" t="str">
        <f t="shared" ref="Y256" si="261">IF(T256=0,"",IF(T256&lt;W256,"",1))</f>
        <v/>
      </c>
    </row>
    <row r="257" spans="1:25" ht="15" customHeight="1">
      <c r="A257" s="190"/>
      <c r="B257" s="240"/>
      <c r="C257" s="11" t="str">
        <f t="shared" si="211"/>
        <v/>
      </c>
      <c r="D257" s="2" t="str">
        <f t="shared" si="201"/>
        <v/>
      </c>
      <c r="G257" s="20" t="str">
        <f t="shared" si="242"/>
        <v/>
      </c>
      <c r="H257" s="21" t="str">
        <f t="shared" si="243"/>
        <v/>
      </c>
      <c r="I257" s="22" t="str">
        <f t="shared" si="244"/>
        <v/>
      </c>
      <c r="J257" s="22" t="str">
        <f t="shared" si="207"/>
        <v/>
      </c>
      <c r="K257" s="22" t="str">
        <f t="shared" si="208"/>
        <v/>
      </c>
      <c r="L257" s="23" t="str">
        <f t="shared" si="202"/>
        <v/>
      </c>
      <c r="P257" s="24" t="str">
        <f t="shared" si="203"/>
        <v/>
      </c>
      <c r="S257" s="25" t="str">
        <f t="shared" si="204"/>
        <v/>
      </c>
      <c r="T257" s="220"/>
      <c r="V257" s="218"/>
      <c r="W257" s="242"/>
      <c r="X257" s="245"/>
      <c r="Y257" s="213"/>
    </row>
    <row r="258" spans="1:25" ht="15" customHeight="1" thickBot="1">
      <c r="A258" s="190"/>
      <c r="B258" s="240"/>
      <c r="C258" s="11" t="str">
        <f t="shared" si="211"/>
        <v/>
      </c>
      <c r="D258" s="2" t="str">
        <f t="shared" si="201"/>
        <v/>
      </c>
      <c r="G258" s="20" t="str">
        <f t="shared" si="242"/>
        <v/>
      </c>
      <c r="H258" s="21" t="str">
        <f t="shared" si="243"/>
        <v/>
      </c>
      <c r="I258" s="22" t="str">
        <f t="shared" si="244"/>
        <v/>
      </c>
      <c r="J258" s="22" t="str">
        <f t="shared" si="207"/>
        <v/>
      </c>
      <c r="K258" s="22" t="str">
        <f t="shared" si="208"/>
        <v/>
      </c>
      <c r="L258" s="23" t="str">
        <f t="shared" si="202"/>
        <v/>
      </c>
      <c r="P258" s="24" t="str">
        <f t="shared" si="203"/>
        <v/>
      </c>
      <c r="S258" s="25" t="str">
        <f t="shared" si="204"/>
        <v/>
      </c>
      <c r="T258" s="221"/>
      <c r="V258" s="218"/>
      <c r="W258" s="243"/>
      <c r="X258" s="245"/>
      <c r="Y258" s="213"/>
    </row>
    <row r="259" spans="1:25" ht="15" customHeight="1" thickTop="1">
      <c r="A259" s="190"/>
      <c r="B259" s="240">
        <v>22</v>
      </c>
      <c r="C259" s="11" t="str">
        <f t="shared" si="211"/>
        <v/>
      </c>
      <c r="D259" s="2" t="str">
        <f t="shared" si="201"/>
        <v/>
      </c>
      <c r="G259" s="20" t="str">
        <f t="shared" si="242"/>
        <v/>
      </c>
      <c r="H259" s="21" t="str">
        <f t="shared" si="243"/>
        <v/>
      </c>
      <c r="I259" s="22" t="str">
        <f t="shared" si="244"/>
        <v/>
      </c>
      <c r="J259" s="22" t="str">
        <f t="shared" si="207"/>
        <v/>
      </c>
      <c r="K259" s="22" t="str">
        <f t="shared" si="208"/>
        <v/>
      </c>
      <c r="L259" s="23" t="str">
        <f t="shared" si="202"/>
        <v/>
      </c>
      <c r="P259" s="24" t="str">
        <f t="shared" si="203"/>
        <v/>
      </c>
      <c r="S259" s="25" t="str">
        <f t="shared" si="204"/>
        <v/>
      </c>
      <c r="T259" s="219">
        <f t="shared" si="236"/>
        <v>0</v>
      </c>
      <c r="V259" s="218">
        <v>86</v>
      </c>
      <c r="W259" s="241">
        <f t="shared" ref="W259" ca="1" si="262">OFFSET($AC$8,((MOD(ROW(V260)*4,3)/2)+1)*COUNTA(V259)+IF(((MOD(ROW(V260)*4,3)/2)+1)*COUNTA(V259)=2,INT(ROW(V256)/12),0),)</f>
        <v>0</v>
      </c>
      <c r="X259" s="245" t="str">
        <f>IF(T259=0,"",IF(T259&lt;W259,"Alerte !",""))</f>
        <v/>
      </c>
      <c r="Y259" s="213" t="str">
        <f t="shared" ref="Y259" si="263">IF(T259=0,"",IF(T259&lt;W259,"",1))</f>
        <v/>
      </c>
    </row>
    <row r="260" spans="1:25" ht="15" customHeight="1">
      <c r="A260" s="190"/>
      <c r="B260" s="240"/>
      <c r="C260" s="11" t="str">
        <f t="shared" si="211"/>
        <v/>
      </c>
      <c r="D260" s="2" t="str">
        <f t="shared" ref="D260:D323" si="264">IF(A260="","",YEAR(G260))</f>
        <v/>
      </c>
      <c r="G260" s="20" t="str">
        <f t="shared" si="242"/>
        <v/>
      </c>
      <c r="H260" s="21" t="str">
        <f t="shared" si="243"/>
        <v/>
      </c>
      <c r="I260" s="22" t="str">
        <f t="shared" si="244"/>
        <v/>
      </c>
      <c r="J260" s="22" t="str">
        <f t="shared" si="207"/>
        <v/>
      </c>
      <c r="K260" s="22" t="str">
        <f t="shared" si="208"/>
        <v/>
      </c>
      <c r="L260" s="23" t="str">
        <f t="shared" ref="L260:L323" si="265">IF(A260="","",DATEDIF($J$3,K260,"y")&amp;IF(DATEDIF($J$3,K260,"y")&gt;1," ans, "," an, ")&amp;DATEDIF($J$3,K260,"ym")&amp;" mois et "&amp;DATEDIF($J$3,K260,"md")&amp;IF(DATEDIF(
$J$3,K260,"md")&gt;1," jours"," jour"))</f>
        <v/>
      </c>
      <c r="P260" s="24" t="str">
        <f t="shared" ref="P260:P323" si="266">IF(N260="","",N260*$AB$4)</f>
        <v/>
      </c>
      <c r="S260" s="25" t="str">
        <f t="shared" ref="S260:S323" si="267">IF(N260="","",P260-(P260*$AB$5)+Q260+R260)</f>
        <v/>
      </c>
      <c r="T260" s="220"/>
      <c r="V260" s="218"/>
      <c r="W260" s="242"/>
      <c r="X260" s="245"/>
      <c r="Y260" s="213"/>
    </row>
    <row r="261" spans="1:25" ht="15" customHeight="1" thickBot="1">
      <c r="A261" s="190"/>
      <c r="B261" s="240"/>
      <c r="C261" s="11" t="str">
        <f t="shared" si="211"/>
        <v/>
      </c>
      <c r="D261" s="2" t="str">
        <f t="shared" si="264"/>
        <v/>
      </c>
      <c r="G261" s="20" t="str">
        <f t="shared" si="242"/>
        <v/>
      </c>
      <c r="H261" s="21" t="str">
        <f t="shared" si="243"/>
        <v/>
      </c>
      <c r="I261" s="22" t="str">
        <f t="shared" si="244"/>
        <v/>
      </c>
      <c r="J261" s="22" t="str">
        <f t="shared" ref="J261:J324" si="268">IF(A261="","",EDATE(J260,1))</f>
        <v/>
      </c>
      <c r="K261" s="22" t="str">
        <f t="shared" ref="K261:K324" si="269">IF(A261="","",EOMONTH(J261,0))</f>
        <v/>
      </c>
      <c r="L261" s="23" t="str">
        <f t="shared" si="265"/>
        <v/>
      </c>
      <c r="P261" s="24" t="str">
        <f t="shared" si="266"/>
        <v/>
      </c>
      <c r="S261" s="25" t="str">
        <f t="shared" si="267"/>
        <v/>
      </c>
      <c r="T261" s="221"/>
      <c r="V261" s="218"/>
      <c r="W261" s="243"/>
      <c r="X261" s="245"/>
      <c r="Y261" s="213"/>
    </row>
    <row r="262" spans="1:25" ht="15" customHeight="1" thickTop="1">
      <c r="A262" s="190"/>
      <c r="B262" s="240"/>
      <c r="C262" s="11" t="str">
        <f t="shared" si="211"/>
        <v/>
      </c>
      <c r="D262" s="2" t="str">
        <f t="shared" si="264"/>
        <v/>
      </c>
      <c r="G262" s="20" t="str">
        <f t="shared" si="242"/>
        <v/>
      </c>
      <c r="H262" s="21" t="str">
        <f t="shared" si="243"/>
        <v/>
      </c>
      <c r="I262" s="22" t="str">
        <f t="shared" si="244"/>
        <v/>
      </c>
      <c r="J262" s="22" t="str">
        <f t="shared" si="268"/>
        <v/>
      </c>
      <c r="K262" s="22" t="str">
        <f t="shared" si="269"/>
        <v/>
      </c>
      <c r="L262" s="23" t="str">
        <f t="shared" si="265"/>
        <v/>
      </c>
      <c r="P262" s="24" t="str">
        <f t="shared" si="266"/>
        <v/>
      </c>
      <c r="S262" s="25" t="str">
        <f t="shared" si="267"/>
        <v/>
      </c>
      <c r="T262" s="219">
        <f t="shared" si="239"/>
        <v>0</v>
      </c>
      <c r="V262" s="218">
        <v>87</v>
      </c>
      <c r="W262" s="241">
        <f t="shared" ref="W262" ca="1" si="270">OFFSET($AC$8,((MOD(ROW(V263)*4,3)/2)+1)*COUNTA(V262)+IF(((MOD(ROW(V263)*4,3)/2)+1)*COUNTA(V262)=2,INT(ROW(V259)/12),0),)</f>
        <v>0</v>
      </c>
      <c r="X262" s="245" t="str">
        <f>IF(T262=0,"",IF(T262&lt;W262,"Alerte !",""))</f>
        <v/>
      </c>
      <c r="Y262" s="213" t="str">
        <f t="shared" ref="Y262" si="271">IF(T262=0,"",IF(T262&lt;W262,"",1))</f>
        <v/>
      </c>
    </row>
    <row r="263" spans="1:25" ht="15" customHeight="1">
      <c r="A263" s="190"/>
      <c r="B263" s="240"/>
      <c r="C263" s="11" t="str">
        <f t="shared" si="211"/>
        <v/>
      </c>
      <c r="D263" s="2" t="str">
        <f t="shared" si="264"/>
        <v/>
      </c>
      <c r="G263" s="20" t="str">
        <f t="shared" si="242"/>
        <v/>
      </c>
      <c r="H263" s="21" t="str">
        <f t="shared" si="243"/>
        <v/>
      </c>
      <c r="I263" s="22" t="str">
        <f t="shared" si="244"/>
        <v/>
      </c>
      <c r="J263" s="22" t="str">
        <f t="shared" si="268"/>
        <v/>
      </c>
      <c r="K263" s="22" t="str">
        <f t="shared" si="269"/>
        <v/>
      </c>
      <c r="L263" s="23" t="str">
        <f t="shared" si="265"/>
        <v/>
      </c>
      <c r="P263" s="24" t="str">
        <f t="shared" si="266"/>
        <v/>
      </c>
      <c r="S263" s="25" t="str">
        <f t="shared" si="267"/>
        <v/>
      </c>
      <c r="T263" s="220"/>
      <c r="V263" s="218"/>
      <c r="W263" s="242"/>
      <c r="X263" s="245"/>
      <c r="Y263" s="213"/>
    </row>
    <row r="264" spans="1:25" ht="15" customHeight="1" thickBot="1">
      <c r="A264" s="190"/>
      <c r="B264" s="240"/>
      <c r="C264" s="11" t="str">
        <f t="shared" si="211"/>
        <v/>
      </c>
      <c r="D264" s="2" t="str">
        <f t="shared" si="264"/>
        <v/>
      </c>
      <c r="G264" s="20" t="str">
        <f t="shared" si="242"/>
        <v/>
      </c>
      <c r="H264" s="21" t="str">
        <f t="shared" si="243"/>
        <v/>
      </c>
      <c r="I264" s="22" t="str">
        <f t="shared" si="244"/>
        <v/>
      </c>
      <c r="J264" s="22" t="str">
        <f t="shared" si="268"/>
        <v/>
      </c>
      <c r="K264" s="22" t="str">
        <f t="shared" si="269"/>
        <v/>
      </c>
      <c r="L264" s="23" t="str">
        <f t="shared" si="265"/>
        <v/>
      </c>
      <c r="P264" s="24" t="str">
        <f t="shared" si="266"/>
        <v/>
      </c>
      <c r="S264" s="25" t="str">
        <f t="shared" si="267"/>
        <v/>
      </c>
      <c r="T264" s="221"/>
      <c r="V264" s="218"/>
      <c r="W264" s="243"/>
      <c r="X264" s="245"/>
      <c r="Y264" s="213"/>
    </row>
    <row r="265" spans="1:25" ht="15" customHeight="1" thickTop="1">
      <c r="A265" s="190"/>
      <c r="B265" s="240"/>
      <c r="C265" s="11" t="str">
        <f t="shared" ref="C265:C328" si="272">IF(A265="","",DATEDIF($AB$7,G265,"y")&amp;IF(DATEDIF($AB$7,G265,"y")&gt;1," ans "," an "))</f>
        <v/>
      </c>
      <c r="D265" s="2" t="str">
        <f t="shared" si="264"/>
        <v/>
      </c>
      <c r="G265" s="20" t="str">
        <f t="shared" si="242"/>
        <v/>
      </c>
      <c r="H265" s="21" t="str">
        <f t="shared" si="243"/>
        <v/>
      </c>
      <c r="I265" s="22" t="str">
        <f t="shared" si="244"/>
        <v/>
      </c>
      <c r="J265" s="22" t="str">
        <f t="shared" si="268"/>
        <v/>
      </c>
      <c r="K265" s="22" t="str">
        <f t="shared" si="269"/>
        <v/>
      </c>
      <c r="L265" s="23" t="str">
        <f t="shared" si="265"/>
        <v/>
      </c>
      <c r="P265" s="24" t="str">
        <f t="shared" si="266"/>
        <v/>
      </c>
      <c r="S265" s="25" t="str">
        <f t="shared" si="267"/>
        <v/>
      </c>
      <c r="T265" s="219">
        <f t="shared" ref="T265" si="273">SUM(S265:S267)</f>
        <v>0</v>
      </c>
      <c r="V265" s="218">
        <v>88</v>
      </c>
      <c r="W265" s="241">
        <f t="shared" ref="W265" ca="1" si="274">OFFSET($AC$8,((MOD(ROW(V266)*4,3)/2)+1)*COUNTA(V265)+IF(((MOD(ROW(V266)*4,3)/2)+1)*COUNTA(V265)=2,INT(ROW(V262)/12),0),)</f>
        <v>0</v>
      </c>
      <c r="X265" s="245" t="str">
        <f>IF(T265=0,"",IF(T265&lt;W265,"Alerte !",""))</f>
        <v/>
      </c>
      <c r="Y265" s="213" t="str">
        <f t="shared" ref="Y265" si="275">IF(T265=0,"",IF(T265&lt;W265,"",1))</f>
        <v/>
      </c>
    </row>
    <row r="266" spans="1:25" ht="15" customHeight="1">
      <c r="A266" s="190"/>
      <c r="B266" s="240"/>
      <c r="C266" s="11" t="str">
        <f t="shared" si="272"/>
        <v/>
      </c>
      <c r="D266" s="2" t="str">
        <f t="shared" si="264"/>
        <v/>
      </c>
      <c r="G266" s="20" t="str">
        <f t="shared" si="242"/>
        <v/>
      </c>
      <c r="H266" s="21" t="str">
        <f t="shared" si="243"/>
        <v/>
      </c>
      <c r="I266" s="22" t="str">
        <f t="shared" si="244"/>
        <v/>
      </c>
      <c r="J266" s="22" t="str">
        <f t="shared" si="268"/>
        <v/>
      </c>
      <c r="K266" s="22" t="str">
        <f t="shared" si="269"/>
        <v/>
      </c>
      <c r="L266" s="23" t="str">
        <f t="shared" si="265"/>
        <v/>
      </c>
      <c r="P266" s="24" t="str">
        <f t="shared" si="266"/>
        <v/>
      </c>
      <c r="S266" s="25" t="str">
        <f t="shared" si="267"/>
        <v/>
      </c>
      <c r="T266" s="220"/>
      <c r="V266" s="218"/>
      <c r="W266" s="242"/>
      <c r="X266" s="245"/>
      <c r="Y266" s="213"/>
    </row>
    <row r="267" spans="1:25" ht="15" customHeight="1" thickBot="1">
      <c r="A267" s="190"/>
      <c r="B267" s="240"/>
      <c r="C267" s="11" t="str">
        <f t="shared" si="272"/>
        <v/>
      </c>
      <c r="D267" s="2" t="str">
        <f t="shared" si="264"/>
        <v/>
      </c>
      <c r="G267" s="20" t="str">
        <f t="shared" si="242"/>
        <v/>
      </c>
      <c r="H267" s="21" t="str">
        <f t="shared" si="243"/>
        <v/>
      </c>
      <c r="I267" s="22" t="str">
        <f t="shared" si="244"/>
        <v/>
      </c>
      <c r="J267" s="22" t="str">
        <f t="shared" si="268"/>
        <v/>
      </c>
      <c r="K267" s="22" t="str">
        <f t="shared" si="269"/>
        <v/>
      </c>
      <c r="L267" s="23" t="str">
        <f t="shared" si="265"/>
        <v/>
      </c>
      <c r="P267" s="24" t="str">
        <f t="shared" si="266"/>
        <v/>
      </c>
      <c r="S267" s="25" t="str">
        <f t="shared" si="267"/>
        <v/>
      </c>
      <c r="T267" s="221"/>
      <c r="V267" s="218"/>
      <c r="W267" s="243"/>
      <c r="X267" s="245"/>
      <c r="Y267" s="213"/>
    </row>
    <row r="268" spans="1:25" ht="15" customHeight="1" thickTop="1">
      <c r="A268" s="190"/>
      <c r="B268" s="240"/>
      <c r="C268" s="11" t="str">
        <f t="shared" si="272"/>
        <v/>
      </c>
      <c r="D268" s="2" t="str">
        <f t="shared" si="264"/>
        <v/>
      </c>
      <c r="G268" s="20" t="str">
        <f t="shared" si="242"/>
        <v/>
      </c>
      <c r="H268" s="21" t="str">
        <f t="shared" si="243"/>
        <v/>
      </c>
      <c r="I268" s="22" t="str">
        <f t="shared" si="244"/>
        <v/>
      </c>
      <c r="J268" s="22" t="str">
        <f t="shared" si="268"/>
        <v/>
      </c>
      <c r="K268" s="22" t="str">
        <f t="shared" si="269"/>
        <v/>
      </c>
      <c r="L268" s="23" t="str">
        <f t="shared" si="265"/>
        <v/>
      </c>
      <c r="P268" s="24" t="str">
        <f t="shared" si="266"/>
        <v/>
      </c>
      <c r="S268" s="25" t="str">
        <f t="shared" si="267"/>
        <v/>
      </c>
      <c r="T268" s="219">
        <f t="shared" si="236"/>
        <v>0</v>
      </c>
      <c r="V268" s="218">
        <v>89</v>
      </c>
      <c r="W268" s="241">
        <f t="shared" ref="W268" ca="1" si="276">OFFSET($AC$8,((MOD(ROW(V269)*4,3)/2)+1)*COUNTA(V268)+IF(((MOD(ROW(V269)*4,3)/2)+1)*COUNTA(V268)=2,INT(ROW(V265)/12),0),)</f>
        <v>0</v>
      </c>
      <c r="X268" s="245" t="str">
        <f>IF(T268=0,"",IF(T268&lt;W268,"Alerte !",""))</f>
        <v/>
      </c>
      <c r="Y268" s="213" t="str">
        <f t="shared" ref="Y268" si="277">IF(T268=0,"",IF(T268&lt;W268,"",1))</f>
        <v/>
      </c>
    </row>
    <row r="269" spans="1:25" ht="15" customHeight="1">
      <c r="A269" s="190"/>
      <c r="B269" s="240"/>
      <c r="C269" s="11" t="str">
        <f t="shared" si="272"/>
        <v/>
      </c>
      <c r="D269" s="2" t="str">
        <f t="shared" si="264"/>
        <v/>
      </c>
      <c r="G269" s="20" t="str">
        <f t="shared" si="242"/>
        <v/>
      </c>
      <c r="H269" s="21" t="str">
        <f t="shared" si="243"/>
        <v/>
      </c>
      <c r="I269" s="22" t="str">
        <f t="shared" si="244"/>
        <v/>
      </c>
      <c r="J269" s="22" t="str">
        <f t="shared" si="268"/>
        <v/>
      </c>
      <c r="K269" s="22" t="str">
        <f t="shared" si="269"/>
        <v/>
      </c>
      <c r="L269" s="23" t="str">
        <f t="shared" si="265"/>
        <v/>
      </c>
      <c r="P269" s="24" t="str">
        <f t="shared" si="266"/>
        <v/>
      </c>
      <c r="S269" s="25" t="str">
        <f t="shared" si="267"/>
        <v/>
      </c>
      <c r="T269" s="220"/>
      <c r="V269" s="218"/>
      <c r="W269" s="242"/>
      <c r="X269" s="245"/>
      <c r="Y269" s="213"/>
    </row>
    <row r="270" spans="1:25" ht="15" customHeight="1" thickBot="1">
      <c r="A270" s="190"/>
      <c r="B270" s="240"/>
      <c r="C270" s="11" t="str">
        <f t="shared" si="272"/>
        <v/>
      </c>
      <c r="D270" s="2" t="str">
        <f t="shared" si="264"/>
        <v/>
      </c>
      <c r="G270" s="20" t="str">
        <f t="shared" si="242"/>
        <v/>
      </c>
      <c r="H270" s="21" t="str">
        <f t="shared" si="243"/>
        <v/>
      </c>
      <c r="I270" s="22" t="str">
        <f t="shared" si="244"/>
        <v/>
      </c>
      <c r="J270" s="22" t="str">
        <f t="shared" si="268"/>
        <v/>
      </c>
      <c r="K270" s="22" t="str">
        <f t="shared" si="269"/>
        <v/>
      </c>
      <c r="L270" s="23" t="str">
        <f t="shared" si="265"/>
        <v/>
      </c>
      <c r="P270" s="24" t="str">
        <f t="shared" si="266"/>
        <v/>
      </c>
      <c r="S270" s="25" t="str">
        <f t="shared" si="267"/>
        <v/>
      </c>
      <c r="T270" s="221"/>
      <c r="V270" s="218"/>
      <c r="W270" s="243"/>
      <c r="X270" s="245"/>
      <c r="Y270" s="213"/>
    </row>
    <row r="271" spans="1:25" ht="15" customHeight="1" thickTop="1">
      <c r="A271" s="190"/>
      <c r="B271" s="240">
        <v>23</v>
      </c>
      <c r="C271" s="11" t="str">
        <f t="shared" si="272"/>
        <v/>
      </c>
      <c r="D271" s="2" t="str">
        <f t="shared" si="264"/>
        <v/>
      </c>
      <c r="G271" s="20" t="str">
        <f t="shared" si="242"/>
        <v/>
      </c>
      <c r="H271" s="21" t="str">
        <f t="shared" si="243"/>
        <v/>
      </c>
      <c r="I271" s="22" t="str">
        <f t="shared" si="244"/>
        <v/>
      </c>
      <c r="J271" s="22" t="str">
        <f t="shared" si="268"/>
        <v/>
      </c>
      <c r="K271" s="22" t="str">
        <f t="shared" si="269"/>
        <v/>
      </c>
      <c r="L271" s="23" t="str">
        <f t="shared" si="265"/>
        <v/>
      </c>
      <c r="P271" s="24" t="str">
        <f t="shared" si="266"/>
        <v/>
      </c>
      <c r="S271" s="25" t="str">
        <f t="shared" si="267"/>
        <v/>
      </c>
      <c r="T271" s="219">
        <f t="shared" si="239"/>
        <v>0</v>
      </c>
      <c r="V271" s="218">
        <v>90</v>
      </c>
      <c r="W271" s="241">
        <f t="shared" ref="W271" ca="1" si="278">OFFSET($AC$8,((MOD(ROW(V272)*4,3)/2)+1)*COUNTA(V271)+IF(((MOD(ROW(V272)*4,3)/2)+1)*COUNTA(V271)=2,INT(ROW(V268)/12),0),)</f>
        <v>0</v>
      </c>
      <c r="X271" s="245" t="str">
        <f>IF(T271=0,"",IF(T271&lt;W271,"Alerte !",""))</f>
        <v/>
      </c>
      <c r="Y271" s="213" t="str">
        <f t="shared" ref="Y271" si="279">IF(T271=0,"",IF(T271&lt;W271,"",1))</f>
        <v/>
      </c>
    </row>
    <row r="272" spans="1:25" ht="15" customHeight="1">
      <c r="A272" s="190"/>
      <c r="B272" s="240"/>
      <c r="C272" s="11" t="str">
        <f t="shared" si="272"/>
        <v/>
      </c>
      <c r="D272" s="2" t="str">
        <f t="shared" si="264"/>
        <v/>
      </c>
      <c r="G272" s="20" t="str">
        <f t="shared" si="242"/>
        <v/>
      </c>
      <c r="H272" s="21" t="str">
        <f t="shared" si="243"/>
        <v/>
      </c>
      <c r="I272" s="22" t="str">
        <f t="shared" si="244"/>
        <v/>
      </c>
      <c r="J272" s="22" t="str">
        <f t="shared" si="268"/>
        <v/>
      </c>
      <c r="K272" s="22" t="str">
        <f t="shared" si="269"/>
        <v/>
      </c>
      <c r="L272" s="23" t="str">
        <f t="shared" si="265"/>
        <v/>
      </c>
      <c r="P272" s="24" t="str">
        <f t="shared" si="266"/>
        <v/>
      </c>
      <c r="S272" s="25" t="str">
        <f t="shared" si="267"/>
        <v/>
      </c>
      <c r="T272" s="220"/>
      <c r="V272" s="218"/>
      <c r="W272" s="242"/>
      <c r="X272" s="245"/>
      <c r="Y272" s="213"/>
    </row>
    <row r="273" spans="1:25" ht="15" customHeight="1" thickBot="1">
      <c r="A273" s="190"/>
      <c r="B273" s="240"/>
      <c r="C273" s="11" t="str">
        <f t="shared" si="272"/>
        <v/>
      </c>
      <c r="D273" s="2" t="str">
        <f t="shared" si="264"/>
        <v/>
      </c>
      <c r="G273" s="20" t="str">
        <f t="shared" si="242"/>
        <v/>
      </c>
      <c r="H273" s="21" t="str">
        <f t="shared" si="243"/>
        <v/>
      </c>
      <c r="I273" s="22" t="str">
        <f t="shared" si="244"/>
        <v/>
      </c>
      <c r="J273" s="22" t="str">
        <f t="shared" si="268"/>
        <v/>
      </c>
      <c r="K273" s="22" t="str">
        <f t="shared" si="269"/>
        <v/>
      </c>
      <c r="L273" s="23" t="str">
        <f t="shared" si="265"/>
        <v/>
      </c>
      <c r="P273" s="24" t="str">
        <f t="shared" si="266"/>
        <v/>
      </c>
      <c r="S273" s="25" t="str">
        <f t="shared" si="267"/>
        <v/>
      </c>
      <c r="T273" s="221"/>
      <c r="V273" s="218"/>
      <c r="W273" s="243"/>
      <c r="X273" s="245"/>
      <c r="Y273" s="213"/>
    </row>
    <row r="274" spans="1:25" ht="15" customHeight="1" thickTop="1">
      <c r="A274" s="190"/>
      <c r="B274" s="240"/>
      <c r="C274" s="11" t="str">
        <f t="shared" si="272"/>
        <v/>
      </c>
      <c r="D274" s="2" t="str">
        <f t="shared" si="264"/>
        <v/>
      </c>
      <c r="G274" s="20" t="str">
        <f t="shared" si="242"/>
        <v/>
      </c>
      <c r="H274" s="21" t="str">
        <f t="shared" si="243"/>
        <v/>
      </c>
      <c r="I274" s="22" t="str">
        <f t="shared" si="244"/>
        <v/>
      </c>
      <c r="J274" s="22" t="str">
        <f t="shared" si="268"/>
        <v/>
      </c>
      <c r="K274" s="22" t="str">
        <f t="shared" si="269"/>
        <v/>
      </c>
      <c r="L274" s="23" t="str">
        <f t="shared" si="265"/>
        <v/>
      </c>
      <c r="P274" s="24" t="str">
        <f t="shared" si="266"/>
        <v/>
      </c>
      <c r="S274" s="25" t="str">
        <f t="shared" si="267"/>
        <v/>
      </c>
      <c r="T274" s="219">
        <f t="shared" ref="T274" si="280">SUM(S274:S276)</f>
        <v>0</v>
      </c>
      <c r="V274" s="218">
        <v>91</v>
      </c>
      <c r="W274" s="241">
        <f t="shared" ref="W274" ca="1" si="281">OFFSET($AC$8,((MOD(ROW(V275)*4,3)/2)+1)*COUNTA(V274)+IF(((MOD(ROW(V275)*4,3)/2)+1)*COUNTA(V274)=2,INT(ROW(V271)/12),0),)</f>
        <v>0</v>
      </c>
      <c r="X274" s="245" t="str">
        <f>IF(T274=0,"",IF(T274&lt;W274,"Alerte !",""))</f>
        <v/>
      </c>
      <c r="Y274" s="213" t="str">
        <f t="shared" ref="Y274" si="282">IF(T274=0,"",IF(T274&lt;W274,"",1))</f>
        <v/>
      </c>
    </row>
    <row r="275" spans="1:25" ht="15" customHeight="1">
      <c r="A275" s="190"/>
      <c r="B275" s="240"/>
      <c r="C275" s="11" t="str">
        <f t="shared" si="272"/>
        <v/>
      </c>
      <c r="D275" s="2" t="str">
        <f t="shared" si="264"/>
        <v/>
      </c>
      <c r="G275" s="20" t="str">
        <f t="shared" si="242"/>
        <v/>
      </c>
      <c r="H275" s="21" t="str">
        <f t="shared" si="243"/>
        <v/>
      </c>
      <c r="I275" s="22" t="str">
        <f t="shared" si="244"/>
        <v/>
      </c>
      <c r="J275" s="22" t="str">
        <f t="shared" si="268"/>
        <v/>
      </c>
      <c r="K275" s="22" t="str">
        <f t="shared" si="269"/>
        <v/>
      </c>
      <c r="L275" s="23" t="str">
        <f t="shared" si="265"/>
        <v/>
      </c>
      <c r="P275" s="24" t="str">
        <f t="shared" si="266"/>
        <v/>
      </c>
      <c r="S275" s="25" t="str">
        <f t="shared" si="267"/>
        <v/>
      </c>
      <c r="T275" s="220"/>
      <c r="V275" s="218"/>
      <c r="W275" s="242"/>
      <c r="X275" s="245"/>
      <c r="Y275" s="213"/>
    </row>
    <row r="276" spans="1:25" ht="15" customHeight="1" thickBot="1">
      <c r="A276" s="190"/>
      <c r="B276" s="240"/>
      <c r="C276" s="11" t="str">
        <f t="shared" si="272"/>
        <v/>
      </c>
      <c r="D276" s="2" t="str">
        <f t="shared" si="264"/>
        <v/>
      </c>
      <c r="G276" s="20" t="str">
        <f t="shared" si="242"/>
        <v/>
      </c>
      <c r="H276" s="21" t="str">
        <f t="shared" si="243"/>
        <v/>
      </c>
      <c r="I276" s="22" t="str">
        <f t="shared" si="244"/>
        <v/>
      </c>
      <c r="J276" s="22" t="str">
        <f t="shared" si="268"/>
        <v/>
      </c>
      <c r="K276" s="22" t="str">
        <f t="shared" si="269"/>
        <v/>
      </c>
      <c r="L276" s="23" t="str">
        <f t="shared" si="265"/>
        <v/>
      </c>
      <c r="P276" s="24" t="str">
        <f t="shared" si="266"/>
        <v/>
      </c>
      <c r="S276" s="25" t="str">
        <f t="shared" si="267"/>
        <v/>
      </c>
      <c r="T276" s="221"/>
      <c r="V276" s="218"/>
      <c r="W276" s="243"/>
      <c r="X276" s="245"/>
      <c r="Y276" s="213"/>
    </row>
    <row r="277" spans="1:25" ht="15" customHeight="1" thickTop="1">
      <c r="A277" s="190"/>
      <c r="B277" s="240"/>
      <c r="C277" s="11" t="str">
        <f t="shared" si="272"/>
        <v/>
      </c>
      <c r="D277" s="2" t="str">
        <f t="shared" si="264"/>
        <v/>
      </c>
      <c r="G277" s="20" t="str">
        <f t="shared" si="242"/>
        <v/>
      </c>
      <c r="H277" s="21" t="str">
        <f t="shared" si="243"/>
        <v/>
      </c>
      <c r="I277" s="22" t="str">
        <f t="shared" si="244"/>
        <v/>
      </c>
      <c r="J277" s="22" t="str">
        <f t="shared" si="268"/>
        <v/>
      </c>
      <c r="K277" s="22" t="str">
        <f t="shared" si="269"/>
        <v/>
      </c>
      <c r="L277" s="23" t="str">
        <f t="shared" si="265"/>
        <v/>
      </c>
      <c r="P277" s="24" t="str">
        <f t="shared" si="266"/>
        <v/>
      </c>
      <c r="S277" s="25" t="str">
        <f t="shared" si="267"/>
        <v/>
      </c>
      <c r="T277" s="219">
        <f t="shared" si="236"/>
        <v>0</v>
      </c>
      <c r="V277" s="218">
        <v>92</v>
      </c>
      <c r="W277" s="241">
        <f t="shared" ref="W277" ca="1" si="283">OFFSET($AC$8,((MOD(ROW(V278)*4,3)/2)+1)*COUNTA(V277)+IF(((MOD(ROW(V278)*4,3)/2)+1)*COUNTA(V277)=2,INT(ROW(V274)/12),0),)</f>
        <v>0</v>
      </c>
      <c r="X277" s="245" t="str">
        <f>IF(T277=0,"",IF(T277&lt;W277,"Alerte !",""))</f>
        <v/>
      </c>
      <c r="Y277" s="213" t="str">
        <f t="shared" ref="Y277" si="284">IF(T277=0,"",IF(T277&lt;W277,"",1))</f>
        <v/>
      </c>
    </row>
    <row r="278" spans="1:25" ht="15" customHeight="1">
      <c r="A278" s="190"/>
      <c r="B278" s="240"/>
      <c r="C278" s="11" t="str">
        <f t="shared" si="272"/>
        <v/>
      </c>
      <c r="D278" s="2" t="str">
        <f t="shared" si="264"/>
        <v/>
      </c>
      <c r="G278" s="20" t="str">
        <f t="shared" si="242"/>
        <v/>
      </c>
      <c r="H278" s="21" t="str">
        <f t="shared" si="243"/>
        <v/>
      </c>
      <c r="I278" s="22" t="str">
        <f t="shared" si="244"/>
        <v/>
      </c>
      <c r="J278" s="22" t="str">
        <f t="shared" si="268"/>
        <v/>
      </c>
      <c r="K278" s="22" t="str">
        <f t="shared" si="269"/>
        <v/>
      </c>
      <c r="L278" s="23" t="str">
        <f t="shared" si="265"/>
        <v/>
      </c>
      <c r="P278" s="24" t="str">
        <f t="shared" si="266"/>
        <v/>
      </c>
      <c r="S278" s="25" t="str">
        <f t="shared" si="267"/>
        <v/>
      </c>
      <c r="T278" s="220"/>
      <c r="V278" s="218"/>
      <c r="W278" s="242"/>
      <c r="X278" s="245"/>
      <c r="Y278" s="213"/>
    </row>
    <row r="279" spans="1:25" ht="15" customHeight="1" thickBot="1">
      <c r="A279" s="190"/>
      <c r="B279" s="240"/>
      <c r="C279" s="11" t="str">
        <f t="shared" si="272"/>
        <v/>
      </c>
      <c r="D279" s="2" t="str">
        <f t="shared" si="264"/>
        <v/>
      </c>
      <c r="G279" s="20" t="str">
        <f t="shared" si="242"/>
        <v/>
      </c>
      <c r="H279" s="21" t="str">
        <f t="shared" si="243"/>
        <v/>
      </c>
      <c r="I279" s="22" t="str">
        <f t="shared" si="244"/>
        <v/>
      </c>
      <c r="J279" s="22" t="str">
        <f t="shared" si="268"/>
        <v/>
      </c>
      <c r="K279" s="22" t="str">
        <f t="shared" si="269"/>
        <v/>
      </c>
      <c r="L279" s="23" t="str">
        <f t="shared" si="265"/>
        <v/>
      </c>
      <c r="P279" s="24" t="str">
        <f t="shared" si="266"/>
        <v/>
      </c>
      <c r="S279" s="25" t="str">
        <f t="shared" si="267"/>
        <v/>
      </c>
      <c r="T279" s="221"/>
      <c r="V279" s="218"/>
      <c r="W279" s="243"/>
      <c r="X279" s="245"/>
      <c r="Y279" s="213"/>
    </row>
    <row r="280" spans="1:25" ht="15" customHeight="1" thickTop="1">
      <c r="A280" s="190"/>
      <c r="B280" s="240"/>
      <c r="C280" s="11" t="str">
        <f t="shared" si="272"/>
        <v/>
      </c>
      <c r="D280" s="2" t="str">
        <f t="shared" si="264"/>
        <v/>
      </c>
      <c r="G280" s="20" t="str">
        <f t="shared" si="242"/>
        <v/>
      </c>
      <c r="H280" s="21" t="str">
        <f t="shared" si="243"/>
        <v/>
      </c>
      <c r="I280" s="22" t="str">
        <f t="shared" si="244"/>
        <v/>
      </c>
      <c r="J280" s="22" t="str">
        <f t="shared" si="268"/>
        <v/>
      </c>
      <c r="K280" s="22" t="str">
        <f t="shared" si="269"/>
        <v/>
      </c>
      <c r="L280" s="23" t="str">
        <f t="shared" si="265"/>
        <v/>
      </c>
      <c r="P280" s="24" t="str">
        <f t="shared" si="266"/>
        <v/>
      </c>
      <c r="S280" s="25" t="str">
        <f t="shared" si="267"/>
        <v/>
      </c>
      <c r="T280" s="219">
        <f t="shared" si="239"/>
        <v>0</v>
      </c>
      <c r="V280" s="218">
        <v>93</v>
      </c>
      <c r="W280" s="241">
        <f t="shared" ref="W280" ca="1" si="285">OFFSET($AC$8,((MOD(ROW(V281)*4,3)/2)+1)*COUNTA(V280)+IF(((MOD(ROW(V281)*4,3)/2)+1)*COUNTA(V280)=2,INT(ROW(V277)/12),0),)</f>
        <v>0</v>
      </c>
      <c r="X280" s="245" t="str">
        <f>IF(T280=0,"",IF(T280&lt;W280,"Alerte !",""))</f>
        <v/>
      </c>
      <c r="Y280" s="213" t="str">
        <f t="shared" ref="Y280" si="286">IF(T280=0,"",IF(T280&lt;W280,"",1))</f>
        <v/>
      </c>
    </row>
    <row r="281" spans="1:25" ht="15" customHeight="1">
      <c r="A281" s="190"/>
      <c r="B281" s="240"/>
      <c r="C281" s="11" t="str">
        <f t="shared" si="272"/>
        <v/>
      </c>
      <c r="D281" s="2" t="str">
        <f t="shared" si="264"/>
        <v/>
      </c>
      <c r="G281" s="20" t="str">
        <f t="shared" si="242"/>
        <v/>
      </c>
      <c r="H281" s="21" t="str">
        <f t="shared" si="243"/>
        <v/>
      </c>
      <c r="I281" s="22" t="str">
        <f t="shared" si="244"/>
        <v/>
      </c>
      <c r="J281" s="22" t="str">
        <f t="shared" si="268"/>
        <v/>
      </c>
      <c r="K281" s="22" t="str">
        <f t="shared" si="269"/>
        <v/>
      </c>
      <c r="L281" s="23" t="str">
        <f t="shared" si="265"/>
        <v/>
      </c>
      <c r="P281" s="24" t="str">
        <f t="shared" si="266"/>
        <v/>
      </c>
      <c r="S281" s="25" t="str">
        <f t="shared" si="267"/>
        <v/>
      </c>
      <c r="T281" s="220"/>
      <c r="V281" s="218"/>
      <c r="W281" s="242"/>
      <c r="X281" s="245"/>
      <c r="Y281" s="213"/>
    </row>
    <row r="282" spans="1:25" ht="15" customHeight="1" thickBot="1">
      <c r="A282" s="190"/>
      <c r="B282" s="240"/>
      <c r="C282" s="11" t="str">
        <f t="shared" si="272"/>
        <v/>
      </c>
      <c r="D282" s="2" t="str">
        <f t="shared" si="264"/>
        <v/>
      </c>
      <c r="G282" s="20" t="str">
        <f t="shared" si="242"/>
        <v/>
      </c>
      <c r="H282" s="21" t="str">
        <f t="shared" si="243"/>
        <v/>
      </c>
      <c r="I282" s="22" t="str">
        <f t="shared" si="244"/>
        <v/>
      </c>
      <c r="J282" s="22" t="str">
        <f t="shared" si="268"/>
        <v/>
      </c>
      <c r="K282" s="22" t="str">
        <f t="shared" si="269"/>
        <v/>
      </c>
      <c r="L282" s="23" t="str">
        <f t="shared" si="265"/>
        <v/>
      </c>
      <c r="P282" s="24" t="str">
        <f t="shared" si="266"/>
        <v/>
      </c>
      <c r="S282" s="25" t="str">
        <f t="shared" si="267"/>
        <v/>
      </c>
      <c r="T282" s="221"/>
      <c r="V282" s="218"/>
      <c r="W282" s="243"/>
      <c r="X282" s="245"/>
      <c r="Y282" s="213"/>
    </row>
    <row r="283" spans="1:25" ht="15" customHeight="1" thickTop="1">
      <c r="A283" s="190"/>
      <c r="B283" s="240">
        <v>24</v>
      </c>
      <c r="C283" s="11" t="str">
        <f t="shared" si="272"/>
        <v/>
      </c>
      <c r="D283" s="2" t="str">
        <f t="shared" si="264"/>
        <v/>
      </c>
      <c r="G283" s="20" t="str">
        <f t="shared" si="242"/>
        <v/>
      </c>
      <c r="H283" s="21" t="str">
        <f t="shared" si="243"/>
        <v/>
      </c>
      <c r="I283" s="22" t="str">
        <f t="shared" si="244"/>
        <v/>
      </c>
      <c r="J283" s="22" t="str">
        <f t="shared" si="268"/>
        <v/>
      </c>
      <c r="K283" s="22" t="str">
        <f t="shared" si="269"/>
        <v/>
      </c>
      <c r="L283" s="23" t="str">
        <f t="shared" si="265"/>
        <v/>
      </c>
      <c r="P283" s="24" t="str">
        <f t="shared" si="266"/>
        <v/>
      </c>
      <c r="S283" s="25" t="str">
        <f t="shared" si="267"/>
        <v/>
      </c>
      <c r="T283" s="219">
        <f t="shared" ref="T283" si="287">SUM(S283:S285)</f>
        <v>0</v>
      </c>
      <c r="V283" s="218">
        <v>94</v>
      </c>
      <c r="W283" s="241">
        <f t="shared" ref="W283" ca="1" si="288">OFFSET($AC$8,((MOD(ROW(V284)*4,3)/2)+1)*COUNTA(V283)+IF(((MOD(ROW(V284)*4,3)/2)+1)*COUNTA(V283)=2,INT(ROW(V280)/12),0),)</f>
        <v>0</v>
      </c>
      <c r="X283" s="245" t="str">
        <f>IF(T283=0,"",IF(T283&lt;W283,"Alerte !",""))</f>
        <v/>
      </c>
      <c r="Y283" s="213" t="str">
        <f t="shared" ref="Y283" si="289">IF(T283=0,"",IF(T283&lt;W283,"",1))</f>
        <v/>
      </c>
    </row>
    <row r="284" spans="1:25" ht="15" customHeight="1">
      <c r="A284" s="190"/>
      <c r="B284" s="240"/>
      <c r="C284" s="11" t="str">
        <f t="shared" si="272"/>
        <v/>
      </c>
      <c r="D284" s="2" t="str">
        <f t="shared" si="264"/>
        <v/>
      </c>
      <c r="G284" s="20" t="str">
        <f t="shared" si="242"/>
        <v/>
      </c>
      <c r="H284" s="21" t="str">
        <f t="shared" si="243"/>
        <v/>
      </c>
      <c r="I284" s="22" t="str">
        <f t="shared" si="244"/>
        <v/>
      </c>
      <c r="J284" s="22" t="str">
        <f t="shared" si="268"/>
        <v/>
      </c>
      <c r="K284" s="22" t="str">
        <f t="shared" si="269"/>
        <v/>
      </c>
      <c r="L284" s="23" t="str">
        <f t="shared" si="265"/>
        <v/>
      </c>
      <c r="P284" s="24" t="str">
        <f t="shared" si="266"/>
        <v/>
      </c>
      <c r="S284" s="25" t="str">
        <f t="shared" si="267"/>
        <v/>
      </c>
      <c r="T284" s="220"/>
      <c r="V284" s="218"/>
      <c r="W284" s="242"/>
      <c r="X284" s="245"/>
      <c r="Y284" s="213"/>
    </row>
    <row r="285" spans="1:25" ht="15" customHeight="1" thickBot="1">
      <c r="A285" s="190"/>
      <c r="B285" s="240"/>
      <c r="C285" s="11" t="str">
        <f t="shared" si="272"/>
        <v/>
      </c>
      <c r="D285" s="2" t="str">
        <f t="shared" si="264"/>
        <v/>
      </c>
      <c r="G285" s="20" t="str">
        <f t="shared" si="242"/>
        <v/>
      </c>
      <c r="H285" s="21" t="str">
        <f t="shared" si="243"/>
        <v/>
      </c>
      <c r="I285" s="22" t="str">
        <f t="shared" si="244"/>
        <v/>
      </c>
      <c r="J285" s="22" t="str">
        <f t="shared" si="268"/>
        <v/>
      </c>
      <c r="K285" s="22" t="str">
        <f t="shared" si="269"/>
        <v/>
      </c>
      <c r="L285" s="23" t="str">
        <f t="shared" si="265"/>
        <v/>
      </c>
      <c r="P285" s="24" t="str">
        <f t="shared" si="266"/>
        <v/>
      </c>
      <c r="S285" s="25" t="str">
        <f t="shared" si="267"/>
        <v/>
      </c>
      <c r="T285" s="221"/>
      <c r="V285" s="218"/>
      <c r="W285" s="243"/>
      <c r="X285" s="245"/>
      <c r="Y285" s="213"/>
    </row>
    <row r="286" spans="1:25" ht="15" customHeight="1" thickTop="1">
      <c r="A286" s="190"/>
      <c r="B286" s="240"/>
      <c r="C286" s="11" t="str">
        <f t="shared" si="272"/>
        <v/>
      </c>
      <c r="D286" s="2" t="str">
        <f t="shared" si="264"/>
        <v/>
      </c>
      <c r="G286" s="20" t="str">
        <f t="shared" si="242"/>
        <v/>
      </c>
      <c r="H286" s="21" t="str">
        <f t="shared" si="243"/>
        <v/>
      </c>
      <c r="I286" s="22" t="str">
        <f t="shared" si="244"/>
        <v/>
      </c>
      <c r="J286" s="22" t="str">
        <f t="shared" si="268"/>
        <v/>
      </c>
      <c r="K286" s="22" t="str">
        <f t="shared" si="269"/>
        <v/>
      </c>
      <c r="L286" s="23" t="str">
        <f t="shared" si="265"/>
        <v/>
      </c>
      <c r="P286" s="24" t="str">
        <f t="shared" si="266"/>
        <v/>
      </c>
      <c r="S286" s="25" t="str">
        <f t="shared" si="267"/>
        <v/>
      </c>
      <c r="T286" s="219">
        <f t="shared" si="236"/>
        <v>0</v>
      </c>
      <c r="V286" s="218">
        <v>95</v>
      </c>
      <c r="W286" s="241">
        <f t="shared" ref="W286" ca="1" si="290">OFFSET($AC$8,((MOD(ROW(V287)*4,3)/2)+1)*COUNTA(V286)+IF(((MOD(ROW(V287)*4,3)/2)+1)*COUNTA(V286)=2,INT(ROW(V283)/12),0),)</f>
        <v>0</v>
      </c>
      <c r="X286" s="245" t="str">
        <f>IF(T286=0,"",IF(T286&lt;W286,"Alerte !",""))</f>
        <v/>
      </c>
      <c r="Y286" s="213" t="str">
        <f t="shared" ref="Y286" si="291">IF(T286=0,"",IF(T286&lt;W286,"",1))</f>
        <v/>
      </c>
    </row>
    <row r="287" spans="1:25" ht="15" customHeight="1">
      <c r="A287" s="190"/>
      <c r="B287" s="240"/>
      <c r="C287" s="11" t="str">
        <f t="shared" si="272"/>
        <v/>
      </c>
      <c r="D287" s="2" t="str">
        <f t="shared" si="264"/>
        <v/>
      </c>
      <c r="G287" s="20" t="str">
        <f t="shared" si="242"/>
        <v/>
      </c>
      <c r="H287" s="21" t="str">
        <f t="shared" si="243"/>
        <v/>
      </c>
      <c r="I287" s="22" t="str">
        <f t="shared" si="244"/>
        <v/>
      </c>
      <c r="J287" s="22" t="str">
        <f t="shared" si="268"/>
        <v/>
      </c>
      <c r="K287" s="22" t="str">
        <f t="shared" si="269"/>
        <v/>
      </c>
      <c r="L287" s="23" t="str">
        <f t="shared" si="265"/>
        <v/>
      </c>
      <c r="P287" s="24" t="str">
        <f t="shared" si="266"/>
        <v/>
      </c>
      <c r="S287" s="25" t="str">
        <f t="shared" si="267"/>
        <v/>
      </c>
      <c r="T287" s="220"/>
      <c r="V287" s="218"/>
      <c r="W287" s="242"/>
      <c r="X287" s="245"/>
      <c r="Y287" s="213"/>
    </row>
    <row r="288" spans="1:25" ht="15" customHeight="1" thickBot="1">
      <c r="A288" s="190"/>
      <c r="B288" s="240"/>
      <c r="C288" s="11" t="str">
        <f t="shared" si="272"/>
        <v/>
      </c>
      <c r="D288" s="2" t="str">
        <f t="shared" si="264"/>
        <v/>
      </c>
      <c r="G288" s="20" t="str">
        <f t="shared" si="242"/>
        <v/>
      </c>
      <c r="H288" s="21" t="str">
        <f t="shared" si="243"/>
        <v/>
      </c>
      <c r="I288" s="22" t="str">
        <f t="shared" si="244"/>
        <v/>
      </c>
      <c r="J288" s="22" t="str">
        <f t="shared" si="268"/>
        <v/>
      </c>
      <c r="K288" s="22" t="str">
        <f t="shared" si="269"/>
        <v/>
      </c>
      <c r="L288" s="23" t="str">
        <f t="shared" si="265"/>
        <v/>
      </c>
      <c r="P288" s="24" t="str">
        <f t="shared" si="266"/>
        <v/>
      </c>
      <c r="S288" s="25" t="str">
        <f t="shared" si="267"/>
        <v/>
      </c>
      <c r="T288" s="221"/>
      <c r="V288" s="218"/>
      <c r="W288" s="243"/>
      <c r="X288" s="245"/>
      <c r="Y288" s="213"/>
    </row>
    <row r="289" spans="1:25" ht="15" customHeight="1" thickTop="1">
      <c r="A289" s="190"/>
      <c r="B289" s="240"/>
      <c r="C289" s="11" t="str">
        <f t="shared" si="272"/>
        <v/>
      </c>
      <c r="D289" s="2" t="str">
        <f t="shared" si="264"/>
        <v/>
      </c>
      <c r="G289" s="20" t="str">
        <f t="shared" si="242"/>
        <v/>
      </c>
      <c r="H289" s="21" t="str">
        <f t="shared" si="243"/>
        <v/>
      </c>
      <c r="I289" s="22" t="str">
        <f t="shared" si="244"/>
        <v/>
      </c>
      <c r="J289" s="22" t="str">
        <f t="shared" si="268"/>
        <v/>
      </c>
      <c r="K289" s="22" t="str">
        <f t="shared" si="269"/>
        <v/>
      </c>
      <c r="L289" s="23" t="str">
        <f t="shared" si="265"/>
        <v/>
      </c>
      <c r="P289" s="24" t="str">
        <f t="shared" si="266"/>
        <v/>
      </c>
      <c r="S289" s="25" t="str">
        <f t="shared" si="267"/>
        <v/>
      </c>
      <c r="T289" s="219">
        <f t="shared" si="239"/>
        <v>0</v>
      </c>
      <c r="V289" s="218">
        <v>96</v>
      </c>
      <c r="W289" s="241">
        <f t="shared" ref="W289" ca="1" si="292">OFFSET($AC$8,((MOD(ROW(V290)*4,3)/2)+1)*COUNTA(V289)+IF(((MOD(ROW(V290)*4,3)/2)+1)*COUNTA(V289)=2,INT(ROW(V286)/12),0),)</f>
        <v>0</v>
      </c>
      <c r="X289" s="245" t="str">
        <f>IF(T289=0,"",IF(T289&lt;W289,"Alerte !",""))</f>
        <v/>
      </c>
      <c r="Y289" s="213" t="str">
        <f t="shared" ref="Y289" si="293">IF(T289=0,"",IF(T289&lt;W289,"",1))</f>
        <v/>
      </c>
    </row>
    <row r="290" spans="1:25" ht="15" customHeight="1">
      <c r="A290" s="190"/>
      <c r="B290" s="240"/>
      <c r="C290" s="11" t="str">
        <f t="shared" si="272"/>
        <v/>
      </c>
      <c r="D290" s="2" t="str">
        <f t="shared" si="264"/>
        <v/>
      </c>
      <c r="G290" s="20" t="str">
        <f t="shared" si="242"/>
        <v/>
      </c>
      <c r="H290" s="21" t="str">
        <f t="shared" si="243"/>
        <v/>
      </c>
      <c r="I290" s="22" t="str">
        <f t="shared" si="244"/>
        <v/>
      </c>
      <c r="J290" s="22" t="str">
        <f t="shared" si="268"/>
        <v/>
      </c>
      <c r="K290" s="22" t="str">
        <f t="shared" si="269"/>
        <v/>
      </c>
      <c r="L290" s="23" t="str">
        <f t="shared" si="265"/>
        <v/>
      </c>
      <c r="P290" s="24" t="str">
        <f t="shared" si="266"/>
        <v/>
      </c>
      <c r="S290" s="25" t="str">
        <f t="shared" si="267"/>
        <v/>
      </c>
      <c r="T290" s="220"/>
      <c r="V290" s="218"/>
      <c r="W290" s="242"/>
      <c r="X290" s="245"/>
      <c r="Y290" s="213"/>
    </row>
    <row r="291" spans="1:25" ht="15" customHeight="1" thickBot="1">
      <c r="A291" s="190"/>
      <c r="B291" s="240"/>
      <c r="C291" s="11" t="str">
        <f t="shared" si="272"/>
        <v/>
      </c>
      <c r="D291" s="2" t="str">
        <f t="shared" si="264"/>
        <v/>
      </c>
      <c r="G291" s="20" t="str">
        <f t="shared" si="242"/>
        <v/>
      </c>
      <c r="H291" s="21" t="str">
        <f t="shared" si="243"/>
        <v/>
      </c>
      <c r="I291" s="22" t="str">
        <f t="shared" si="244"/>
        <v/>
      </c>
      <c r="J291" s="22" t="str">
        <f t="shared" si="268"/>
        <v/>
      </c>
      <c r="K291" s="22" t="str">
        <f t="shared" si="269"/>
        <v/>
      </c>
      <c r="L291" s="23" t="str">
        <f t="shared" si="265"/>
        <v/>
      </c>
      <c r="P291" s="24" t="str">
        <f t="shared" si="266"/>
        <v/>
      </c>
      <c r="S291" s="25" t="str">
        <f t="shared" si="267"/>
        <v/>
      </c>
      <c r="T291" s="221"/>
      <c r="V291" s="218"/>
      <c r="W291" s="243"/>
      <c r="X291" s="245"/>
      <c r="Y291" s="213"/>
    </row>
    <row r="292" spans="1:25" ht="15" customHeight="1" thickTop="1">
      <c r="A292" s="190"/>
      <c r="B292" s="240"/>
      <c r="C292" s="11" t="str">
        <f t="shared" si="272"/>
        <v/>
      </c>
      <c r="D292" s="2" t="str">
        <f t="shared" si="264"/>
        <v/>
      </c>
      <c r="G292" s="20" t="str">
        <f t="shared" si="242"/>
        <v/>
      </c>
      <c r="H292" s="21" t="str">
        <f t="shared" si="243"/>
        <v/>
      </c>
      <c r="I292" s="22" t="str">
        <f t="shared" si="244"/>
        <v/>
      </c>
      <c r="J292" s="22" t="str">
        <f t="shared" si="268"/>
        <v/>
      </c>
      <c r="K292" s="22" t="str">
        <f t="shared" si="269"/>
        <v/>
      </c>
      <c r="L292" s="23" t="str">
        <f t="shared" si="265"/>
        <v/>
      </c>
      <c r="P292" s="24" t="str">
        <f t="shared" si="266"/>
        <v/>
      </c>
      <c r="S292" s="25" t="str">
        <f t="shared" si="267"/>
        <v/>
      </c>
      <c r="T292" s="219">
        <f t="shared" ref="T292" si="294">SUM(S292:S294)</f>
        <v>0</v>
      </c>
      <c r="V292" s="218">
        <v>97</v>
      </c>
      <c r="W292" s="241">
        <f t="shared" ref="W292" ca="1" si="295">OFFSET($AC$8,((MOD(ROW(V293)*4,3)/2)+1)*COUNTA(V292)+IF(((MOD(ROW(V293)*4,3)/2)+1)*COUNTA(V292)=2,INT(ROW(V289)/12),0),)</f>
        <v>0</v>
      </c>
      <c r="X292" s="245" t="str">
        <f>IF(T292=0,"",IF(T292&lt;W292,"Alerte !",""))</f>
        <v/>
      </c>
      <c r="Y292" s="213" t="str">
        <f t="shared" ref="Y292" si="296">IF(T292=0,"",IF(T292&lt;W292,"",1))</f>
        <v/>
      </c>
    </row>
    <row r="293" spans="1:25" ht="15" customHeight="1">
      <c r="A293" s="190"/>
      <c r="B293" s="240"/>
      <c r="C293" s="11" t="str">
        <f t="shared" si="272"/>
        <v/>
      </c>
      <c r="D293" s="2" t="str">
        <f t="shared" si="264"/>
        <v/>
      </c>
      <c r="G293" s="20" t="str">
        <f t="shared" si="242"/>
        <v/>
      </c>
      <c r="H293" s="21" t="str">
        <f t="shared" si="243"/>
        <v/>
      </c>
      <c r="I293" s="22" t="str">
        <f t="shared" si="244"/>
        <v/>
      </c>
      <c r="J293" s="22" t="str">
        <f t="shared" si="268"/>
        <v/>
      </c>
      <c r="K293" s="22" t="str">
        <f t="shared" si="269"/>
        <v/>
      </c>
      <c r="L293" s="23" t="str">
        <f t="shared" si="265"/>
        <v/>
      </c>
      <c r="P293" s="24" t="str">
        <f t="shared" si="266"/>
        <v/>
      </c>
      <c r="S293" s="25" t="str">
        <f t="shared" si="267"/>
        <v/>
      </c>
      <c r="T293" s="220"/>
      <c r="V293" s="218"/>
      <c r="W293" s="242"/>
      <c r="X293" s="245"/>
      <c r="Y293" s="213"/>
    </row>
    <row r="294" spans="1:25" ht="15" customHeight="1" thickBot="1">
      <c r="A294" s="190"/>
      <c r="B294" s="240"/>
      <c r="C294" s="11" t="str">
        <f t="shared" si="272"/>
        <v/>
      </c>
      <c r="D294" s="2" t="str">
        <f t="shared" si="264"/>
        <v/>
      </c>
      <c r="G294" s="20" t="str">
        <f t="shared" si="242"/>
        <v/>
      </c>
      <c r="H294" s="21" t="str">
        <f t="shared" si="243"/>
        <v/>
      </c>
      <c r="I294" s="22" t="str">
        <f t="shared" si="244"/>
        <v/>
      </c>
      <c r="J294" s="22" t="str">
        <f t="shared" si="268"/>
        <v/>
      </c>
      <c r="K294" s="22" t="str">
        <f t="shared" si="269"/>
        <v/>
      </c>
      <c r="L294" s="23" t="str">
        <f t="shared" si="265"/>
        <v/>
      </c>
      <c r="P294" s="24" t="str">
        <f t="shared" si="266"/>
        <v/>
      </c>
      <c r="S294" s="25" t="str">
        <f t="shared" si="267"/>
        <v/>
      </c>
      <c r="T294" s="221"/>
      <c r="V294" s="218"/>
      <c r="W294" s="243"/>
      <c r="X294" s="245"/>
      <c r="Y294" s="213"/>
    </row>
    <row r="295" spans="1:25" ht="15" customHeight="1" thickTop="1">
      <c r="A295" s="190"/>
      <c r="B295" s="240">
        <v>25</v>
      </c>
      <c r="C295" s="11" t="str">
        <f t="shared" si="272"/>
        <v/>
      </c>
      <c r="D295" s="2" t="str">
        <f t="shared" si="264"/>
        <v/>
      </c>
      <c r="G295" s="20" t="str">
        <f t="shared" si="242"/>
        <v/>
      </c>
      <c r="H295" s="21" t="str">
        <f t="shared" si="243"/>
        <v/>
      </c>
      <c r="I295" s="22" t="str">
        <f t="shared" si="244"/>
        <v/>
      </c>
      <c r="J295" s="22" t="str">
        <f t="shared" si="268"/>
        <v/>
      </c>
      <c r="K295" s="22" t="str">
        <f t="shared" si="269"/>
        <v/>
      </c>
      <c r="L295" s="23" t="str">
        <f t="shared" si="265"/>
        <v/>
      </c>
      <c r="P295" s="24" t="str">
        <f t="shared" si="266"/>
        <v/>
      </c>
      <c r="S295" s="25" t="str">
        <f t="shared" si="267"/>
        <v/>
      </c>
      <c r="T295" s="219">
        <f t="shared" si="236"/>
        <v>0</v>
      </c>
      <c r="V295" s="218">
        <v>98</v>
      </c>
      <c r="W295" s="241">
        <f t="shared" ref="W295" ca="1" si="297">OFFSET($AC$8,((MOD(ROW(V296)*4,3)/2)+1)*COUNTA(V295)+IF(((MOD(ROW(V296)*4,3)/2)+1)*COUNTA(V295)=2,INT(ROW(V292)/12),0),)</f>
        <v>0</v>
      </c>
      <c r="X295" s="245" t="str">
        <f>IF(T295=0,"",IF(T295&lt;W295,"Alerte !",""))</f>
        <v/>
      </c>
      <c r="Y295" s="213" t="str">
        <f t="shared" ref="Y295" si="298">IF(T295=0,"",IF(T295&lt;W295,"",1))</f>
        <v/>
      </c>
    </row>
    <row r="296" spans="1:25" ht="15" customHeight="1">
      <c r="A296" s="190"/>
      <c r="B296" s="240"/>
      <c r="C296" s="11" t="str">
        <f t="shared" si="272"/>
        <v/>
      </c>
      <c r="D296" s="2" t="str">
        <f t="shared" si="264"/>
        <v/>
      </c>
      <c r="G296" s="20" t="str">
        <f t="shared" si="242"/>
        <v/>
      </c>
      <c r="H296" s="21" t="str">
        <f t="shared" si="243"/>
        <v/>
      </c>
      <c r="I296" s="22" t="str">
        <f t="shared" si="244"/>
        <v/>
      </c>
      <c r="J296" s="22" t="str">
        <f t="shared" si="268"/>
        <v/>
      </c>
      <c r="K296" s="22" t="str">
        <f t="shared" si="269"/>
        <v/>
      </c>
      <c r="L296" s="23" t="str">
        <f t="shared" si="265"/>
        <v/>
      </c>
      <c r="P296" s="24" t="str">
        <f t="shared" si="266"/>
        <v/>
      </c>
      <c r="S296" s="25" t="str">
        <f t="shared" si="267"/>
        <v/>
      </c>
      <c r="T296" s="220"/>
      <c r="V296" s="218"/>
      <c r="W296" s="242"/>
      <c r="X296" s="245"/>
      <c r="Y296" s="213"/>
    </row>
    <row r="297" spans="1:25" ht="15" customHeight="1" thickBot="1">
      <c r="A297" s="190"/>
      <c r="B297" s="240"/>
      <c r="C297" s="11" t="str">
        <f t="shared" si="272"/>
        <v/>
      </c>
      <c r="D297" s="2" t="str">
        <f t="shared" si="264"/>
        <v/>
      </c>
      <c r="G297" s="20" t="str">
        <f t="shared" si="242"/>
        <v/>
      </c>
      <c r="H297" s="21" t="str">
        <f t="shared" si="243"/>
        <v/>
      </c>
      <c r="I297" s="22" t="str">
        <f t="shared" si="244"/>
        <v/>
      </c>
      <c r="J297" s="22" t="str">
        <f t="shared" si="268"/>
        <v/>
      </c>
      <c r="K297" s="22" t="str">
        <f t="shared" si="269"/>
        <v/>
      </c>
      <c r="L297" s="23" t="str">
        <f t="shared" si="265"/>
        <v/>
      </c>
      <c r="P297" s="24" t="str">
        <f t="shared" si="266"/>
        <v/>
      </c>
      <c r="S297" s="25" t="str">
        <f t="shared" si="267"/>
        <v/>
      </c>
      <c r="T297" s="221"/>
      <c r="V297" s="218"/>
      <c r="W297" s="243"/>
      <c r="X297" s="245"/>
      <c r="Y297" s="213"/>
    </row>
    <row r="298" spans="1:25" ht="15" customHeight="1" thickTop="1">
      <c r="A298" s="190"/>
      <c r="B298" s="240"/>
      <c r="C298" s="11" t="str">
        <f t="shared" si="272"/>
        <v/>
      </c>
      <c r="D298" s="2" t="str">
        <f t="shared" si="264"/>
        <v/>
      </c>
      <c r="G298" s="20" t="str">
        <f t="shared" si="242"/>
        <v/>
      </c>
      <c r="H298" s="21" t="str">
        <f t="shared" si="243"/>
        <v/>
      </c>
      <c r="I298" s="22" t="str">
        <f t="shared" si="244"/>
        <v/>
      </c>
      <c r="J298" s="22" t="str">
        <f t="shared" si="268"/>
        <v/>
      </c>
      <c r="K298" s="22" t="str">
        <f t="shared" si="269"/>
        <v/>
      </c>
      <c r="L298" s="23" t="str">
        <f t="shared" si="265"/>
        <v/>
      </c>
      <c r="P298" s="24" t="str">
        <f t="shared" si="266"/>
        <v/>
      </c>
      <c r="S298" s="25" t="str">
        <f t="shared" si="267"/>
        <v/>
      </c>
      <c r="T298" s="219">
        <f t="shared" si="239"/>
        <v>0</v>
      </c>
      <c r="V298" s="218">
        <v>99</v>
      </c>
      <c r="W298" s="241">
        <f t="shared" ref="W298" ca="1" si="299">OFFSET($AC$8,((MOD(ROW(V299)*4,3)/2)+1)*COUNTA(V298)+IF(((MOD(ROW(V299)*4,3)/2)+1)*COUNTA(V298)=2,INT(ROW(V295)/12),0),)</f>
        <v>0</v>
      </c>
      <c r="X298" s="245" t="str">
        <f>IF(T298=0,"",IF(T298&lt;W298,"Alerte !",""))</f>
        <v/>
      </c>
      <c r="Y298" s="213" t="str">
        <f t="shared" ref="Y298" si="300">IF(T298=0,"",IF(T298&lt;W298,"",1))</f>
        <v/>
      </c>
    </row>
    <row r="299" spans="1:25" ht="15" customHeight="1">
      <c r="A299" s="190"/>
      <c r="B299" s="240"/>
      <c r="C299" s="11" t="str">
        <f t="shared" si="272"/>
        <v/>
      </c>
      <c r="D299" s="2" t="str">
        <f t="shared" si="264"/>
        <v/>
      </c>
      <c r="G299" s="20" t="str">
        <f t="shared" si="242"/>
        <v/>
      </c>
      <c r="H299" s="21" t="str">
        <f t="shared" si="243"/>
        <v/>
      </c>
      <c r="I299" s="22" t="str">
        <f t="shared" si="244"/>
        <v/>
      </c>
      <c r="J299" s="22" t="str">
        <f t="shared" si="268"/>
        <v/>
      </c>
      <c r="K299" s="22" t="str">
        <f t="shared" si="269"/>
        <v/>
      </c>
      <c r="L299" s="23" t="str">
        <f t="shared" si="265"/>
        <v/>
      </c>
      <c r="P299" s="24" t="str">
        <f t="shared" si="266"/>
        <v/>
      </c>
      <c r="S299" s="25" t="str">
        <f t="shared" si="267"/>
        <v/>
      </c>
      <c r="T299" s="220"/>
      <c r="V299" s="218"/>
      <c r="W299" s="242"/>
      <c r="X299" s="245"/>
      <c r="Y299" s="213"/>
    </row>
    <row r="300" spans="1:25" ht="15" customHeight="1" thickBot="1">
      <c r="A300" s="190"/>
      <c r="B300" s="240"/>
      <c r="C300" s="11" t="str">
        <f t="shared" si="272"/>
        <v/>
      </c>
      <c r="D300" s="2" t="str">
        <f t="shared" si="264"/>
        <v/>
      </c>
      <c r="G300" s="20" t="str">
        <f t="shared" si="242"/>
        <v/>
      </c>
      <c r="H300" s="21" t="str">
        <f t="shared" si="243"/>
        <v/>
      </c>
      <c r="I300" s="22" t="str">
        <f t="shared" si="244"/>
        <v/>
      </c>
      <c r="J300" s="22" t="str">
        <f t="shared" si="268"/>
        <v/>
      </c>
      <c r="K300" s="22" t="str">
        <f t="shared" si="269"/>
        <v/>
      </c>
      <c r="L300" s="23" t="str">
        <f t="shared" si="265"/>
        <v/>
      </c>
      <c r="P300" s="24" t="str">
        <f t="shared" si="266"/>
        <v/>
      </c>
      <c r="S300" s="25" t="str">
        <f t="shared" si="267"/>
        <v/>
      </c>
      <c r="T300" s="221"/>
      <c r="V300" s="218"/>
      <c r="W300" s="243"/>
      <c r="X300" s="245"/>
      <c r="Y300" s="213"/>
    </row>
    <row r="301" spans="1:25" ht="15" customHeight="1" thickTop="1">
      <c r="A301" s="190"/>
      <c r="B301" s="240"/>
      <c r="C301" s="11" t="str">
        <f t="shared" si="272"/>
        <v/>
      </c>
      <c r="D301" s="2" t="str">
        <f t="shared" si="264"/>
        <v/>
      </c>
      <c r="G301" s="20" t="str">
        <f t="shared" si="242"/>
        <v/>
      </c>
      <c r="H301" s="21" t="str">
        <f t="shared" si="243"/>
        <v/>
      </c>
      <c r="I301" s="22" t="str">
        <f t="shared" si="244"/>
        <v/>
      </c>
      <c r="J301" s="22" t="str">
        <f t="shared" si="268"/>
        <v/>
      </c>
      <c r="K301" s="22" t="str">
        <f t="shared" si="269"/>
        <v/>
      </c>
      <c r="L301" s="23" t="str">
        <f t="shared" si="265"/>
        <v/>
      </c>
      <c r="P301" s="24" t="str">
        <f t="shared" si="266"/>
        <v/>
      </c>
      <c r="S301" s="25" t="str">
        <f t="shared" si="267"/>
        <v/>
      </c>
      <c r="T301" s="219">
        <f t="shared" ref="T301" si="301">SUM(S301:S303)</f>
        <v>0</v>
      </c>
      <c r="V301" s="218">
        <v>100</v>
      </c>
      <c r="W301" s="241">
        <f t="shared" ref="W301" ca="1" si="302">OFFSET($AC$8,((MOD(ROW(V302)*4,3)/2)+1)*COUNTA(V301)+IF(((MOD(ROW(V302)*4,3)/2)+1)*COUNTA(V301)=2,INT(ROW(V298)/12),0),)</f>
        <v>0</v>
      </c>
      <c r="X301" s="245" t="str">
        <f>IF(T301=0,"",IF(T301&lt;W301,"Alerte !",""))</f>
        <v/>
      </c>
      <c r="Y301" s="213" t="str">
        <f t="shared" ref="Y301" si="303">IF(T301=0,"",IF(T301&lt;W301,"",1))</f>
        <v/>
      </c>
    </row>
    <row r="302" spans="1:25" ht="15" customHeight="1">
      <c r="A302" s="190"/>
      <c r="B302" s="240"/>
      <c r="C302" s="11" t="str">
        <f t="shared" si="272"/>
        <v/>
      </c>
      <c r="D302" s="2" t="str">
        <f t="shared" si="264"/>
        <v/>
      </c>
      <c r="G302" s="20" t="str">
        <f t="shared" ref="G302:G365" si="304">IF(A302="","",EDATE(G301,1))</f>
        <v/>
      </c>
      <c r="H302" s="21" t="str">
        <f t="shared" ref="H302:H365" si="305">IF(A302="","",EOMONTH(G302,0))</f>
        <v/>
      </c>
      <c r="I302" s="22" t="str">
        <f t="shared" ref="I302:I365" si="306">IF(A302="","",DATEDIF($G$3,H302,"y")&amp;IF(DATEDIF($G$3,H302,"y")&gt;1," ans, "," an, ")&amp;DATEDIF($G$3,H302,"ym")&amp;" mois et "&amp;DATEDIF($G$3,H302,"md")&amp;IF(DATEDIF(
$G$3,H302,"md")&gt;1," jours"," jour"))</f>
        <v/>
      </c>
      <c r="J302" s="22" t="str">
        <f t="shared" si="268"/>
        <v/>
      </c>
      <c r="K302" s="22" t="str">
        <f t="shared" si="269"/>
        <v/>
      </c>
      <c r="L302" s="23" t="str">
        <f t="shared" si="265"/>
        <v/>
      </c>
      <c r="P302" s="24" t="str">
        <f t="shared" si="266"/>
        <v/>
      </c>
      <c r="S302" s="25" t="str">
        <f t="shared" si="267"/>
        <v/>
      </c>
      <c r="T302" s="220"/>
      <c r="V302" s="218"/>
      <c r="W302" s="242"/>
      <c r="X302" s="245"/>
      <c r="Y302" s="213"/>
    </row>
    <row r="303" spans="1:25" ht="15" customHeight="1" thickBot="1">
      <c r="A303" s="190"/>
      <c r="B303" s="240"/>
      <c r="C303" s="11" t="str">
        <f t="shared" si="272"/>
        <v/>
      </c>
      <c r="D303" s="2" t="str">
        <f t="shared" si="264"/>
        <v/>
      </c>
      <c r="G303" s="20" t="str">
        <f t="shared" si="304"/>
        <v/>
      </c>
      <c r="H303" s="21" t="str">
        <f t="shared" si="305"/>
        <v/>
      </c>
      <c r="I303" s="22" t="str">
        <f t="shared" si="306"/>
        <v/>
      </c>
      <c r="J303" s="22" t="str">
        <f t="shared" si="268"/>
        <v/>
      </c>
      <c r="K303" s="22" t="str">
        <f t="shared" si="269"/>
        <v/>
      </c>
      <c r="L303" s="23" t="str">
        <f t="shared" si="265"/>
        <v/>
      </c>
      <c r="P303" s="24" t="str">
        <f t="shared" si="266"/>
        <v/>
      </c>
      <c r="S303" s="25" t="str">
        <f t="shared" si="267"/>
        <v/>
      </c>
      <c r="T303" s="221"/>
      <c r="V303" s="218"/>
      <c r="W303" s="243"/>
      <c r="X303" s="245"/>
      <c r="Y303" s="213"/>
    </row>
    <row r="304" spans="1:25" ht="15" customHeight="1" thickTop="1">
      <c r="A304" s="190"/>
      <c r="B304" s="240"/>
      <c r="C304" s="11" t="str">
        <f t="shared" si="272"/>
        <v/>
      </c>
      <c r="D304" s="2" t="str">
        <f t="shared" si="264"/>
        <v/>
      </c>
      <c r="G304" s="20" t="str">
        <f t="shared" si="304"/>
        <v/>
      </c>
      <c r="H304" s="21" t="str">
        <f t="shared" si="305"/>
        <v/>
      </c>
      <c r="I304" s="22" t="str">
        <f t="shared" si="306"/>
        <v/>
      </c>
      <c r="J304" s="22" t="str">
        <f t="shared" si="268"/>
        <v/>
      </c>
      <c r="K304" s="22" t="str">
        <f t="shared" si="269"/>
        <v/>
      </c>
      <c r="L304" s="23" t="str">
        <f t="shared" si="265"/>
        <v/>
      </c>
      <c r="P304" s="24" t="str">
        <f t="shared" si="266"/>
        <v/>
      </c>
      <c r="S304" s="25" t="str">
        <f t="shared" si="267"/>
        <v/>
      </c>
      <c r="T304" s="219">
        <f t="shared" ref="T304:T367" si="307">SUM(S304:S306)</f>
        <v>0</v>
      </c>
      <c r="V304" s="218">
        <v>101</v>
      </c>
      <c r="W304" s="241">
        <f t="shared" ref="W304" ca="1" si="308">OFFSET($AC$8,((MOD(ROW(V305)*4,3)/2)+1)*COUNTA(V304)+IF(((MOD(ROW(V305)*4,3)/2)+1)*COUNTA(V304)=2,INT(ROW(V301)/12),0),)</f>
        <v>0</v>
      </c>
      <c r="X304" s="245" t="str">
        <f>IF(T304=0,"",IF(T304&lt;W304,"Alerte !",""))</f>
        <v/>
      </c>
      <c r="Y304" s="213" t="str">
        <f t="shared" ref="Y304" si="309">IF(T304=0,"",IF(T304&lt;W304,"",1))</f>
        <v/>
      </c>
    </row>
    <row r="305" spans="1:25" ht="15" customHeight="1">
      <c r="A305" s="190"/>
      <c r="B305" s="240"/>
      <c r="C305" s="11" t="str">
        <f t="shared" si="272"/>
        <v/>
      </c>
      <c r="D305" s="2" t="str">
        <f t="shared" si="264"/>
        <v/>
      </c>
      <c r="G305" s="20" t="str">
        <f t="shared" si="304"/>
        <v/>
      </c>
      <c r="H305" s="21" t="str">
        <f t="shared" si="305"/>
        <v/>
      </c>
      <c r="I305" s="22" t="str">
        <f t="shared" si="306"/>
        <v/>
      </c>
      <c r="J305" s="22" t="str">
        <f t="shared" si="268"/>
        <v/>
      </c>
      <c r="K305" s="22" t="str">
        <f t="shared" si="269"/>
        <v/>
      </c>
      <c r="L305" s="23" t="str">
        <f t="shared" si="265"/>
        <v/>
      </c>
      <c r="P305" s="24" t="str">
        <f t="shared" si="266"/>
        <v/>
      </c>
      <c r="S305" s="25" t="str">
        <f t="shared" si="267"/>
        <v/>
      </c>
      <c r="T305" s="220"/>
      <c r="V305" s="218"/>
      <c r="W305" s="242"/>
      <c r="X305" s="245"/>
      <c r="Y305" s="213"/>
    </row>
    <row r="306" spans="1:25" ht="15" customHeight="1" thickBot="1">
      <c r="A306" s="190"/>
      <c r="B306" s="240"/>
      <c r="C306" s="11" t="str">
        <f t="shared" si="272"/>
        <v/>
      </c>
      <c r="D306" s="2" t="str">
        <f t="shared" si="264"/>
        <v/>
      </c>
      <c r="G306" s="20" t="str">
        <f t="shared" si="304"/>
        <v/>
      </c>
      <c r="H306" s="21" t="str">
        <f t="shared" si="305"/>
        <v/>
      </c>
      <c r="I306" s="22" t="str">
        <f t="shared" si="306"/>
        <v/>
      </c>
      <c r="J306" s="22" t="str">
        <f t="shared" si="268"/>
        <v/>
      </c>
      <c r="K306" s="22" t="str">
        <f t="shared" si="269"/>
        <v/>
      </c>
      <c r="L306" s="23" t="str">
        <f t="shared" si="265"/>
        <v/>
      </c>
      <c r="P306" s="24" t="str">
        <f t="shared" si="266"/>
        <v/>
      </c>
      <c r="S306" s="25" t="str">
        <f t="shared" si="267"/>
        <v/>
      </c>
      <c r="T306" s="221"/>
      <c r="V306" s="218"/>
      <c r="W306" s="243"/>
      <c r="X306" s="245"/>
      <c r="Y306" s="213"/>
    </row>
    <row r="307" spans="1:25" ht="15" customHeight="1" thickTop="1">
      <c r="A307" s="190"/>
      <c r="B307" s="240">
        <v>26</v>
      </c>
      <c r="C307" s="11" t="str">
        <f t="shared" si="272"/>
        <v/>
      </c>
      <c r="D307" s="2" t="str">
        <f t="shared" si="264"/>
        <v/>
      </c>
      <c r="G307" s="20" t="str">
        <f t="shared" si="304"/>
        <v/>
      </c>
      <c r="H307" s="21" t="str">
        <f t="shared" si="305"/>
        <v/>
      </c>
      <c r="I307" s="22" t="str">
        <f t="shared" si="306"/>
        <v/>
      </c>
      <c r="J307" s="22" t="str">
        <f t="shared" si="268"/>
        <v/>
      </c>
      <c r="K307" s="22" t="str">
        <f t="shared" si="269"/>
        <v/>
      </c>
      <c r="L307" s="23" t="str">
        <f t="shared" si="265"/>
        <v/>
      </c>
      <c r="P307" s="24" t="str">
        <f t="shared" si="266"/>
        <v/>
      </c>
      <c r="S307" s="25" t="str">
        <f t="shared" si="267"/>
        <v/>
      </c>
      <c r="T307" s="219">
        <f t="shared" ref="T307:T370" si="310">SUM(S307:S309)</f>
        <v>0</v>
      </c>
      <c r="V307" s="218">
        <v>102</v>
      </c>
      <c r="W307" s="241">
        <f t="shared" ref="W307" ca="1" si="311">OFFSET($AC$8,((MOD(ROW(V308)*4,3)/2)+1)*COUNTA(V307)+IF(((MOD(ROW(V308)*4,3)/2)+1)*COUNTA(V307)=2,INT(ROW(V304)/12),0),)</f>
        <v>0</v>
      </c>
      <c r="X307" s="245" t="str">
        <f>IF(T307=0,"",IF(T307&lt;W307,"Alerte !",""))</f>
        <v/>
      </c>
      <c r="Y307" s="213" t="str">
        <f t="shared" ref="Y307" si="312">IF(T307=0,"",IF(T307&lt;W307,"",1))</f>
        <v/>
      </c>
    </row>
    <row r="308" spans="1:25" ht="15" customHeight="1">
      <c r="A308" s="190"/>
      <c r="B308" s="240"/>
      <c r="C308" s="11" t="str">
        <f t="shared" si="272"/>
        <v/>
      </c>
      <c r="D308" s="2" t="str">
        <f t="shared" si="264"/>
        <v/>
      </c>
      <c r="G308" s="20" t="str">
        <f t="shared" si="304"/>
        <v/>
      </c>
      <c r="H308" s="21" t="str">
        <f t="shared" si="305"/>
        <v/>
      </c>
      <c r="I308" s="22" t="str">
        <f t="shared" si="306"/>
        <v/>
      </c>
      <c r="J308" s="22" t="str">
        <f t="shared" si="268"/>
        <v/>
      </c>
      <c r="K308" s="22" t="str">
        <f t="shared" si="269"/>
        <v/>
      </c>
      <c r="L308" s="23" t="str">
        <f t="shared" si="265"/>
        <v/>
      </c>
      <c r="P308" s="24" t="str">
        <f t="shared" si="266"/>
        <v/>
      </c>
      <c r="S308" s="25" t="str">
        <f t="shared" si="267"/>
        <v/>
      </c>
      <c r="T308" s="220"/>
      <c r="V308" s="218"/>
      <c r="W308" s="242"/>
      <c r="X308" s="245"/>
      <c r="Y308" s="213"/>
    </row>
    <row r="309" spans="1:25" ht="15" customHeight="1" thickBot="1">
      <c r="A309" s="190"/>
      <c r="B309" s="240"/>
      <c r="C309" s="11" t="str">
        <f t="shared" si="272"/>
        <v/>
      </c>
      <c r="D309" s="2" t="str">
        <f t="shared" si="264"/>
        <v/>
      </c>
      <c r="G309" s="20" t="str">
        <f t="shared" si="304"/>
        <v/>
      </c>
      <c r="H309" s="21" t="str">
        <f t="shared" si="305"/>
        <v/>
      </c>
      <c r="I309" s="22" t="str">
        <f t="shared" si="306"/>
        <v/>
      </c>
      <c r="J309" s="22" t="str">
        <f t="shared" si="268"/>
        <v/>
      </c>
      <c r="K309" s="22" t="str">
        <f t="shared" si="269"/>
        <v/>
      </c>
      <c r="L309" s="23" t="str">
        <f t="shared" si="265"/>
        <v/>
      </c>
      <c r="P309" s="24" t="str">
        <f t="shared" si="266"/>
        <v/>
      </c>
      <c r="S309" s="25" t="str">
        <f t="shared" si="267"/>
        <v/>
      </c>
      <c r="T309" s="221"/>
      <c r="V309" s="218"/>
      <c r="W309" s="243"/>
      <c r="X309" s="245"/>
      <c r="Y309" s="213"/>
    </row>
    <row r="310" spans="1:25" ht="15" customHeight="1" thickTop="1">
      <c r="A310" s="190"/>
      <c r="B310" s="240"/>
      <c r="C310" s="11" t="str">
        <f t="shared" si="272"/>
        <v/>
      </c>
      <c r="D310" s="2" t="str">
        <f t="shared" si="264"/>
        <v/>
      </c>
      <c r="G310" s="20" t="str">
        <f t="shared" si="304"/>
        <v/>
      </c>
      <c r="H310" s="21" t="str">
        <f t="shared" si="305"/>
        <v/>
      </c>
      <c r="I310" s="22" t="str">
        <f t="shared" si="306"/>
        <v/>
      </c>
      <c r="J310" s="22" t="str">
        <f t="shared" si="268"/>
        <v/>
      </c>
      <c r="K310" s="22" t="str">
        <f t="shared" si="269"/>
        <v/>
      </c>
      <c r="L310" s="23" t="str">
        <f t="shared" si="265"/>
        <v/>
      </c>
      <c r="P310" s="24" t="str">
        <f t="shared" si="266"/>
        <v/>
      </c>
      <c r="S310" s="25" t="str">
        <f t="shared" si="267"/>
        <v/>
      </c>
      <c r="T310" s="219">
        <f t="shared" ref="T310" si="313">SUM(S310:S312)</f>
        <v>0</v>
      </c>
      <c r="V310" s="218">
        <v>103</v>
      </c>
      <c r="W310" s="241">
        <f t="shared" ref="W310" ca="1" si="314">OFFSET($AC$8,((MOD(ROW(V311)*4,3)/2)+1)*COUNTA(V310)+IF(((MOD(ROW(V311)*4,3)/2)+1)*COUNTA(V310)=2,INT(ROW(V307)/12),0),)</f>
        <v>0</v>
      </c>
      <c r="X310" s="245" t="str">
        <f>IF(T310=0,"",IF(T310&lt;W310,"Alerte !",""))</f>
        <v/>
      </c>
      <c r="Y310" s="213" t="str">
        <f t="shared" ref="Y310" si="315">IF(T310=0,"",IF(T310&lt;W310,"",1))</f>
        <v/>
      </c>
    </row>
    <row r="311" spans="1:25" ht="15" customHeight="1">
      <c r="A311" s="190"/>
      <c r="B311" s="240"/>
      <c r="C311" s="11" t="str">
        <f t="shared" si="272"/>
        <v/>
      </c>
      <c r="D311" s="2" t="str">
        <f t="shared" si="264"/>
        <v/>
      </c>
      <c r="G311" s="20" t="str">
        <f t="shared" si="304"/>
        <v/>
      </c>
      <c r="H311" s="21" t="str">
        <f t="shared" si="305"/>
        <v/>
      </c>
      <c r="I311" s="22" t="str">
        <f t="shared" si="306"/>
        <v/>
      </c>
      <c r="J311" s="22" t="str">
        <f t="shared" si="268"/>
        <v/>
      </c>
      <c r="K311" s="22" t="str">
        <f t="shared" si="269"/>
        <v/>
      </c>
      <c r="L311" s="23" t="str">
        <f t="shared" si="265"/>
        <v/>
      </c>
      <c r="P311" s="24" t="str">
        <f t="shared" si="266"/>
        <v/>
      </c>
      <c r="S311" s="25" t="str">
        <f t="shared" si="267"/>
        <v/>
      </c>
      <c r="T311" s="220"/>
      <c r="V311" s="218"/>
      <c r="W311" s="242"/>
      <c r="X311" s="245"/>
      <c r="Y311" s="213"/>
    </row>
    <row r="312" spans="1:25" ht="15" customHeight="1" thickBot="1">
      <c r="A312" s="190"/>
      <c r="B312" s="240"/>
      <c r="C312" s="11" t="str">
        <f t="shared" si="272"/>
        <v/>
      </c>
      <c r="D312" s="2" t="str">
        <f t="shared" si="264"/>
        <v/>
      </c>
      <c r="G312" s="20" t="str">
        <f t="shared" si="304"/>
        <v/>
      </c>
      <c r="H312" s="21" t="str">
        <f t="shared" si="305"/>
        <v/>
      </c>
      <c r="I312" s="22" t="str">
        <f t="shared" si="306"/>
        <v/>
      </c>
      <c r="J312" s="22" t="str">
        <f t="shared" si="268"/>
        <v/>
      </c>
      <c r="K312" s="22" t="str">
        <f t="shared" si="269"/>
        <v/>
      </c>
      <c r="L312" s="23" t="str">
        <f t="shared" si="265"/>
        <v/>
      </c>
      <c r="P312" s="24" t="str">
        <f t="shared" si="266"/>
        <v/>
      </c>
      <c r="S312" s="25" t="str">
        <f t="shared" si="267"/>
        <v/>
      </c>
      <c r="T312" s="221"/>
      <c r="V312" s="218"/>
      <c r="W312" s="243"/>
      <c r="X312" s="245"/>
      <c r="Y312" s="213"/>
    </row>
    <row r="313" spans="1:25" ht="15" customHeight="1" thickTop="1">
      <c r="A313" s="190"/>
      <c r="B313" s="240"/>
      <c r="C313" s="11" t="str">
        <f t="shared" si="272"/>
        <v/>
      </c>
      <c r="D313" s="2" t="str">
        <f t="shared" si="264"/>
        <v/>
      </c>
      <c r="G313" s="20" t="str">
        <f t="shared" si="304"/>
        <v/>
      </c>
      <c r="H313" s="21" t="str">
        <f t="shared" si="305"/>
        <v/>
      </c>
      <c r="I313" s="22" t="str">
        <f t="shared" si="306"/>
        <v/>
      </c>
      <c r="J313" s="22" t="str">
        <f t="shared" si="268"/>
        <v/>
      </c>
      <c r="K313" s="22" t="str">
        <f t="shared" si="269"/>
        <v/>
      </c>
      <c r="L313" s="23" t="str">
        <f t="shared" si="265"/>
        <v/>
      </c>
      <c r="P313" s="24" t="str">
        <f t="shared" si="266"/>
        <v/>
      </c>
      <c r="S313" s="25" t="str">
        <f t="shared" si="267"/>
        <v/>
      </c>
      <c r="T313" s="219">
        <f t="shared" si="307"/>
        <v>0</v>
      </c>
      <c r="V313" s="218">
        <v>104</v>
      </c>
      <c r="W313" s="241">
        <f t="shared" ref="W313" ca="1" si="316">OFFSET($AC$8,((MOD(ROW(V314)*4,3)/2)+1)*COUNTA(V313)+IF(((MOD(ROW(V314)*4,3)/2)+1)*COUNTA(V313)=2,INT(ROW(V310)/12),0),)</f>
        <v>0</v>
      </c>
      <c r="X313" s="245" t="str">
        <f>IF(T313=0,"",IF(T313&lt;W313,"Alerte !",""))</f>
        <v/>
      </c>
      <c r="Y313" s="213" t="str">
        <f t="shared" ref="Y313" si="317">IF(T313=0,"",IF(T313&lt;W313,"",1))</f>
        <v/>
      </c>
    </row>
    <row r="314" spans="1:25" ht="15" customHeight="1">
      <c r="A314" s="190"/>
      <c r="B314" s="240"/>
      <c r="C314" s="11" t="str">
        <f t="shared" si="272"/>
        <v/>
      </c>
      <c r="D314" s="2" t="str">
        <f t="shared" si="264"/>
        <v/>
      </c>
      <c r="G314" s="20" t="str">
        <f t="shared" si="304"/>
        <v/>
      </c>
      <c r="H314" s="21" t="str">
        <f t="shared" si="305"/>
        <v/>
      </c>
      <c r="I314" s="22" t="str">
        <f t="shared" si="306"/>
        <v/>
      </c>
      <c r="J314" s="22" t="str">
        <f t="shared" si="268"/>
        <v/>
      </c>
      <c r="K314" s="22" t="str">
        <f t="shared" si="269"/>
        <v/>
      </c>
      <c r="L314" s="23" t="str">
        <f t="shared" si="265"/>
        <v/>
      </c>
      <c r="P314" s="24" t="str">
        <f t="shared" si="266"/>
        <v/>
      </c>
      <c r="S314" s="25" t="str">
        <f t="shared" si="267"/>
        <v/>
      </c>
      <c r="T314" s="220"/>
      <c r="V314" s="218"/>
      <c r="W314" s="242"/>
      <c r="X314" s="245"/>
      <c r="Y314" s="213"/>
    </row>
    <row r="315" spans="1:25" ht="15" customHeight="1" thickBot="1">
      <c r="A315" s="190"/>
      <c r="B315" s="240"/>
      <c r="C315" s="11" t="str">
        <f t="shared" si="272"/>
        <v/>
      </c>
      <c r="D315" s="2" t="str">
        <f t="shared" si="264"/>
        <v/>
      </c>
      <c r="G315" s="20" t="str">
        <f t="shared" si="304"/>
        <v/>
      </c>
      <c r="H315" s="21" t="str">
        <f t="shared" si="305"/>
        <v/>
      </c>
      <c r="I315" s="22" t="str">
        <f t="shared" si="306"/>
        <v/>
      </c>
      <c r="J315" s="22" t="str">
        <f t="shared" si="268"/>
        <v/>
      </c>
      <c r="K315" s="22" t="str">
        <f t="shared" si="269"/>
        <v/>
      </c>
      <c r="L315" s="23" t="str">
        <f t="shared" si="265"/>
        <v/>
      </c>
      <c r="P315" s="24" t="str">
        <f t="shared" si="266"/>
        <v/>
      </c>
      <c r="S315" s="25" t="str">
        <f t="shared" si="267"/>
        <v/>
      </c>
      <c r="T315" s="221"/>
      <c r="V315" s="218"/>
      <c r="W315" s="243"/>
      <c r="X315" s="245"/>
      <c r="Y315" s="213"/>
    </row>
    <row r="316" spans="1:25" ht="15" customHeight="1" thickTop="1">
      <c r="A316" s="190"/>
      <c r="B316" s="240"/>
      <c r="C316" s="11" t="str">
        <f t="shared" si="272"/>
        <v/>
      </c>
      <c r="D316" s="2" t="str">
        <f t="shared" si="264"/>
        <v/>
      </c>
      <c r="G316" s="20" t="str">
        <f t="shared" si="304"/>
        <v/>
      </c>
      <c r="H316" s="21" t="str">
        <f t="shared" si="305"/>
        <v/>
      </c>
      <c r="I316" s="22" t="str">
        <f t="shared" si="306"/>
        <v/>
      </c>
      <c r="J316" s="22" t="str">
        <f t="shared" si="268"/>
        <v/>
      </c>
      <c r="K316" s="22" t="str">
        <f t="shared" si="269"/>
        <v/>
      </c>
      <c r="L316" s="23" t="str">
        <f t="shared" si="265"/>
        <v/>
      </c>
      <c r="P316" s="24" t="str">
        <f t="shared" si="266"/>
        <v/>
      </c>
      <c r="S316" s="25" t="str">
        <f t="shared" si="267"/>
        <v/>
      </c>
      <c r="T316" s="219">
        <f t="shared" si="310"/>
        <v>0</v>
      </c>
      <c r="V316" s="218">
        <v>105</v>
      </c>
      <c r="W316" s="241">
        <f t="shared" ref="W316" ca="1" si="318">OFFSET($AC$8,((MOD(ROW(V317)*4,3)/2)+1)*COUNTA(V316)+IF(((MOD(ROW(V317)*4,3)/2)+1)*COUNTA(V316)=2,INT(ROW(V313)/12),0),)</f>
        <v>0</v>
      </c>
      <c r="X316" s="245" t="str">
        <f>IF(T316=0,"",IF(T316&lt;W316,"Alerte !",""))</f>
        <v/>
      </c>
      <c r="Y316" s="213" t="str">
        <f t="shared" ref="Y316" si="319">IF(T316=0,"",IF(T316&lt;W316,"",1))</f>
        <v/>
      </c>
    </row>
    <row r="317" spans="1:25" ht="15" customHeight="1">
      <c r="A317" s="190"/>
      <c r="B317" s="240"/>
      <c r="C317" s="11" t="str">
        <f t="shared" si="272"/>
        <v/>
      </c>
      <c r="D317" s="2" t="str">
        <f t="shared" si="264"/>
        <v/>
      </c>
      <c r="G317" s="20" t="str">
        <f t="shared" si="304"/>
        <v/>
      </c>
      <c r="H317" s="21" t="str">
        <f t="shared" si="305"/>
        <v/>
      </c>
      <c r="I317" s="22" t="str">
        <f t="shared" si="306"/>
        <v/>
      </c>
      <c r="J317" s="22" t="str">
        <f t="shared" si="268"/>
        <v/>
      </c>
      <c r="K317" s="22" t="str">
        <f t="shared" si="269"/>
        <v/>
      </c>
      <c r="L317" s="23" t="str">
        <f t="shared" si="265"/>
        <v/>
      </c>
      <c r="P317" s="24" t="str">
        <f t="shared" si="266"/>
        <v/>
      </c>
      <c r="S317" s="25" t="str">
        <f t="shared" si="267"/>
        <v/>
      </c>
      <c r="T317" s="220"/>
      <c r="V317" s="218"/>
      <c r="W317" s="242"/>
      <c r="X317" s="245"/>
      <c r="Y317" s="213"/>
    </row>
    <row r="318" spans="1:25" ht="15" customHeight="1" thickBot="1">
      <c r="A318" s="190"/>
      <c r="B318" s="240"/>
      <c r="C318" s="11" t="str">
        <f t="shared" si="272"/>
        <v/>
      </c>
      <c r="D318" s="2" t="str">
        <f t="shared" si="264"/>
        <v/>
      </c>
      <c r="G318" s="20" t="str">
        <f t="shared" si="304"/>
        <v/>
      </c>
      <c r="H318" s="21" t="str">
        <f t="shared" si="305"/>
        <v/>
      </c>
      <c r="I318" s="22" t="str">
        <f t="shared" si="306"/>
        <v/>
      </c>
      <c r="J318" s="22" t="str">
        <f t="shared" si="268"/>
        <v/>
      </c>
      <c r="K318" s="22" t="str">
        <f t="shared" si="269"/>
        <v/>
      </c>
      <c r="L318" s="23" t="str">
        <f t="shared" si="265"/>
        <v/>
      </c>
      <c r="P318" s="24" t="str">
        <f t="shared" si="266"/>
        <v/>
      </c>
      <c r="S318" s="25" t="str">
        <f t="shared" si="267"/>
        <v/>
      </c>
      <c r="T318" s="221"/>
      <c r="V318" s="218"/>
      <c r="W318" s="243"/>
      <c r="X318" s="245"/>
      <c r="Y318" s="213"/>
    </row>
    <row r="319" spans="1:25" ht="15" customHeight="1" thickTop="1">
      <c r="A319" s="190"/>
      <c r="B319" s="240">
        <v>27</v>
      </c>
      <c r="C319" s="11" t="str">
        <f t="shared" si="272"/>
        <v/>
      </c>
      <c r="D319" s="2" t="str">
        <f t="shared" si="264"/>
        <v/>
      </c>
      <c r="G319" s="20" t="str">
        <f t="shared" si="304"/>
        <v/>
      </c>
      <c r="H319" s="21" t="str">
        <f t="shared" si="305"/>
        <v/>
      </c>
      <c r="I319" s="22" t="str">
        <f t="shared" si="306"/>
        <v/>
      </c>
      <c r="J319" s="22" t="str">
        <f t="shared" si="268"/>
        <v/>
      </c>
      <c r="K319" s="22" t="str">
        <f t="shared" si="269"/>
        <v/>
      </c>
      <c r="L319" s="23" t="str">
        <f t="shared" si="265"/>
        <v/>
      </c>
      <c r="P319" s="24" t="str">
        <f t="shared" si="266"/>
        <v/>
      </c>
      <c r="S319" s="25" t="str">
        <f t="shared" si="267"/>
        <v/>
      </c>
      <c r="T319" s="219">
        <f t="shared" ref="T319" si="320">SUM(S319:S321)</f>
        <v>0</v>
      </c>
      <c r="V319" s="218">
        <v>106</v>
      </c>
      <c r="W319" s="241">
        <f t="shared" ref="W319" ca="1" si="321">OFFSET($AC$8,((MOD(ROW(V320)*4,3)/2)+1)*COUNTA(V319)+IF(((MOD(ROW(V320)*4,3)/2)+1)*COUNTA(V319)=2,INT(ROW(V316)/12),0),)</f>
        <v>0</v>
      </c>
      <c r="X319" s="245" t="str">
        <f>IF(T319=0,"",IF(T319&lt;W319,"Alerte !",""))</f>
        <v/>
      </c>
      <c r="Y319" s="213" t="str">
        <f t="shared" ref="Y319" si="322">IF(T319=0,"",IF(T319&lt;W319,"",1))</f>
        <v/>
      </c>
    </row>
    <row r="320" spans="1:25" ht="15" customHeight="1">
      <c r="A320" s="190"/>
      <c r="B320" s="240"/>
      <c r="C320" s="11" t="str">
        <f t="shared" si="272"/>
        <v/>
      </c>
      <c r="D320" s="2" t="str">
        <f t="shared" si="264"/>
        <v/>
      </c>
      <c r="G320" s="20" t="str">
        <f t="shared" si="304"/>
        <v/>
      </c>
      <c r="H320" s="21" t="str">
        <f t="shared" si="305"/>
        <v/>
      </c>
      <c r="I320" s="22" t="str">
        <f t="shared" si="306"/>
        <v/>
      </c>
      <c r="J320" s="22" t="str">
        <f t="shared" si="268"/>
        <v/>
      </c>
      <c r="K320" s="22" t="str">
        <f t="shared" si="269"/>
        <v/>
      </c>
      <c r="L320" s="23" t="str">
        <f t="shared" si="265"/>
        <v/>
      </c>
      <c r="P320" s="24" t="str">
        <f t="shared" si="266"/>
        <v/>
      </c>
      <c r="S320" s="25" t="str">
        <f t="shared" si="267"/>
        <v/>
      </c>
      <c r="T320" s="220"/>
      <c r="V320" s="218"/>
      <c r="W320" s="242"/>
      <c r="X320" s="245"/>
      <c r="Y320" s="213"/>
    </row>
    <row r="321" spans="1:25" ht="15" customHeight="1" thickBot="1">
      <c r="A321" s="190"/>
      <c r="B321" s="240"/>
      <c r="C321" s="11" t="str">
        <f t="shared" si="272"/>
        <v/>
      </c>
      <c r="D321" s="2" t="str">
        <f t="shared" si="264"/>
        <v/>
      </c>
      <c r="G321" s="20" t="str">
        <f t="shared" si="304"/>
        <v/>
      </c>
      <c r="H321" s="21" t="str">
        <f t="shared" si="305"/>
        <v/>
      </c>
      <c r="I321" s="22" t="str">
        <f t="shared" si="306"/>
        <v/>
      </c>
      <c r="J321" s="22" t="str">
        <f t="shared" si="268"/>
        <v/>
      </c>
      <c r="K321" s="22" t="str">
        <f t="shared" si="269"/>
        <v/>
      </c>
      <c r="L321" s="23" t="str">
        <f t="shared" si="265"/>
        <v/>
      </c>
      <c r="P321" s="24" t="str">
        <f t="shared" si="266"/>
        <v/>
      </c>
      <c r="S321" s="25" t="str">
        <f t="shared" si="267"/>
        <v/>
      </c>
      <c r="T321" s="221"/>
      <c r="V321" s="218"/>
      <c r="W321" s="243"/>
      <c r="X321" s="245"/>
      <c r="Y321" s="213"/>
    </row>
    <row r="322" spans="1:25" ht="15" customHeight="1" thickTop="1">
      <c r="A322" s="190"/>
      <c r="B322" s="240"/>
      <c r="C322" s="11" t="str">
        <f t="shared" si="272"/>
        <v/>
      </c>
      <c r="D322" s="2" t="str">
        <f t="shared" si="264"/>
        <v/>
      </c>
      <c r="G322" s="20" t="str">
        <f t="shared" si="304"/>
        <v/>
      </c>
      <c r="H322" s="21" t="str">
        <f t="shared" si="305"/>
        <v/>
      </c>
      <c r="I322" s="22" t="str">
        <f t="shared" si="306"/>
        <v/>
      </c>
      <c r="J322" s="22" t="str">
        <f t="shared" si="268"/>
        <v/>
      </c>
      <c r="K322" s="22" t="str">
        <f t="shared" si="269"/>
        <v/>
      </c>
      <c r="L322" s="23" t="str">
        <f t="shared" si="265"/>
        <v/>
      </c>
      <c r="P322" s="24" t="str">
        <f t="shared" si="266"/>
        <v/>
      </c>
      <c r="S322" s="25" t="str">
        <f t="shared" si="267"/>
        <v/>
      </c>
      <c r="T322" s="219">
        <f t="shared" si="307"/>
        <v>0</v>
      </c>
      <c r="V322" s="218">
        <v>107</v>
      </c>
      <c r="W322" s="241">
        <f t="shared" ref="W322" ca="1" si="323">OFFSET($AC$8,((MOD(ROW(V323)*4,3)/2)+1)*COUNTA(V322)+IF(((MOD(ROW(V323)*4,3)/2)+1)*COUNTA(V322)=2,INT(ROW(V319)/12),0),)</f>
        <v>0</v>
      </c>
      <c r="X322" s="245" t="str">
        <f>IF(T322=0,"",IF(T322&lt;W322,"Alerte !",""))</f>
        <v/>
      </c>
      <c r="Y322" s="213" t="str">
        <f t="shared" ref="Y322" si="324">IF(T322=0,"",IF(T322&lt;W322,"",1))</f>
        <v/>
      </c>
    </row>
    <row r="323" spans="1:25" ht="15" customHeight="1">
      <c r="A323" s="190"/>
      <c r="B323" s="240"/>
      <c r="C323" s="11" t="str">
        <f t="shared" si="272"/>
        <v/>
      </c>
      <c r="D323" s="2" t="str">
        <f t="shared" si="264"/>
        <v/>
      </c>
      <c r="G323" s="20" t="str">
        <f t="shared" si="304"/>
        <v/>
      </c>
      <c r="H323" s="21" t="str">
        <f t="shared" si="305"/>
        <v/>
      </c>
      <c r="I323" s="22" t="str">
        <f t="shared" si="306"/>
        <v/>
      </c>
      <c r="J323" s="22" t="str">
        <f t="shared" si="268"/>
        <v/>
      </c>
      <c r="K323" s="22" t="str">
        <f t="shared" si="269"/>
        <v/>
      </c>
      <c r="L323" s="23" t="str">
        <f t="shared" si="265"/>
        <v/>
      </c>
      <c r="P323" s="24" t="str">
        <f t="shared" si="266"/>
        <v/>
      </c>
      <c r="S323" s="25" t="str">
        <f t="shared" si="267"/>
        <v/>
      </c>
      <c r="T323" s="220"/>
      <c r="V323" s="218"/>
      <c r="W323" s="242"/>
      <c r="X323" s="245"/>
      <c r="Y323" s="213"/>
    </row>
    <row r="324" spans="1:25" ht="15" customHeight="1" thickBot="1">
      <c r="A324" s="190"/>
      <c r="B324" s="240"/>
      <c r="C324" s="11" t="str">
        <f t="shared" si="272"/>
        <v/>
      </c>
      <c r="D324" s="2" t="str">
        <f t="shared" ref="D324:D387" si="325">IF(A324="","",YEAR(G324))</f>
        <v/>
      </c>
      <c r="G324" s="20" t="str">
        <f t="shared" si="304"/>
        <v/>
      </c>
      <c r="H324" s="21" t="str">
        <f t="shared" si="305"/>
        <v/>
      </c>
      <c r="I324" s="22" t="str">
        <f t="shared" si="306"/>
        <v/>
      </c>
      <c r="J324" s="22" t="str">
        <f t="shared" si="268"/>
        <v/>
      </c>
      <c r="K324" s="22" t="str">
        <f t="shared" si="269"/>
        <v/>
      </c>
      <c r="L324" s="23" t="str">
        <f t="shared" ref="L324:L387" si="326">IF(A324="","",DATEDIF($J$3,K324,"y")&amp;IF(DATEDIF($J$3,K324,"y")&gt;1," ans, "," an, ")&amp;DATEDIF($J$3,K324,"ym")&amp;" mois et "&amp;DATEDIF($J$3,K324,"md")&amp;IF(DATEDIF(
$J$3,K324,"md")&gt;1," jours"," jour"))</f>
        <v/>
      </c>
      <c r="P324" s="24" t="str">
        <f t="shared" ref="P324:P387" si="327">IF(N324="","",N324*$AB$4)</f>
        <v/>
      </c>
      <c r="S324" s="25" t="str">
        <f t="shared" ref="S324:S387" si="328">IF(N324="","",P324-(P324*$AB$5)+Q324+R324)</f>
        <v/>
      </c>
      <c r="T324" s="221"/>
      <c r="V324" s="218"/>
      <c r="W324" s="243"/>
      <c r="X324" s="245"/>
      <c r="Y324" s="213"/>
    </row>
    <row r="325" spans="1:25" ht="15" customHeight="1" thickTop="1">
      <c r="A325" s="190"/>
      <c r="B325" s="240"/>
      <c r="C325" s="11" t="str">
        <f t="shared" si="272"/>
        <v/>
      </c>
      <c r="D325" s="2" t="str">
        <f t="shared" si="325"/>
        <v/>
      </c>
      <c r="G325" s="20" t="str">
        <f t="shared" si="304"/>
        <v/>
      </c>
      <c r="H325" s="21" t="str">
        <f t="shared" si="305"/>
        <v/>
      </c>
      <c r="I325" s="22" t="str">
        <f t="shared" si="306"/>
        <v/>
      </c>
      <c r="J325" s="22" t="str">
        <f t="shared" ref="J325:J388" si="329">IF(A325="","",EDATE(J324,1))</f>
        <v/>
      </c>
      <c r="K325" s="22" t="str">
        <f t="shared" ref="K325:K388" si="330">IF(A325="","",EOMONTH(J325,0))</f>
        <v/>
      </c>
      <c r="L325" s="23" t="str">
        <f t="shared" si="326"/>
        <v/>
      </c>
      <c r="P325" s="24" t="str">
        <f t="shared" si="327"/>
        <v/>
      </c>
      <c r="S325" s="25" t="str">
        <f t="shared" si="328"/>
        <v/>
      </c>
      <c r="T325" s="219">
        <f t="shared" si="310"/>
        <v>0</v>
      </c>
      <c r="V325" s="218">
        <v>108</v>
      </c>
      <c r="W325" s="241">
        <f t="shared" ref="W325" ca="1" si="331">OFFSET($AC$8,((MOD(ROW(V326)*4,3)/2)+1)*COUNTA(V325)+IF(((MOD(ROW(V326)*4,3)/2)+1)*COUNTA(V325)=2,INT(ROW(V322)/12),0),)</f>
        <v>0</v>
      </c>
      <c r="X325" s="245" t="str">
        <f>IF(T325=0,"",IF(T325&lt;W325,"Alerte !",""))</f>
        <v/>
      </c>
      <c r="Y325" s="213" t="str">
        <f t="shared" ref="Y325" si="332">IF(T325=0,"",IF(T325&lt;W325,"",1))</f>
        <v/>
      </c>
    </row>
    <row r="326" spans="1:25" ht="15" customHeight="1">
      <c r="A326" s="190"/>
      <c r="B326" s="240"/>
      <c r="C326" s="11" t="str">
        <f t="shared" si="272"/>
        <v/>
      </c>
      <c r="D326" s="2" t="str">
        <f t="shared" si="325"/>
        <v/>
      </c>
      <c r="G326" s="20" t="str">
        <f t="shared" si="304"/>
        <v/>
      </c>
      <c r="H326" s="21" t="str">
        <f t="shared" si="305"/>
        <v/>
      </c>
      <c r="I326" s="22" t="str">
        <f t="shared" si="306"/>
        <v/>
      </c>
      <c r="J326" s="22" t="str">
        <f t="shared" si="329"/>
        <v/>
      </c>
      <c r="K326" s="22" t="str">
        <f t="shared" si="330"/>
        <v/>
      </c>
      <c r="L326" s="23" t="str">
        <f t="shared" si="326"/>
        <v/>
      </c>
      <c r="P326" s="24" t="str">
        <f t="shared" si="327"/>
        <v/>
      </c>
      <c r="S326" s="25" t="str">
        <f t="shared" si="328"/>
        <v/>
      </c>
      <c r="T326" s="220"/>
      <c r="V326" s="218"/>
      <c r="W326" s="242"/>
      <c r="X326" s="245"/>
      <c r="Y326" s="213"/>
    </row>
    <row r="327" spans="1:25" ht="15" customHeight="1" thickBot="1">
      <c r="A327" s="190"/>
      <c r="B327" s="240"/>
      <c r="C327" s="11" t="str">
        <f t="shared" si="272"/>
        <v/>
      </c>
      <c r="D327" s="2" t="str">
        <f t="shared" si="325"/>
        <v/>
      </c>
      <c r="G327" s="20" t="str">
        <f t="shared" si="304"/>
        <v/>
      </c>
      <c r="H327" s="21" t="str">
        <f t="shared" si="305"/>
        <v/>
      </c>
      <c r="I327" s="22" t="str">
        <f t="shared" si="306"/>
        <v/>
      </c>
      <c r="J327" s="22" t="str">
        <f t="shared" si="329"/>
        <v/>
      </c>
      <c r="K327" s="22" t="str">
        <f t="shared" si="330"/>
        <v/>
      </c>
      <c r="L327" s="23" t="str">
        <f t="shared" si="326"/>
        <v/>
      </c>
      <c r="P327" s="24" t="str">
        <f t="shared" si="327"/>
        <v/>
      </c>
      <c r="S327" s="25" t="str">
        <f t="shared" si="328"/>
        <v/>
      </c>
      <c r="T327" s="221"/>
      <c r="V327" s="218"/>
      <c r="W327" s="243"/>
      <c r="X327" s="245"/>
      <c r="Y327" s="213"/>
    </row>
    <row r="328" spans="1:25" ht="15" customHeight="1" thickTop="1">
      <c r="A328" s="190"/>
      <c r="B328" s="240"/>
      <c r="C328" s="11" t="str">
        <f t="shared" si="272"/>
        <v/>
      </c>
      <c r="D328" s="2" t="str">
        <f t="shared" si="325"/>
        <v/>
      </c>
      <c r="G328" s="20" t="str">
        <f t="shared" si="304"/>
        <v/>
      </c>
      <c r="H328" s="21" t="str">
        <f t="shared" si="305"/>
        <v/>
      </c>
      <c r="I328" s="22" t="str">
        <f t="shared" si="306"/>
        <v/>
      </c>
      <c r="J328" s="22" t="str">
        <f t="shared" si="329"/>
        <v/>
      </c>
      <c r="K328" s="22" t="str">
        <f t="shared" si="330"/>
        <v/>
      </c>
      <c r="L328" s="23" t="str">
        <f t="shared" si="326"/>
        <v/>
      </c>
      <c r="P328" s="24" t="str">
        <f t="shared" si="327"/>
        <v/>
      </c>
      <c r="S328" s="25" t="str">
        <f t="shared" si="328"/>
        <v/>
      </c>
      <c r="T328" s="219">
        <f t="shared" ref="T328" si="333">SUM(S328:S330)</f>
        <v>0</v>
      </c>
      <c r="V328" s="218">
        <v>109</v>
      </c>
      <c r="W328" s="241">
        <f t="shared" ref="W328" ca="1" si="334">OFFSET($AC$8,((MOD(ROW(V329)*4,3)/2)+1)*COUNTA(V328)+IF(((MOD(ROW(V329)*4,3)/2)+1)*COUNTA(V328)=2,INT(ROW(V325)/12),0),)</f>
        <v>0</v>
      </c>
      <c r="X328" s="245" t="str">
        <f>IF(T328=0,"",IF(T328&lt;W328,"Alerte !",""))</f>
        <v/>
      </c>
      <c r="Y328" s="213" t="str">
        <f t="shared" ref="Y328" si="335">IF(T328=0,"",IF(T328&lt;W328,"",1))</f>
        <v/>
      </c>
    </row>
    <row r="329" spans="1:25" ht="15" customHeight="1">
      <c r="A329" s="190"/>
      <c r="B329" s="240"/>
      <c r="C329" s="11" t="str">
        <f t="shared" ref="C329:C392" si="336">IF(A329="","",DATEDIF($AB$7,G329,"y")&amp;IF(DATEDIF($AB$7,G329,"y")&gt;1," ans "," an "))</f>
        <v/>
      </c>
      <c r="D329" s="2" t="str">
        <f t="shared" si="325"/>
        <v/>
      </c>
      <c r="G329" s="20" t="str">
        <f t="shared" si="304"/>
        <v/>
      </c>
      <c r="H329" s="21" t="str">
        <f t="shared" si="305"/>
        <v/>
      </c>
      <c r="I329" s="22" t="str">
        <f t="shared" si="306"/>
        <v/>
      </c>
      <c r="J329" s="22" t="str">
        <f t="shared" si="329"/>
        <v/>
      </c>
      <c r="K329" s="22" t="str">
        <f t="shared" si="330"/>
        <v/>
      </c>
      <c r="L329" s="23" t="str">
        <f t="shared" si="326"/>
        <v/>
      </c>
      <c r="P329" s="24" t="str">
        <f t="shared" si="327"/>
        <v/>
      </c>
      <c r="S329" s="25" t="str">
        <f t="shared" si="328"/>
        <v/>
      </c>
      <c r="T329" s="220"/>
      <c r="V329" s="218"/>
      <c r="W329" s="242"/>
      <c r="X329" s="245"/>
      <c r="Y329" s="213"/>
    </row>
    <row r="330" spans="1:25" ht="15" customHeight="1" thickBot="1">
      <c r="A330" s="190"/>
      <c r="B330" s="240"/>
      <c r="C330" s="11" t="str">
        <f t="shared" si="336"/>
        <v/>
      </c>
      <c r="D330" s="2" t="str">
        <f t="shared" si="325"/>
        <v/>
      </c>
      <c r="G330" s="20" t="str">
        <f t="shared" si="304"/>
        <v/>
      </c>
      <c r="H330" s="21" t="str">
        <f t="shared" si="305"/>
        <v/>
      </c>
      <c r="I330" s="22" t="str">
        <f t="shared" si="306"/>
        <v/>
      </c>
      <c r="J330" s="22" t="str">
        <f t="shared" si="329"/>
        <v/>
      </c>
      <c r="K330" s="22" t="str">
        <f t="shared" si="330"/>
        <v/>
      </c>
      <c r="L330" s="23" t="str">
        <f t="shared" si="326"/>
        <v/>
      </c>
      <c r="P330" s="24" t="str">
        <f t="shared" si="327"/>
        <v/>
      </c>
      <c r="S330" s="25" t="str">
        <f t="shared" si="328"/>
        <v/>
      </c>
      <c r="T330" s="221"/>
      <c r="V330" s="218"/>
      <c r="W330" s="243"/>
      <c r="X330" s="245"/>
      <c r="Y330" s="213"/>
    </row>
    <row r="331" spans="1:25" ht="15" customHeight="1" thickTop="1">
      <c r="A331" s="190"/>
      <c r="B331" s="240">
        <v>28</v>
      </c>
      <c r="C331" s="11" t="str">
        <f t="shared" si="336"/>
        <v/>
      </c>
      <c r="D331" s="2" t="str">
        <f t="shared" si="325"/>
        <v/>
      </c>
      <c r="G331" s="20" t="str">
        <f t="shared" si="304"/>
        <v/>
      </c>
      <c r="H331" s="21" t="str">
        <f t="shared" si="305"/>
        <v/>
      </c>
      <c r="I331" s="22" t="str">
        <f t="shared" si="306"/>
        <v/>
      </c>
      <c r="J331" s="22" t="str">
        <f t="shared" si="329"/>
        <v/>
      </c>
      <c r="K331" s="22" t="str">
        <f t="shared" si="330"/>
        <v/>
      </c>
      <c r="L331" s="23" t="str">
        <f t="shared" si="326"/>
        <v/>
      </c>
      <c r="P331" s="24" t="str">
        <f t="shared" si="327"/>
        <v/>
      </c>
      <c r="S331" s="25" t="str">
        <f t="shared" si="328"/>
        <v/>
      </c>
      <c r="T331" s="219">
        <f t="shared" si="307"/>
        <v>0</v>
      </c>
      <c r="V331" s="218">
        <v>110</v>
      </c>
      <c r="W331" s="241">
        <f t="shared" ref="W331" ca="1" si="337">OFFSET($AC$8,((MOD(ROW(V332)*4,3)/2)+1)*COUNTA(V331)+IF(((MOD(ROW(V332)*4,3)/2)+1)*COUNTA(V331)=2,INT(ROW(V328)/12),0),)</f>
        <v>0</v>
      </c>
      <c r="X331" s="245" t="str">
        <f>IF(T331=0,"",IF(T331&lt;W331,"Alerte !",""))</f>
        <v/>
      </c>
      <c r="Y331" s="213" t="str">
        <f t="shared" ref="Y331" si="338">IF(T331=0,"",IF(T331&lt;W331,"",1))</f>
        <v/>
      </c>
    </row>
    <row r="332" spans="1:25" ht="15" customHeight="1">
      <c r="A332" s="190"/>
      <c r="B332" s="240"/>
      <c r="C332" s="11" t="str">
        <f t="shared" si="336"/>
        <v/>
      </c>
      <c r="D332" s="2" t="str">
        <f t="shared" si="325"/>
        <v/>
      </c>
      <c r="G332" s="20" t="str">
        <f t="shared" si="304"/>
        <v/>
      </c>
      <c r="H332" s="21" t="str">
        <f t="shared" si="305"/>
        <v/>
      </c>
      <c r="I332" s="22" t="str">
        <f t="shared" si="306"/>
        <v/>
      </c>
      <c r="J332" s="22" t="str">
        <f t="shared" si="329"/>
        <v/>
      </c>
      <c r="K332" s="22" t="str">
        <f t="shared" si="330"/>
        <v/>
      </c>
      <c r="L332" s="23" t="str">
        <f t="shared" si="326"/>
        <v/>
      </c>
      <c r="P332" s="24" t="str">
        <f t="shared" si="327"/>
        <v/>
      </c>
      <c r="S332" s="25" t="str">
        <f t="shared" si="328"/>
        <v/>
      </c>
      <c r="T332" s="220"/>
      <c r="V332" s="218"/>
      <c r="W332" s="242"/>
      <c r="X332" s="245"/>
      <c r="Y332" s="213"/>
    </row>
    <row r="333" spans="1:25" ht="15" customHeight="1" thickBot="1">
      <c r="A333" s="190"/>
      <c r="B333" s="240"/>
      <c r="C333" s="11" t="str">
        <f t="shared" si="336"/>
        <v/>
      </c>
      <c r="D333" s="2" t="str">
        <f t="shared" si="325"/>
        <v/>
      </c>
      <c r="G333" s="20" t="str">
        <f t="shared" si="304"/>
        <v/>
      </c>
      <c r="H333" s="21" t="str">
        <f t="shared" si="305"/>
        <v/>
      </c>
      <c r="I333" s="22" t="str">
        <f t="shared" si="306"/>
        <v/>
      </c>
      <c r="J333" s="22" t="str">
        <f t="shared" si="329"/>
        <v/>
      </c>
      <c r="K333" s="22" t="str">
        <f t="shared" si="330"/>
        <v/>
      </c>
      <c r="L333" s="23" t="str">
        <f t="shared" si="326"/>
        <v/>
      </c>
      <c r="P333" s="24" t="str">
        <f t="shared" si="327"/>
        <v/>
      </c>
      <c r="S333" s="25" t="str">
        <f t="shared" si="328"/>
        <v/>
      </c>
      <c r="T333" s="221"/>
      <c r="V333" s="218"/>
      <c r="W333" s="243"/>
      <c r="X333" s="245"/>
      <c r="Y333" s="213"/>
    </row>
    <row r="334" spans="1:25" ht="15" customHeight="1" thickTop="1">
      <c r="A334" s="190"/>
      <c r="B334" s="240"/>
      <c r="C334" s="11" t="str">
        <f t="shared" si="336"/>
        <v/>
      </c>
      <c r="D334" s="2" t="str">
        <f t="shared" si="325"/>
        <v/>
      </c>
      <c r="G334" s="20" t="str">
        <f t="shared" si="304"/>
        <v/>
      </c>
      <c r="H334" s="21" t="str">
        <f t="shared" si="305"/>
        <v/>
      </c>
      <c r="I334" s="22" t="str">
        <f t="shared" si="306"/>
        <v/>
      </c>
      <c r="J334" s="22" t="str">
        <f t="shared" si="329"/>
        <v/>
      </c>
      <c r="K334" s="22" t="str">
        <f t="shared" si="330"/>
        <v/>
      </c>
      <c r="L334" s="23" t="str">
        <f t="shared" si="326"/>
        <v/>
      </c>
      <c r="P334" s="24" t="str">
        <f t="shared" si="327"/>
        <v/>
      </c>
      <c r="S334" s="25" t="str">
        <f t="shared" si="328"/>
        <v/>
      </c>
      <c r="T334" s="219">
        <f t="shared" si="310"/>
        <v>0</v>
      </c>
      <c r="V334" s="218">
        <v>111</v>
      </c>
      <c r="W334" s="241">
        <f t="shared" ref="W334" ca="1" si="339">OFFSET($AC$8,((MOD(ROW(V335)*4,3)/2)+1)*COUNTA(V334)+IF(((MOD(ROW(V335)*4,3)/2)+1)*COUNTA(V334)=2,INT(ROW(V331)/12),0),)</f>
        <v>0</v>
      </c>
      <c r="X334" s="245" t="str">
        <f>IF(T334=0,"",IF(T334&lt;W334,"Alerte !",""))</f>
        <v/>
      </c>
      <c r="Y334" s="213" t="str">
        <f t="shared" ref="Y334" si="340">IF(T334=0,"",IF(T334&lt;W334,"",1))</f>
        <v/>
      </c>
    </row>
    <row r="335" spans="1:25" ht="15" customHeight="1">
      <c r="A335" s="190"/>
      <c r="B335" s="240"/>
      <c r="C335" s="11" t="str">
        <f t="shared" si="336"/>
        <v/>
      </c>
      <c r="D335" s="2" t="str">
        <f t="shared" si="325"/>
        <v/>
      </c>
      <c r="G335" s="20" t="str">
        <f t="shared" si="304"/>
        <v/>
      </c>
      <c r="H335" s="21" t="str">
        <f t="shared" si="305"/>
        <v/>
      </c>
      <c r="I335" s="22" t="str">
        <f t="shared" si="306"/>
        <v/>
      </c>
      <c r="J335" s="22" t="str">
        <f t="shared" si="329"/>
        <v/>
      </c>
      <c r="K335" s="22" t="str">
        <f t="shared" si="330"/>
        <v/>
      </c>
      <c r="L335" s="23" t="str">
        <f t="shared" si="326"/>
        <v/>
      </c>
      <c r="P335" s="24" t="str">
        <f t="shared" si="327"/>
        <v/>
      </c>
      <c r="S335" s="25" t="str">
        <f t="shared" si="328"/>
        <v/>
      </c>
      <c r="T335" s="220"/>
      <c r="V335" s="218"/>
      <c r="W335" s="242"/>
      <c r="X335" s="245"/>
      <c r="Y335" s="213"/>
    </row>
    <row r="336" spans="1:25" ht="15" customHeight="1" thickBot="1">
      <c r="A336" s="190"/>
      <c r="B336" s="240"/>
      <c r="C336" s="11" t="str">
        <f t="shared" si="336"/>
        <v/>
      </c>
      <c r="D336" s="2" t="str">
        <f t="shared" si="325"/>
        <v/>
      </c>
      <c r="G336" s="20" t="str">
        <f t="shared" si="304"/>
        <v/>
      </c>
      <c r="H336" s="21" t="str">
        <f t="shared" si="305"/>
        <v/>
      </c>
      <c r="I336" s="22" t="str">
        <f t="shared" si="306"/>
        <v/>
      </c>
      <c r="J336" s="22" t="str">
        <f t="shared" si="329"/>
        <v/>
      </c>
      <c r="K336" s="22" t="str">
        <f t="shared" si="330"/>
        <v/>
      </c>
      <c r="L336" s="23" t="str">
        <f t="shared" si="326"/>
        <v/>
      </c>
      <c r="P336" s="24" t="str">
        <f t="shared" si="327"/>
        <v/>
      </c>
      <c r="S336" s="25" t="str">
        <f t="shared" si="328"/>
        <v/>
      </c>
      <c r="T336" s="221"/>
      <c r="V336" s="218"/>
      <c r="W336" s="243"/>
      <c r="X336" s="245"/>
      <c r="Y336" s="213"/>
    </row>
    <row r="337" spans="1:25" ht="15" customHeight="1" thickTop="1">
      <c r="A337" s="190"/>
      <c r="B337" s="240"/>
      <c r="C337" s="11" t="str">
        <f t="shared" si="336"/>
        <v/>
      </c>
      <c r="D337" s="2" t="str">
        <f t="shared" si="325"/>
        <v/>
      </c>
      <c r="G337" s="20" t="str">
        <f t="shared" si="304"/>
        <v/>
      </c>
      <c r="H337" s="21" t="str">
        <f t="shared" si="305"/>
        <v/>
      </c>
      <c r="I337" s="22" t="str">
        <f t="shared" si="306"/>
        <v/>
      </c>
      <c r="J337" s="22" t="str">
        <f t="shared" si="329"/>
        <v/>
      </c>
      <c r="K337" s="22" t="str">
        <f t="shared" si="330"/>
        <v/>
      </c>
      <c r="L337" s="23" t="str">
        <f t="shared" si="326"/>
        <v/>
      </c>
      <c r="P337" s="24" t="str">
        <f t="shared" si="327"/>
        <v/>
      </c>
      <c r="S337" s="25" t="str">
        <f t="shared" si="328"/>
        <v/>
      </c>
      <c r="T337" s="219">
        <f t="shared" ref="T337" si="341">SUM(S337:S339)</f>
        <v>0</v>
      </c>
      <c r="V337" s="218">
        <v>112</v>
      </c>
      <c r="W337" s="241">
        <f t="shared" ref="W337" ca="1" si="342">OFFSET($AC$8,((MOD(ROW(V338)*4,3)/2)+1)*COUNTA(V337)+IF(((MOD(ROW(V338)*4,3)/2)+1)*COUNTA(V337)=2,INT(ROW(V334)/12),0),)</f>
        <v>0</v>
      </c>
      <c r="X337" s="245" t="str">
        <f>IF(T337=0,"",IF(T337&lt;W337,"Alerte !",""))</f>
        <v/>
      </c>
      <c r="Y337" s="213" t="str">
        <f t="shared" ref="Y337" si="343">IF(T337=0,"",IF(T337&lt;W337,"",1))</f>
        <v/>
      </c>
    </row>
    <row r="338" spans="1:25" ht="15" customHeight="1">
      <c r="A338" s="190"/>
      <c r="B338" s="240"/>
      <c r="C338" s="11" t="str">
        <f t="shared" si="336"/>
        <v/>
      </c>
      <c r="D338" s="2" t="str">
        <f t="shared" si="325"/>
        <v/>
      </c>
      <c r="G338" s="20" t="str">
        <f t="shared" si="304"/>
        <v/>
      </c>
      <c r="H338" s="21" t="str">
        <f t="shared" si="305"/>
        <v/>
      </c>
      <c r="I338" s="22" t="str">
        <f t="shared" si="306"/>
        <v/>
      </c>
      <c r="J338" s="22" t="str">
        <f t="shared" si="329"/>
        <v/>
      </c>
      <c r="K338" s="22" t="str">
        <f t="shared" si="330"/>
        <v/>
      </c>
      <c r="L338" s="23" t="str">
        <f t="shared" si="326"/>
        <v/>
      </c>
      <c r="P338" s="24" t="str">
        <f t="shared" si="327"/>
        <v/>
      </c>
      <c r="S338" s="25" t="str">
        <f t="shared" si="328"/>
        <v/>
      </c>
      <c r="T338" s="220"/>
      <c r="V338" s="218"/>
      <c r="W338" s="242"/>
      <c r="X338" s="245"/>
      <c r="Y338" s="213"/>
    </row>
    <row r="339" spans="1:25" ht="15" customHeight="1" thickBot="1">
      <c r="A339" s="190"/>
      <c r="B339" s="240"/>
      <c r="C339" s="11" t="str">
        <f t="shared" si="336"/>
        <v/>
      </c>
      <c r="D339" s="2" t="str">
        <f t="shared" si="325"/>
        <v/>
      </c>
      <c r="G339" s="20" t="str">
        <f t="shared" si="304"/>
        <v/>
      </c>
      <c r="H339" s="21" t="str">
        <f t="shared" si="305"/>
        <v/>
      </c>
      <c r="I339" s="22" t="str">
        <f t="shared" si="306"/>
        <v/>
      </c>
      <c r="J339" s="22" t="str">
        <f t="shared" si="329"/>
        <v/>
      </c>
      <c r="K339" s="22" t="str">
        <f t="shared" si="330"/>
        <v/>
      </c>
      <c r="L339" s="23" t="str">
        <f t="shared" si="326"/>
        <v/>
      </c>
      <c r="P339" s="24" t="str">
        <f t="shared" si="327"/>
        <v/>
      </c>
      <c r="S339" s="25" t="str">
        <f t="shared" si="328"/>
        <v/>
      </c>
      <c r="T339" s="221"/>
      <c r="V339" s="218"/>
      <c r="W339" s="243"/>
      <c r="X339" s="245"/>
      <c r="Y339" s="213"/>
    </row>
    <row r="340" spans="1:25" ht="15" customHeight="1" thickTop="1">
      <c r="A340" s="190"/>
      <c r="B340" s="240"/>
      <c r="C340" s="11" t="str">
        <f t="shared" si="336"/>
        <v/>
      </c>
      <c r="D340" s="2" t="str">
        <f t="shared" si="325"/>
        <v/>
      </c>
      <c r="G340" s="20" t="str">
        <f t="shared" si="304"/>
        <v/>
      </c>
      <c r="H340" s="21" t="str">
        <f t="shared" si="305"/>
        <v/>
      </c>
      <c r="I340" s="22" t="str">
        <f t="shared" si="306"/>
        <v/>
      </c>
      <c r="J340" s="22" t="str">
        <f t="shared" si="329"/>
        <v/>
      </c>
      <c r="K340" s="22" t="str">
        <f t="shared" si="330"/>
        <v/>
      </c>
      <c r="L340" s="23" t="str">
        <f t="shared" si="326"/>
        <v/>
      </c>
      <c r="P340" s="24" t="str">
        <f t="shared" si="327"/>
        <v/>
      </c>
      <c r="S340" s="25" t="str">
        <f t="shared" si="328"/>
        <v/>
      </c>
      <c r="T340" s="219">
        <f t="shared" si="307"/>
        <v>0</v>
      </c>
      <c r="V340" s="218">
        <v>113</v>
      </c>
      <c r="W340" s="241">
        <f t="shared" ref="W340" ca="1" si="344">OFFSET($AC$8,((MOD(ROW(V341)*4,3)/2)+1)*COUNTA(V340)+IF(((MOD(ROW(V341)*4,3)/2)+1)*COUNTA(V340)=2,INT(ROW(V337)/12),0),)</f>
        <v>0</v>
      </c>
      <c r="X340" s="245" t="str">
        <f>IF(T340=0,"",IF(T340&lt;W340,"Alerte !",""))</f>
        <v/>
      </c>
      <c r="Y340" s="213" t="str">
        <f t="shared" ref="Y340" si="345">IF(T340=0,"",IF(T340&lt;W340,"",1))</f>
        <v/>
      </c>
    </row>
    <row r="341" spans="1:25" ht="15" customHeight="1">
      <c r="A341" s="190"/>
      <c r="B341" s="240"/>
      <c r="C341" s="11" t="str">
        <f t="shared" si="336"/>
        <v/>
      </c>
      <c r="D341" s="2" t="str">
        <f t="shared" si="325"/>
        <v/>
      </c>
      <c r="G341" s="20" t="str">
        <f t="shared" si="304"/>
        <v/>
      </c>
      <c r="H341" s="21" t="str">
        <f t="shared" si="305"/>
        <v/>
      </c>
      <c r="I341" s="22" t="str">
        <f t="shared" si="306"/>
        <v/>
      </c>
      <c r="J341" s="22" t="str">
        <f t="shared" si="329"/>
        <v/>
      </c>
      <c r="K341" s="22" t="str">
        <f t="shared" si="330"/>
        <v/>
      </c>
      <c r="L341" s="23" t="str">
        <f t="shared" si="326"/>
        <v/>
      </c>
      <c r="P341" s="24" t="str">
        <f t="shared" si="327"/>
        <v/>
      </c>
      <c r="S341" s="25" t="str">
        <f t="shared" si="328"/>
        <v/>
      </c>
      <c r="T341" s="220"/>
      <c r="V341" s="218"/>
      <c r="W341" s="242"/>
      <c r="X341" s="245"/>
      <c r="Y341" s="213"/>
    </row>
    <row r="342" spans="1:25" ht="15" customHeight="1" thickBot="1">
      <c r="A342" s="190"/>
      <c r="B342" s="240"/>
      <c r="C342" s="11" t="str">
        <f t="shared" si="336"/>
        <v/>
      </c>
      <c r="D342" s="2" t="str">
        <f t="shared" si="325"/>
        <v/>
      </c>
      <c r="G342" s="20" t="str">
        <f t="shared" si="304"/>
        <v/>
      </c>
      <c r="H342" s="21" t="str">
        <f t="shared" si="305"/>
        <v/>
      </c>
      <c r="I342" s="22" t="str">
        <f t="shared" si="306"/>
        <v/>
      </c>
      <c r="J342" s="22" t="str">
        <f t="shared" si="329"/>
        <v/>
      </c>
      <c r="K342" s="22" t="str">
        <f t="shared" si="330"/>
        <v/>
      </c>
      <c r="L342" s="23" t="str">
        <f t="shared" si="326"/>
        <v/>
      </c>
      <c r="P342" s="24" t="str">
        <f t="shared" si="327"/>
        <v/>
      </c>
      <c r="S342" s="25" t="str">
        <f t="shared" si="328"/>
        <v/>
      </c>
      <c r="T342" s="221"/>
      <c r="V342" s="218"/>
      <c r="W342" s="243"/>
      <c r="X342" s="245"/>
      <c r="Y342" s="213"/>
    </row>
    <row r="343" spans="1:25" ht="15" customHeight="1" thickTop="1">
      <c r="A343" s="190"/>
      <c r="B343" s="240">
        <v>29</v>
      </c>
      <c r="C343" s="11" t="str">
        <f t="shared" si="336"/>
        <v/>
      </c>
      <c r="D343" s="2" t="str">
        <f t="shared" si="325"/>
        <v/>
      </c>
      <c r="G343" s="20" t="str">
        <f t="shared" si="304"/>
        <v/>
      </c>
      <c r="H343" s="21" t="str">
        <f t="shared" si="305"/>
        <v/>
      </c>
      <c r="I343" s="22" t="str">
        <f t="shared" si="306"/>
        <v/>
      </c>
      <c r="J343" s="22" t="str">
        <f t="shared" si="329"/>
        <v/>
      </c>
      <c r="K343" s="22" t="str">
        <f t="shared" si="330"/>
        <v/>
      </c>
      <c r="L343" s="23" t="str">
        <f t="shared" si="326"/>
        <v/>
      </c>
      <c r="P343" s="24" t="str">
        <f t="shared" si="327"/>
        <v/>
      </c>
      <c r="S343" s="25" t="str">
        <f t="shared" si="328"/>
        <v/>
      </c>
      <c r="T343" s="219">
        <f t="shared" si="310"/>
        <v>0</v>
      </c>
      <c r="V343" s="218">
        <v>114</v>
      </c>
      <c r="W343" s="241">
        <f t="shared" ref="W343" ca="1" si="346">OFFSET($AC$8,((MOD(ROW(V344)*4,3)/2)+1)*COUNTA(V343)+IF(((MOD(ROW(V344)*4,3)/2)+1)*COUNTA(V343)=2,INT(ROW(V340)/12),0),)</f>
        <v>0</v>
      </c>
      <c r="X343" s="245" t="str">
        <f>IF(T343=0,"",IF(T343&lt;W343,"Alerte !",""))</f>
        <v/>
      </c>
      <c r="Y343" s="213" t="str">
        <f t="shared" ref="Y343" si="347">IF(T343=0,"",IF(T343&lt;W343,"",1))</f>
        <v/>
      </c>
    </row>
    <row r="344" spans="1:25" ht="15" customHeight="1">
      <c r="A344" s="190"/>
      <c r="B344" s="240"/>
      <c r="C344" s="11" t="str">
        <f t="shared" si="336"/>
        <v/>
      </c>
      <c r="D344" s="2" t="str">
        <f t="shared" si="325"/>
        <v/>
      </c>
      <c r="G344" s="20" t="str">
        <f t="shared" si="304"/>
        <v/>
      </c>
      <c r="H344" s="21" t="str">
        <f t="shared" si="305"/>
        <v/>
      </c>
      <c r="I344" s="22" t="str">
        <f t="shared" si="306"/>
        <v/>
      </c>
      <c r="J344" s="22" t="str">
        <f t="shared" si="329"/>
        <v/>
      </c>
      <c r="K344" s="22" t="str">
        <f t="shared" si="330"/>
        <v/>
      </c>
      <c r="L344" s="23" t="str">
        <f t="shared" si="326"/>
        <v/>
      </c>
      <c r="P344" s="24" t="str">
        <f t="shared" si="327"/>
        <v/>
      </c>
      <c r="S344" s="25" t="str">
        <f t="shared" si="328"/>
        <v/>
      </c>
      <c r="T344" s="220"/>
      <c r="V344" s="218"/>
      <c r="W344" s="242"/>
      <c r="X344" s="245"/>
      <c r="Y344" s="213"/>
    </row>
    <row r="345" spans="1:25" ht="15" customHeight="1" thickBot="1">
      <c r="A345" s="190"/>
      <c r="B345" s="240"/>
      <c r="C345" s="11" t="str">
        <f t="shared" si="336"/>
        <v/>
      </c>
      <c r="D345" s="2" t="str">
        <f t="shared" si="325"/>
        <v/>
      </c>
      <c r="G345" s="20" t="str">
        <f t="shared" si="304"/>
        <v/>
      </c>
      <c r="H345" s="21" t="str">
        <f t="shared" si="305"/>
        <v/>
      </c>
      <c r="I345" s="22" t="str">
        <f t="shared" si="306"/>
        <v/>
      </c>
      <c r="J345" s="22" t="str">
        <f t="shared" si="329"/>
        <v/>
      </c>
      <c r="K345" s="22" t="str">
        <f t="shared" si="330"/>
        <v/>
      </c>
      <c r="L345" s="23" t="str">
        <f t="shared" si="326"/>
        <v/>
      </c>
      <c r="P345" s="24" t="str">
        <f t="shared" si="327"/>
        <v/>
      </c>
      <c r="S345" s="25" t="str">
        <f t="shared" si="328"/>
        <v/>
      </c>
      <c r="T345" s="221"/>
      <c r="V345" s="218"/>
      <c r="W345" s="243"/>
      <c r="X345" s="245"/>
      <c r="Y345" s="213"/>
    </row>
    <row r="346" spans="1:25" ht="15" customHeight="1" thickTop="1">
      <c r="A346" s="190"/>
      <c r="B346" s="240"/>
      <c r="C346" s="11" t="str">
        <f t="shared" si="336"/>
        <v/>
      </c>
      <c r="D346" s="2" t="str">
        <f t="shared" si="325"/>
        <v/>
      </c>
      <c r="G346" s="20" t="str">
        <f t="shared" si="304"/>
        <v/>
      </c>
      <c r="H346" s="21" t="str">
        <f t="shared" si="305"/>
        <v/>
      </c>
      <c r="I346" s="22" t="str">
        <f t="shared" si="306"/>
        <v/>
      </c>
      <c r="J346" s="22" t="str">
        <f t="shared" si="329"/>
        <v/>
      </c>
      <c r="K346" s="22" t="str">
        <f t="shared" si="330"/>
        <v/>
      </c>
      <c r="L346" s="23" t="str">
        <f t="shared" si="326"/>
        <v/>
      </c>
      <c r="P346" s="24" t="str">
        <f t="shared" si="327"/>
        <v/>
      </c>
      <c r="S346" s="25" t="str">
        <f t="shared" si="328"/>
        <v/>
      </c>
      <c r="T346" s="219">
        <f t="shared" ref="T346" si="348">SUM(S346:S348)</f>
        <v>0</v>
      </c>
      <c r="V346" s="218">
        <v>115</v>
      </c>
      <c r="W346" s="241">
        <f t="shared" ref="W346" ca="1" si="349">OFFSET($AC$8,((MOD(ROW(V347)*4,3)/2)+1)*COUNTA(V346)+IF(((MOD(ROW(V347)*4,3)/2)+1)*COUNTA(V346)=2,INT(ROW(V343)/12),0),)</f>
        <v>0</v>
      </c>
      <c r="X346" s="245" t="str">
        <f>IF(T346=0,"",IF(T346&lt;W346,"Alerte !",""))</f>
        <v/>
      </c>
      <c r="Y346" s="213" t="str">
        <f t="shared" ref="Y346" si="350">IF(T346=0,"",IF(T346&lt;W346,"",1))</f>
        <v/>
      </c>
    </row>
    <row r="347" spans="1:25" ht="15" customHeight="1">
      <c r="A347" s="190"/>
      <c r="B347" s="240"/>
      <c r="C347" s="11" t="str">
        <f t="shared" si="336"/>
        <v/>
      </c>
      <c r="D347" s="2" t="str">
        <f t="shared" si="325"/>
        <v/>
      </c>
      <c r="G347" s="20" t="str">
        <f t="shared" si="304"/>
        <v/>
      </c>
      <c r="H347" s="21" t="str">
        <f t="shared" si="305"/>
        <v/>
      </c>
      <c r="I347" s="22" t="str">
        <f t="shared" si="306"/>
        <v/>
      </c>
      <c r="J347" s="22" t="str">
        <f t="shared" si="329"/>
        <v/>
      </c>
      <c r="K347" s="22" t="str">
        <f t="shared" si="330"/>
        <v/>
      </c>
      <c r="L347" s="23" t="str">
        <f t="shared" si="326"/>
        <v/>
      </c>
      <c r="P347" s="24" t="str">
        <f t="shared" si="327"/>
        <v/>
      </c>
      <c r="S347" s="25" t="str">
        <f t="shared" si="328"/>
        <v/>
      </c>
      <c r="T347" s="220"/>
      <c r="V347" s="218"/>
      <c r="W347" s="242"/>
      <c r="X347" s="245"/>
      <c r="Y347" s="213"/>
    </row>
    <row r="348" spans="1:25" ht="15" customHeight="1" thickBot="1">
      <c r="A348" s="190"/>
      <c r="B348" s="240"/>
      <c r="C348" s="11" t="str">
        <f t="shared" si="336"/>
        <v/>
      </c>
      <c r="D348" s="2" t="str">
        <f t="shared" si="325"/>
        <v/>
      </c>
      <c r="G348" s="20" t="str">
        <f t="shared" si="304"/>
        <v/>
      </c>
      <c r="H348" s="21" t="str">
        <f t="shared" si="305"/>
        <v/>
      </c>
      <c r="I348" s="22" t="str">
        <f t="shared" si="306"/>
        <v/>
      </c>
      <c r="J348" s="22" t="str">
        <f t="shared" si="329"/>
        <v/>
      </c>
      <c r="K348" s="22" t="str">
        <f t="shared" si="330"/>
        <v/>
      </c>
      <c r="L348" s="23" t="str">
        <f t="shared" si="326"/>
        <v/>
      </c>
      <c r="P348" s="24" t="str">
        <f t="shared" si="327"/>
        <v/>
      </c>
      <c r="S348" s="25" t="str">
        <f t="shared" si="328"/>
        <v/>
      </c>
      <c r="T348" s="221"/>
      <c r="V348" s="218"/>
      <c r="W348" s="243"/>
      <c r="X348" s="245"/>
      <c r="Y348" s="213"/>
    </row>
    <row r="349" spans="1:25" ht="15" customHeight="1" thickTop="1">
      <c r="A349" s="190"/>
      <c r="B349" s="240"/>
      <c r="C349" s="11" t="str">
        <f t="shared" si="336"/>
        <v/>
      </c>
      <c r="D349" s="2" t="str">
        <f t="shared" si="325"/>
        <v/>
      </c>
      <c r="G349" s="20" t="str">
        <f t="shared" si="304"/>
        <v/>
      </c>
      <c r="H349" s="21" t="str">
        <f t="shared" si="305"/>
        <v/>
      </c>
      <c r="I349" s="22" t="str">
        <f t="shared" si="306"/>
        <v/>
      </c>
      <c r="J349" s="22" t="str">
        <f t="shared" si="329"/>
        <v/>
      </c>
      <c r="K349" s="22" t="str">
        <f t="shared" si="330"/>
        <v/>
      </c>
      <c r="L349" s="23" t="str">
        <f t="shared" si="326"/>
        <v/>
      </c>
      <c r="P349" s="24" t="str">
        <f t="shared" si="327"/>
        <v/>
      </c>
      <c r="S349" s="25" t="str">
        <f t="shared" si="328"/>
        <v/>
      </c>
      <c r="T349" s="219">
        <f t="shared" si="307"/>
        <v>0</v>
      </c>
      <c r="V349" s="218">
        <v>116</v>
      </c>
      <c r="W349" s="241">
        <f t="shared" ref="W349" ca="1" si="351">OFFSET($AC$8,((MOD(ROW(V350)*4,3)/2)+1)*COUNTA(V349)+IF(((MOD(ROW(V350)*4,3)/2)+1)*COUNTA(V349)=2,INT(ROW(V346)/12),0),)</f>
        <v>0</v>
      </c>
      <c r="X349" s="245" t="str">
        <f>IF(T349=0,"",IF(T349&lt;W349,"Alerte !",""))</f>
        <v/>
      </c>
      <c r="Y349" s="213" t="str">
        <f t="shared" ref="Y349" si="352">IF(T349=0,"",IF(T349&lt;W349,"",1))</f>
        <v/>
      </c>
    </row>
    <row r="350" spans="1:25" ht="15" customHeight="1">
      <c r="A350" s="190"/>
      <c r="B350" s="240"/>
      <c r="C350" s="11" t="str">
        <f t="shared" si="336"/>
        <v/>
      </c>
      <c r="D350" s="2" t="str">
        <f t="shared" si="325"/>
        <v/>
      </c>
      <c r="G350" s="20" t="str">
        <f t="shared" si="304"/>
        <v/>
      </c>
      <c r="H350" s="21" t="str">
        <f t="shared" si="305"/>
        <v/>
      </c>
      <c r="I350" s="22" t="str">
        <f t="shared" si="306"/>
        <v/>
      </c>
      <c r="J350" s="22" t="str">
        <f t="shared" si="329"/>
        <v/>
      </c>
      <c r="K350" s="22" t="str">
        <f t="shared" si="330"/>
        <v/>
      </c>
      <c r="L350" s="23" t="str">
        <f t="shared" si="326"/>
        <v/>
      </c>
      <c r="P350" s="24" t="str">
        <f t="shared" si="327"/>
        <v/>
      </c>
      <c r="S350" s="25" t="str">
        <f t="shared" si="328"/>
        <v/>
      </c>
      <c r="T350" s="220"/>
      <c r="V350" s="218"/>
      <c r="W350" s="242"/>
      <c r="X350" s="245"/>
      <c r="Y350" s="213"/>
    </row>
    <row r="351" spans="1:25" ht="15" customHeight="1" thickBot="1">
      <c r="A351" s="190"/>
      <c r="B351" s="240"/>
      <c r="C351" s="11" t="str">
        <f t="shared" si="336"/>
        <v/>
      </c>
      <c r="D351" s="2" t="str">
        <f t="shared" si="325"/>
        <v/>
      </c>
      <c r="G351" s="20" t="str">
        <f t="shared" si="304"/>
        <v/>
      </c>
      <c r="H351" s="21" t="str">
        <f t="shared" si="305"/>
        <v/>
      </c>
      <c r="I351" s="22" t="str">
        <f t="shared" si="306"/>
        <v/>
      </c>
      <c r="J351" s="22" t="str">
        <f t="shared" si="329"/>
        <v/>
      </c>
      <c r="K351" s="22" t="str">
        <f t="shared" si="330"/>
        <v/>
      </c>
      <c r="L351" s="23" t="str">
        <f t="shared" si="326"/>
        <v/>
      </c>
      <c r="P351" s="24" t="str">
        <f t="shared" si="327"/>
        <v/>
      </c>
      <c r="S351" s="25" t="str">
        <f t="shared" si="328"/>
        <v/>
      </c>
      <c r="T351" s="221"/>
      <c r="V351" s="218"/>
      <c r="W351" s="243"/>
      <c r="X351" s="245"/>
      <c r="Y351" s="213"/>
    </row>
    <row r="352" spans="1:25" ht="15" customHeight="1" thickTop="1">
      <c r="A352" s="190"/>
      <c r="B352" s="240"/>
      <c r="C352" s="11" t="str">
        <f t="shared" si="336"/>
        <v/>
      </c>
      <c r="D352" s="2" t="str">
        <f t="shared" si="325"/>
        <v/>
      </c>
      <c r="G352" s="20" t="str">
        <f t="shared" si="304"/>
        <v/>
      </c>
      <c r="H352" s="21" t="str">
        <f t="shared" si="305"/>
        <v/>
      </c>
      <c r="I352" s="22" t="str">
        <f t="shared" si="306"/>
        <v/>
      </c>
      <c r="J352" s="22" t="str">
        <f t="shared" si="329"/>
        <v/>
      </c>
      <c r="K352" s="22" t="str">
        <f t="shared" si="330"/>
        <v/>
      </c>
      <c r="L352" s="23" t="str">
        <f t="shared" si="326"/>
        <v/>
      </c>
      <c r="P352" s="24" t="str">
        <f t="shared" si="327"/>
        <v/>
      </c>
      <c r="S352" s="25" t="str">
        <f t="shared" si="328"/>
        <v/>
      </c>
      <c r="T352" s="219">
        <f t="shared" si="310"/>
        <v>0</v>
      </c>
      <c r="V352" s="218">
        <v>117</v>
      </c>
      <c r="W352" s="241">
        <f t="shared" ref="W352" ca="1" si="353">OFFSET($AC$8,((MOD(ROW(V353)*4,3)/2)+1)*COUNTA(V352)+IF(((MOD(ROW(V353)*4,3)/2)+1)*COUNTA(V352)=2,INT(ROW(V349)/12),0),)</f>
        <v>0</v>
      </c>
      <c r="X352" s="245" t="str">
        <f>IF(T352=0,"",IF(T352&lt;W352,"Alerte !",""))</f>
        <v/>
      </c>
      <c r="Y352" s="213" t="str">
        <f t="shared" ref="Y352" si="354">IF(T352=0,"",IF(T352&lt;W352,"",1))</f>
        <v/>
      </c>
    </row>
    <row r="353" spans="1:25" ht="15" customHeight="1">
      <c r="A353" s="190"/>
      <c r="B353" s="240"/>
      <c r="C353" s="11" t="str">
        <f t="shared" si="336"/>
        <v/>
      </c>
      <c r="D353" s="2" t="str">
        <f t="shared" si="325"/>
        <v/>
      </c>
      <c r="G353" s="20" t="str">
        <f t="shared" si="304"/>
        <v/>
      </c>
      <c r="H353" s="21" t="str">
        <f t="shared" si="305"/>
        <v/>
      </c>
      <c r="I353" s="22" t="str">
        <f t="shared" si="306"/>
        <v/>
      </c>
      <c r="J353" s="22" t="str">
        <f t="shared" si="329"/>
        <v/>
      </c>
      <c r="K353" s="22" t="str">
        <f t="shared" si="330"/>
        <v/>
      </c>
      <c r="L353" s="23" t="str">
        <f t="shared" si="326"/>
        <v/>
      </c>
      <c r="P353" s="24" t="str">
        <f t="shared" si="327"/>
        <v/>
      </c>
      <c r="S353" s="25" t="str">
        <f t="shared" si="328"/>
        <v/>
      </c>
      <c r="T353" s="220"/>
      <c r="V353" s="218"/>
      <c r="W353" s="242"/>
      <c r="X353" s="245"/>
      <c r="Y353" s="213"/>
    </row>
    <row r="354" spans="1:25" ht="15" customHeight="1" thickBot="1">
      <c r="A354" s="190"/>
      <c r="B354" s="240"/>
      <c r="C354" s="11" t="str">
        <f t="shared" si="336"/>
        <v/>
      </c>
      <c r="D354" s="2" t="str">
        <f t="shared" si="325"/>
        <v/>
      </c>
      <c r="G354" s="20" t="str">
        <f t="shared" si="304"/>
        <v/>
      </c>
      <c r="H354" s="21" t="str">
        <f t="shared" si="305"/>
        <v/>
      </c>
      <c r="I354" s="22" t="str">
        <f t="shared" si="306"/>
        <v/>
      </c>
      <c r="J354" s="22" t="str">
        <f t="shared" si="329"/>
        <v/>
      </c>
      <c r="K354" s="22" t="str">
        <f t="shared" si="330"/>
        <v/>
      </c>
      <c r="L354" s="23" t="str">
        <f t="shared" si="326"/>
        <v/>
      </c>
      <c r="P354" s="24" t="str">
        <f t="shared" si="327"/>
        <v/>
      </c>
      <c r="S354" s="25" t="str">
        <f t="shared" si="328"/>
        <v/>
      </c>
      <c r="T354" s="221"/>
      <c r="V354" s="218"/>
      <c r="W354" s="243"/>
      <c r="X354" s="245"/>
      <c r="Y354" s="213"/>
    </row>
    <row r="355" spans="1:25" ht="15" customHeight="1" thickTop="1">
      <c r="A355" s="190"/>
      <c r="B355" s="240">
        <v>30</v>
      </c>
      <c r="C355" s="11" t="str">
        <f t="shared" si="336"/>
        <v/>
      </c>
      <c r="D355" s="2" t="str">
        <f t="shared" si="325"/>
        <v/>
      </c>
      <c r="G355" s="20" t="str">
        <f t="shared" si="304"/>
        <v/>
      </c>
      <c r="H355" s="21" t="str">
        <f t="shared" si="305"/>
        <v/>
      </c>
      <c r="I355" s="22" t="str">
        <f t="shared" si="306"/>
        <v/>
      </c>
      <c r="J355" s="22" t="str">
        <f t="shared" si="329"/>
        <v/>
      </c>
      <c r="K355" s="22" t="str">
        <f t="shared" si="330"/>
        <v/>
      </c>
      <c r="L355" s="23" t="str">
        <f t="shared" si="326"/>
        <v/>
      </c>
      <c r="P355" s="24" t="str">
        <f t="shared" si="327"/>
        <v/>
      </c>
      <c r="S355" s="25" t="str">
        <f t="shared" si="328"/>
        <v/>
      </c>
      <c r="T355" s="219">
        <f t="shared" ref="T355" si="355">SUM(S355:S357)</f>
        <v>0</v>
      </c>
      <c r="V355" s="218">
        <v>118</v>
      </c>
      <c r="W355" s="241">
        <f t="shared" ref="W355" ca="1" si="356">OFFSET($AC$8,((MOD(ROW(V356)*4,3)/2)+1)*COUNTA(V355)+IF(((MOD(ROW(V356)*4,3)/2)+1)*COUNTA(V355)=2,INT(ROW(V352)/12),0),)</f>
        <v>0</v>
      </c>
      <c r="X355" s="245" t="str">
        <f>IF(T355=0,"",IF(T355&lt;W355,"Alerte !",""))</f>
        <v/>
      </c>
      <c r="Y355" s="213" t="str">
        <f t="shared" ref="Y355" si="357">IF(T355=0,"",IF(T355&lt;W355,"",1))</f>
        <v/>
      </c>
    </row>
    <row r="356" spans="1:25" ht="15" customHeight="1">
      <c r="A356" s="190"/>
      <c r="B356" s="240"/>
      <c r="C356" s="11" t="str">
        <f t="shared" si="336"/>
        <v/>
      </c>
      <c r="D356" s="2" t="str">
        <f t="shared" si="325"/>
        <v/>
      </c>
      <c r="G356" s="20" t="str">
        <f t="shared" si="304"/>
        <v/>
      </c>
      <c r="H356" s="21" t="str">
        <f t="shared" si="305"/>
        <v/>
      </c>
      <c r="I356" s="22" t="str">
        <f t="shared" si="306"/>
        <v/>
      </c>
      <c r="J356" s="22" t="str">
        <f t="shared" si="329"/>
        <v/>
      </c>
      <c r="K356" s="22" t="str">
        <f t="shared" si="330"/>
        <v/>
      </c>
      <c r="L356" s="23" t="str">
        <f t="shared" si="326"/>
        <v/>
      </c>
      <c r="P356" s="24" t="str">
        <f t="shared" si="327"/>
        <v/>
      </c>
      <c r="S356" s="25" t="str">
        <f t="shared" si="328"/>
        <v/>
      </c>
      <c r="T356" s="220"/>
      <c r="V356" s="218"/>
      <c r="W356" s="242"/>
      <c r="X356" s="245"/>
      <c r="Y356" s="213"/>
    </row>
    <row r="357" spans="1:25" ht="15" customHeight="1" thickBot="1">
      <c r="A357" s="190"/>
      <c r="B357" s="240"/>
      <c r="C357" s="11" t="str">
        <f t="shared" si="336"/>
        <v/>
      </c>
      <c r="D357" s="2" t="str">
        <f t="shared" si="325"/>
        <v/>
      </c>
      <c r="G357" s="20" t="str">
        <f t="shared" si="304"/>
        <v/>
      </c>
      <c r="H357" s="21" t="str">
        <f t="shared" si="305"/>
        <v/>
      </c>
      <c r="I357" s="22" t="str">
        <f t="shared" si="306"/>
        <v/>
      </c>
      <c r="J357" s="22" t="str">
        <f t="shared" si="329"/>
        <v/>
      </c>
      <c r="K357" s="22" t="str">
        <f t="shared" si="330"/>
        <v/>
      </c>
      <c r="L357" s="23" t="str">
        <f t="shared" si="326"/>
        <v/>
      </c>
      <c r="P357" s="24" t="str">
        <f t="shared" si="327"/>
        <v/>
      </c>
      <c r="S357" s="25" t="str">
        <f t="shared" si="328"/>
        <v/>
      </c>
      <c r="T357" s="221"/>
      <c r="V357" s="218"/>
      <c r="W357" s="243"/>
      <c r="X357" s="245"/>
      <c r="Y357" s="213"/>
    </row>
    <row r="358" spans="1:25" ht="15" customHeight="1" thickTop="1">
      <c r="A358" s="190"/>
      <c r="B358" s="240"/>
      <c r="C358" s="11" t="str">
        <f t="shared" si="336"/>
        <v/>
      </c>
      <c r="D358" s="2" t="str">
        <f t="shared" si="325"/>
        <v/>
      </c>
      <c r="G358" s="20" t="str">
        <f t="shared" si="304"/>
        <v/>
      </c>
      <c r="H358" s="21" t="str">
        <f t="shared" si="305"/>
        <v/>
      </c>
      <c r="I358" s="22" t="str">
        <f t="shared" si="306"/>
        <v/>
      </c>
      <c r="J358" s="22" t="str">
        <f t="shared" si="329"/>
        <v/>
      </c>
      <c r="K358" s="22" t="str">
        <f t="shared" si="330"/>
        <v/>
      </c>
      <c r="L358" s="23" t="str">
        <f t="shared" si="326"/>
        <v/>
      </c>
      <c r="P358" s="24" t="str">
        <f t="shared" si="327"/>
        <v/>
      </c>
      <c r="S358" s="25" t="str">
        <f t="shared" si="328"/>
        <v/>
      </c>
      <c r="T358" s="219">
        <f t="shared" si="307"/>
        <v>0</v>
      </c>
      <c r="V358" s="218">
        <v>119</v>
      </c>
      <c r="W358" s="241">
        <f t="shared" ref="W358" ca="1" si="358">OFFSET($AC$8,((MOD(ROW(V359)*4,3)/2)+1)*COUNTA(V358)+IF(((MOD(ROW(V359)*4,3)/2)+1)*COUNTA(V358)=2,INT(ROW(V355)/12),0),)</f>
        <v>0</v>
      </c>
      <c r="X358" s="245" t="str">
        <f>IF(T358=0,"",IF(T358&lt;W358,"Alerte !",""))</f>
        <v/>
      </c>
      <c r="Y358" s="213" t="str">
        <f t="shared" ref="Y358" si="359">IF(T358=0,"",IF(T358&lt;W358,"",1))</f>
        <v/>
      </c>
    </row>
    <row r="359" spans="1:25" ht="15" customHeight="1">
      <c r="A359" s="190"/>
      <c r="B359" s="240"/>
      <c r="C359" s="11" t="str">
        <f t="shared" si="336"/>
        <v/>
      </c>
      <c r="D359" s="2" t="str">
        <f t="shared" si="325"/>
        <v/>
      </c>
      <c r="G359" s="20" t="str">
        <f t="shared" si="304"/>
        <v/>
      </c>
      <c r="H359" s="21" t="str">
        <f t="shared" si="305"/>
        <v/>
      </c>
      <c r="I359" s="22" t="str">
        <f t="shared" si="306"/>
        <v/>
      </c>
      <c r="J359" s="22" t="str">
        <f t="shared" si="329"/>
        <v/>
      </c>
      <c r="K359" s="22" t="str">
        <f t="shared" si="330"/>
        <v/>
      </c>
      <c r="L359" s="23" t="str">
        <f t="shared" si="326"/>
        <v/>
      </c>
      <c r="P359" s="24" t="str">
        <f t="shared" si="327"/>
        <v/>
      </c>
      <c r="S359" s="25" t="str">
        <f t="shared" si="328"/>
        <v/>
      </c>
      <c r="T359" s="220"/>
      <c r="V359" s="218"/>
      <c r="W359" s="242"/>
      <c r="X359" s="245"/>
      <c r="Y359" s="213"/>
    </row>
    <row r="360" spans="1:25" ht="15" customHeight="1" thickBot="1">
      <c r="A360" s="190"/>
      <c r="B360" s="240"/>
      <c r="C360" s="11" t="str">
        <f t="shared" si="336"/>
        <v/>
      </c>
      <c r="D360" s="2" t="str">
        <f t="shared" si="325"/>
        <v/>
      </c>
      <c r="G360" s="20" t="str">
        <f t="shared" si="304"/>
        <v/>
      </c>
      <c r="H360" s="21" t="str">
        <f t="shared" si="305"/>
        <v/>
      </c>
      <c r="I360" s="22" t="str">
        <f t="shared" si="306"/>
        <v/>
      </c>
      <c r="J360" s="22" t="str">
        <f t="shared" si="329"/>
        <v/>
      </c>
      <c r="K360" s="22" t="str">
        <f t="shared" si="330"/>
        <v/>
      </c>
      <c r="L360" s="23" t="str">
        <f t="shared" si="326"/>
        <v/>
      </c>
      <c r="P360" s="24" t="str">
        <f t="shared" si="327"/>
        <v/>
      </c>
      <c r="S360" s="25" t="str">
        <f t="shared" si="328"/>
        <v/>
      </c>
      <c r="T360" s="221"/>
      <c r="V360" s="218"/>
      <c r="W360" s="243"/>
      <c r="X360" s="245"/>
      <c r="Y360" s="213"/>
    </row>
    <row r="361" spans="1:25" ht="15" customHeight="1" thickTop="1">
      <c r="A361" s="190"/>
      <c r="B361" s="240"/>
      <c r="C361" s="11" t="str">
        <f t="shared" si="336"/>
        <v/>
      </c>
      <c r="D361" s="2" t="str">
        <f t="shared" si="325"/>
        <v/>
      </c>
      <c r="G361" s="20" t="str">
        <f t="shared" si="304"/>
        <v/>
      </c>
      <c r="H361" s="21" t="str">
        <f t="shared" si="305"/>
        <v/>
      </c>
      <c r="I361" s="22" t="str">
        <f t="shared" si="306"/>
        <v/>
      </c>
      <c r="J361" s="22" t="str">
        <f t="shared" si="329"/>
        <v/>
      </c>
      <c r="K361" s="22" t="str">
        <f t="shared" si="330"/>
        <v/>
      </c>
      <c r="L361" s="23" t="str">
        <f t="shared" si="326"/>
        <v/>
      </c>
      <c r="P361" s="24" t="str">
        <f t="shared" si="327"/>
        <v/>
      </c>
      <c r="S361" s="25" t="str">
        <f t="shared" si="328"/>
        <v/>
      </c>
      <c r="T361" s="219">
        <f t="shared" si="310"/>
        <v>0</v>
      </c>
      <c r="V361" s="218">
        <v>120</v>
      </c>
      <c r="W361" s="241">
        <f t="shared" ref="W361" ca="1" si="360">OFFSET($AC$8,((MOD(ROW(V362)*4,3)/2)+1)*COUNTA(V361)+IF(((MOD(ROW(V362)*4,3)/2)+1)*COUNTA(V361)=2,INT(ROW(V358)/12),0),)</f>
        <v>0</v>
      </c>
      <c r="X361" s="245" t="str">
        <f>IF(T361=0,"",IF(T361&lt;W361,"Alerte !",""))</f>
        <v/>
      </c>
      <c r="Y361" s="213" t="str">
        <f t="shared" ref="Y361" si="361">IF(T361=0,"",IF(T361&lt;W361,"",1))</f>
        <v/>
      </c>
    </row>
    <row r="362" spans="1:25" ht="15" customHeight="1">
      <c r="A362" s="190"/>
      <c r="B362" s="240"/>
      <c r="C362" s="11" t="str">
        <f t="shared" si="336"/>
        <v/>
      </c>
      <c r="D362" s="2" t="str">
        <f t="shared" si="325"/>
        <v/>
      </c>
      <c r="G362" s="20" t="str">
        <f t="shared" si="304"/>
        <v/>
      </c>
      <c r="H362" s="21" t="str">
        <f t="shared" si="305"/>
        <v/>
      </c>
      <c r="I362" s="22" t="str">
        <f t="shared" si="306"/>
        <v/>
      </c>
      <c r="J362" s="22" t="str">
        <f t="shared" si="329"/>
        <v/>
      </c>
      <c r="K362" s="22" t="str">
        <f t="shared" si="330"/>
        <v/>
      </c>
      <c r="L362" s="23" t="str">
        <f t="shared" si="326"/>
        <v/>
      </c>
      <c r="P362" s="24" t="str">
        <f t="shared" si="327"/>
        <v/>
      </c>
      <c r="S362" s="25" t="str">
        <f t="shared" si="328"/>
        <v/>
      </c>
      <c r="T362" s="220"/>
      <c r="V362" s="218"/>
      <c r="W362" s="242"/>
      <c r="X362" s="245"/>
      <c r="Y362" s="213"/>
    </row>
    <row r="363" spans="1:25" ht="15" customHeight="1" thickBot="1">
      <c r="A363" s="190"/>
      <c r="B363" s="240"/>
      <c r="C363" s="11" t="str">
        <f t="shared" si="336"/>
        <v/>
      </c>
      <c r="D363" s="2" t="str">
        <f t="shared" si="325"/>
        <v/>
      </c>
      <c r="G363" s="20" t="str">
        <f t="shared" si="304"/>
        <v/>
      </c>
      <c r="H363" s="21" t="str">
        <f t="shared" si="305"/>
        <v/>
      </c>
      <c r="I363" s="22" t="str">
        <f t="shared" si="306"/>
        <v/>
      </c>
      <c r="J363" s="22" t="str">
        <f t="shared" si="329"/>
        <v/>
      </c>
      <c r="K363" s="22" t="str">
        <f t="shared" si="330"/>
        <v/>
      </c>
      <c r="L363" s="23" t="str">
        <f t="shared" si="326"/>
        <v/>
      </c>
      <c r="P363" s="24" t="str">
        <f t="shared" si="327"/>
        <v/>
      </c>
      <c r="S363" s="25" t="str">
        <f t="shared" si="328"/>
        <v/>
      </c>
      <c r="T363" s="221"/>
      <c r="V363" s="218"/>
      <c r="W363" s="243"/>
      <c r="X363" s="245"/>
      <c r="Y363" s="213"/>
    </row>
    <row r="364" spans="1:25" ht="15" customHeight="1" thickTop="1">
      <c r="A364" s="190"/>
      <c r="B364" s="240"/>
      <c r="C364" s="11" t="str">
        <f t="shared" si="336"/>
        <v/>
      </c>
      <c r="D364" s="2" t="str">
        <f t="shared" si="325"/>
        <v/>
      </c>
      <c r="G364" s="20" t="str">
        <f t="shared" si="304"/>
        <v/>
      </c>
      <c r="H364" s="21" t="str">
        <f t="shared" si="305"/>
        <v/>
      </c>
      <c r="I364" s="22" t="str">
        <f t="shared" si="306"/>
        <v/>
      </c>
      <c r="J364" s="22" t="str">
        <f t="shared" si="329"/>
        <v/>
      </c>
      <c r="K364" s="22" t="str">
        <f t="shared" si="330"/>
        <v/>
      </c>
      <c r="L364" s="23" t="str">
        <f t="shared" si="326"/>
        <v/>
      </c>
      <c r="P364" s="24" t="str">
        <f t="shared" si="327"/>
        <v/>
      </c>
      <c r="S364" s="25" t="str">
        <f t="shared" si="328"/>
        <v/>
      </c>
      <c r="T364" s="219">
        <f t="shared" ref="T364" si="362">SUM(S364:S366)</f>
        <v>0</v>
      </c>
      <c r="V364" s="218">
        <v>121</v>
      </c>
      <c r="W364" s="241">
        <f t="shared" ref="W364" ca="1" si="363">OFFSET($AC$8,((MOD(ROW(V365)*4,3)/2)+1)*COUNTA(V364)+IF(((MOD(ROW(V365)*4,3)/2)+1)*COUNTA(V364)=2,INT(ROW(V361)/12),0),)</f>
        <v>0</v>
      </c>
      <c r="X364" s="245" t="str">
        <f>IF(T364=0,"",IF(T364&lt;W364,"Alerte !",""))</f>
        <v/>
      </c>
      <c r="Y364" s="213" t="str">
        <f t="shared" ref="Y364" si="364">IF(T364=0,"",IF(T364&lt;W364,"",1))</f>
        <v/>
      </c>
    </row>
    <row r="365" spans="1:25" ht="15" customHeight="1">
      <c r="A365" s="190"/>
      <c r="B365" s="240"/>
      <c r="C365" s="11" t="str">
        <f t="shared" si="336"/>
        <v/>
      </c>
      <c r="D365" s="2" t="str">
        <f t="shared" si="325"/>
        <v/>
      </c>
      <c r="G365" s="20" t="str">
        <f t="shared" si="304"/>
        <v/>
      </c>
      <c r="H365" s="21" t="str">
        <f t="shared" si="305"/>
        <v/>
      </c>
      <c r="I365" s="22" t="str">
        <f t="shared" si="306"/>
        <v/>
      </c>
      <c r="J365" s="22" t="str">
        <f t="shared" si="329"/>
        <v/>
      </c>
      <c r="K365" s="22" t="str">
        <f t="shared" si="330"/>
        <v/>
      </c>
      <c r="L365" s="23" t="str">
        <f t="shared" si="326"/>
        <v/>
      </c>
      <c r="P365" s="24" t="str">
        <f t="shared" si="327"/>
        <v/>
      </c>
      <c r="S365" s="25" t="str">
        <f t="shared" si="328"/>
        <v/>
      </c>
      <c r="T365" s="220"/>
      <c r="V365" s="218"/>
      <c r="W365" s="242"/>
      <c r="X365" s="245"/>
      <c r="Y365" s="213"/>
    </row>
    <row r="366" spans="1:25" ht="15" customHeight="1" thickBot="1">
      <c r="A366" s="190"/>
      <c r="B366" s="240"/>
      <c r="C366" s="11" t="str">
        <f t="shared" si="336"/>
        <v/>
      </c>
      <c r="D366" s="2" t="str">
        <f t="shared" si="325"/>
        <v/>
      </c>
      <c r="G366" s="20" t="str">
        <f t="shared" ref="G366:G429" si="365">IF(A366="","",EDATE(G365,1))</f>
        <v/>
      </c>
      <c r="H366" s="21" t="str">
        <f t="shared" ref="H366:H429" si="366">IF(A366="","",EOMONTH(G366,0))</f>
        <v/>
      </c>
      <c r="I366" s="22" t="str">
        <f t="shared" ref="I366:I429" si="367">IF(A366="","",DATEDIF($G$3,H366,"y")&amp;IF(DATEDIF($G$3,H366,"y")&gt;1," ans, "," an, ")&amp;DATEDIF($G$3,H366,"ym")&amp;" mois et "&amp;DATEDIF($G$3,H366,"md")&amp;IF(DATEDIF(
$G$3,H366,"md")&gt;1," jours"," jour"))</f>
        <v/>
      </c>
      <c r="J366" s="22" t="str">
        <f t="shared" si="329"/>
        <v/>
      </c>
      <c r="K366" s="22" t="str">
        <f t="shared" si="330"/>
        <v/>
      </c>
      <c r="L366" s="23" t="str">
        <f t="shared" si="326"/>
        <v/>
      </c>
      <c r="P366" s="24" t="str">
        <f t="shared" si="327"/>
        <v/>
      </c>
      <c r="S366" s="25" t="str">
        <f t="shared" si="328"/>
        <v/>
      </c>
      <c r="T366" s="221"/>
      <c r="V366" s="218"/>
      <c r="W366" s="243"/>
      <c r="X366" s="245"/>
      <c r="Y366" s="213"/>
    </row>
    <row r="367" spans="1:25" ht="15" customHeight="1" thickTop="1">
      <c r="A367" s="190"/>
      <c r="B367" s="240">
        <v>31</v>
      </c>
      <c r="C367" s="11" t="str">
        <f t="shared" si="336"/>
        <v/>
      </c>
      <c r="D367" s="2" t="str">
        <f t="shared" si="325"/>
        <v/>
      </c>
      <c r="G367" s="20" t="str">
        <f t="shared" si="365"/>
        <v/>
      </c>
      <c r="H367" s="21" t="str">
        <f t="shared" si="366"/>
        <v/>
      </c>
      <c r="I367" s="22" t="str">
        <f t="shared" si="367"/>
        <v/>
      </c>
      <c r="J367" s="22" t="str">
        <f t="shared" si="329"/>
        <v/>
      </c>
      <c r="K367" s="22" t="str">
        <f t="shared" si="330"/>
        <v/>
      </c>
      <c r="L367" s="23" t="str">
        <f t="shared" si="326"/>
        <v/>
      </c>
      <c r="P367" s="24" t="str">
        <f t="shared" si="327"/>
        <v/>
      </c>
      <c r="S367" s="25" t="str">
        <f t="shared" si="328"/>
        <v/>
      </c>
      <c r="T367" s="219">
        <f t="shared" si="307"/>
        <v>0</v>
      </c>
      <c r="V367" s="218">
        <v>122</v>
      </c>
      <c r="W367" s="241">
        <f t="shared" ref="W367" ca="1" si="368">OFFSET($AC$8,((MOD(ROW(V368)*4,3)/2)+1)*COUNTA(V367)+IF(((MOD(ROW(V368)*4,3)/2)+1)*COUNTA(V367)=2,INT(ROW(V364)/12),0),)</f>
        <v>0</v>
      </c>
      <c r="X367" s="245" t="str">
        <f>IF(T367=0,"",IF(T367&lt;W367,"Alerte !",""))</f>
        <v/>
      </c>
      <c r="Y367" s="213" t="str">
        <f t="shared" ref="Y367" si="369">IF(T367=0,"",IF(T367&lt;W367,"",1))</f>
        <v/>
      </c>
    </row>
    <row r="368" spans="1:25" ht="15" customHeight="1">
      <c r="A368" s="190"/>
      <c r="B368" s="240"/>
      <c r="C368" s="11" t="str">
        <f t="shared" si="336"/>
        <v/>
      </c>
      <c r="D368" s="2" t="str">
        <f t="shared" si="325"/>
        <v/>
      </c>
      <c r="G368" s="20" t="str">
        <f t="shared" si="365"/>
        <v/>
      </c>
      <c r="H368" s="21" t="str">
        <f t="shared" si="366"/>
        <v/>
      </c>
      <c r="I368" s="22" t="str">
        <f t="shared" si="367"/>
        <v/>
      </c>
      <c r="J368" s="22" t="str">
        <f t="shared" si="329"/>
        <v/>
      </c>
      <c r="K368" s="22" t="str">
        <f t="shared" si="330"/>
        <v/>
      </c>
      <c r="L368" s="23" t="str">
        <f t="shared" si="326"/>
        <v/>
      </c>
      <c r="P368" s="24" t="str">
        <f t="shared" si="327"/>
        <v/>
      </c>
      <c r="S368" s="25" t="str">
        <f t="shared" si="328"/>
        <v/>
      </c>
      <c r="T368" s="220"/>
      <c r="V368" s="218"/>
      <c r="W368" s="242"/>
      <c r="X368" s="245"/>
      <c r="Y368" s="213"/>
    </row>
    <row r="369" spans="1:25" ht="15" customHeight="1" thickBot="1">
      <c r="A369" s="190"/>
      <c r="B369" s="240"/>
      <c r="C369" s="11" t="str">
        <f t="shared" si="336"/>
        <v/>
      </c>
      <c r="D369" s="2" t="str">
        <f t="shared" si="325"/>
        <v/>
      </c>
      <c r="G369" s="20" t="str">
        <f t="shared" si="365"/>
        <v/>
      </c>
      <c r="H369" s="21" t="str">
        <f t="shared" si="366"/>
        <v/>
      </c>
      <c r="I369" s="22" t="str">
        <f t="shared" si="367"/>
        <v/>
      </c>
      <c r="J369" s="22" t="str">
        <f t="shared" si="329"/>
        <v/>
      </c>
      <c r="K369" s="22" t="str">
        <f t="shared" si="330"/>
        <v/>
      </c>
      <c r="L369" s="23" t="str">
        <f t="shared" si="326"/>
        <v/>
      </c>
      <c r="P369" s="24" t="str">
        <f t="shared" si="327"/>
        <v/>
      </c>
      <c r="S369" s="25" t="str">
        <f t="shared" si="328"/>
        <v/>
      </c>
      <c r="T369" s="221"/>
      <c r="V369" s="218"/>
      <c r="W369" s="243"/>
      <c r="X369" s="245"/>
      <c r="Y369" s="213"/>
    </row>
    <row r="370" spans="1:25" ht="15" customHeight="1" thickTop="1">
      <c r="A370" s="190"/>
      <c r="B370" s="240"/>
      <c r="C370" s="11" t="str">
        <f t="shared" si="336"/>
        <v/>
      </c>
      <c r="D370" s="2" t="str">
        <f t="shared" si="325"/>
        <v/>
      </c>
      <c r="G370" s="20" t="str">
        <f t="shared" si="365"/>
        <v/>
      </c>
      <c r="H370" s="21" t="str">
        <f t="shared" si="366"/>
        <v/>
      </c>
      <c r="I370" s="22" t="str">
        <f t="shared" si="367"/>
        <v/>
      </c>
      <c r="J370" s="22" t="str">
        <f t="shared" si="329"/>
        <v/>
      </c>
      <c r="K370" s="22" t="str">
        <f t="shared" si="330"/>
        <v/>
      </c>
      <c r="L370" s="23" t="str">
        <f t="shared" si="326"/>
        <v/>
      </c>
      <c r="P370" s="24" t="str">
        <f t="shared" si="327"/>
        <v/>
      </c>
      <c r="S370" s="25" t="str">
        <f t="shared" si="328"/>
        <v/>
      </c>
      <c r="T370" s="219">
        <f t="shared" si="310"/>
        <v>0</v>
      </c>
      <c r="V370" s="218">
        <v>123</v>
      </c>
      <c r="W370" s="241">
        <f t="shared" ref="W370" ca="1" si="370">OFFSET($AC$8,((MOD(ROW(V371)*4,3)/2)+1)*COUNTA(V370)+IF(((MOD(ROW(V371)*4,3)/2)+1)*COUNTA(V370)=2,INT(ROW(V367)/12),0),)</f>
        <v>0</v>
      </c>
      <c r="X370" s="245" t="str">
        <f>IF(T370=0,"",IF(T370&lt;W370,"Alerte !",""))</f>
        <v/>
      </c>
      <c r="Y370" s="213" t="str">
        <f t="shared" ref="Y370" si="371">IF(T370=0,"",IF(T370&lt;W370,"",1))</f>
        <v/>
      </c>
    </row>
    <row r="371" spans="1:25" ht="15" customHeight="1">
      <c r="A371" s="190"/>
      <c r="B371" s="240"/>
      <c r="C371" s="11" t="str">
        <f t="shared" si="336"/>
        <v/>
      </c>
      <c r="D371" s="2" t="str">
        <f t="shared" si="325"/>
        <v/>
      </c>
      <c r="G371" s="20" t="str">
        <f t="shared" si="365"/>
        <v/>
      </c>
      <c r="H371" s="21" t="str">
        <f t="shared" si="366"/>
        <v/>
      </c>
      <c r="I371" s="22" t="str">
        <f t="shared" si="367"/>
        <v/>
      </c>
      <c r="J371" s="22" t="str">
        <f t="shared" si="329"/>
        <v/>
      </c>
      <c r="K371" s="22" t="str">
        <f t="shared" si="330"/>
        <v/>
      </c>
      <c r="L371" s="23" t="str">
        <f t="shared" si="326"/>
        <v/>
      </c>
      <c r="P371" s="24" t="str">
        <f t="shared" si="327"/>
        <v/>
      </c>
      <c r="S371" s="25" t="str">
        <f t="shared" si="328"/>
        <v/>
      </c>
      <c r="T371" s="220"/>
      <c r="V371" s="218"/>
      <c r="W371" s="242"/>
      <c r="X371" s="245"/>
      <c r="Y371" s="213"/>
    </row>
    <row r="372" spans="1:25" ht="15" customHeight="1" thickBot="1">
      <c r="A372" s="190"/>
      <c r="B372" s="240"/>
      <c r="C372" s="11" t="str">
        <f t="shared" si="336"/>
        <v/>
      </c>
      <c r="D372" s="2" t="str">
        <f t="shared" si="325"/>
        <v/>
      </c>
      <c r="G372" s="20" t="str">
        <f t="shared" si="365"/>
        <v/>
      </c>
      <c r="H372" s="21" t="str">
        <f t="shared" si="366"/>
        <v/>
      </c>
      <c r="I372" s="22" t="str">
        <f t="shared" si="367"/>
        <v/>
      </c>
      <c r="J372" s="22" t="str">
        <f t="shared" si="329"/>
        <v/>
      </c>
      <c r="K372" s="22" t="str">
        <f t="shared" si="330"/>
        <v/>
      </c>
      <c r="L372" s="23" t="str">
        <f t="shared" si="326"/>
        <v/>
      </c>
      <c r="P372" s="24" t="str">
        <f t="shared" si="327"/>
        <v/>
      </c>
      <c r="S372" s="25" t="str">
        <f t="shared" si="328"/>
        <v/>
      </c>
      <c r="T372" s="221"/>
      <c r="V372" s="218"/>
      <c r="W372" s="243"/>
      <c r="X372" s="245"/>
      <c r="Y372" s="213"/>
    </row>
    <row r="373" spans="1:25" ht="15" customHeight="1" thickTop="1">
      <c r="A373" s="190"/>
      <c r="B373" s="240"/>
      <c r="C373" s="11" t="str">
        <f t="shared" si="336"/>
        <v/>
      </c>
      <c r="D373" s="2" t="str">
        <f t="shared" si="325"/>
        <v/>
      </c>
      <c r="G373" s="20" t="str">
        <f t="shared" si="365"/>
        <v/>
      </c>
      <c r="H373" s="21" t="str">
        <f t="shared" si="366"/>
        <v/>
      </c>
      <c r="I373" s="22" t="str">
        <f t="shared" si="367"/>
        <v/>
      </c>
      <c r="J373" s="22" t="str">
        <f t="shared" si="329"/>
        <v/>
      </c>
      <c r="K373" s="22" t="str">
        <f t="shared" si="330"/>
        <v/>
      </c>
      <c r="L373" s="23" t="str">
        <f t="shared" si="326"/>
        <v/>
      </c>
      <c r="P373" s="24" t="str">
        <f t="shared" si="327"/>
        <v/>
      </c>
      <c r="S373" s="25" t="str">
        <f t="shared" si="328"/>
        <v/>
      </c>
      <c r="T373" s="219">
        <f t="shared" ref="T373" si="372">SUM(S373:S375)</f>
        <v>0</v>
      </c>
      <c r="V373" s="218">
        <v>124</v>
      </c>
      <c r="W373" s="241">
        <f t="shared" ref="W373" ca="1" si="373">OFFSET($AC$8,((MOD(ROW(V374)*4,3)/2)+1)*COUNTA(V373)+IF(((MOD(ROW(V374)*4,3)/2)+1)*COUNTA(V373)=2,INT(ROW(V370)/12),0),)</f>
        <v>0</v>
      </c>
      <c r="X373" s="245" t="str">
        <f>IF(T373=0,"",IF(T373&lt;W373,"Alerte !",""))</f>
        <v/>
      </c>
      <c r="Y373" s="213" t="str">
        <f t="shared" ref="Y373" si="374">IF(T373=0,"",IF(T373&lt;W373,"",1))</f>
        <v/>
      </c>
    </row>
    <row r="374" spans="1:25" ht="15" customHeight="1">
      <c r="A374" s="190"/>
      <c r="B374" s="240"/>
      <c r="C374" s="11" t="str">
        <f t="shared" si="336"/>
        <v/>
      </c>
      <c r="D374" s="2" t="str">
        <f t="shared" si="325"/>
        <v/>
      </c>
      <c r="G374" s="20" t="str">
        <f t="shared" si="365"/>
        <v/>
      </c>
      <c r="H374" s="21" t="str">
        <f t="shared" si="366"/>
        <v/>
      </c>
      <c r="I374" s="22" t="str">
        <f t="shared" si="367"/>
        <v/>
      </c>
      <c r="J374" s="22" t="str">
        <f t="shared" si="329"/>
        <v/>
      </c>
      <c r="K374" s="22" t="str">
        <f t="shared" si="330"/>
        <v/>
      </c>
      <c r="L374" s="23" t="str">
        <f t="shared" si="326"/>
        <v/>
      </c>
      <c r="P374" s="24" t="str">
        <f t="shared" si="327"/>
        <v/>
      </c>
      <c r="S374" s="25" t="str">
        <f t="shared" si="328"/>
        <v/>
      </c>
      <c r="T374" s="220"/>
      <c r="V374" s="218"/>
      <c r="W374" s="242"/>
      <c r="X374" s="245"/>
      <c r="Y374" s="213"/>
    </row>
    <row r="375" spans="1:25" ht="15" customHeight="1" thickBot="1">
      <c r="A375" s="190"/>
      <c r="B375" s="240"/>
      <c r="C375" s="11" t="str">
        <f t="shared" si="336"/>
        <v/>
      </c>
      <c r="D375" s="2" t="str">
        <f t="shared" si="325"/>
        <v/>
      </c>
      <c r="G375" s="20" t="str">
        <f t="shared" si="365"/>
        <v/>
      </c>
      <c r="H375" s="21" t="str">
        <f t="shared" si="366"/>
        <v/>
      </c>
      <c r="I375" s="22" t="str">
        <f t="shared" si="367"/>
        <v/>
      </c>
      <c r="J375" s="22" t="str">
        <f t="shared" si="329"/>
        <v/>
      </c>
      <c r="K375" s="22" t="str">
        <f t="shared" si="330"/>
        <v/>
      </c>
      <c r="L375" s="23" t="str">
        <f t="shared" si="326"/>
        <v/>
      </c>
      <c r="P375" s="24" t="str">
        <f t="shared" si="327"/>
        <v/>
      </c>
      <c r="S375" s="25" t="str">
        <f t="shared" si="328"/>
        <v/>
      </c>
      <c r="T375" s="221"/>
      <c r="V375" s="218"/>
      <c r="W375" s="243"/>
      <c r="X375" s="245"/>
      <c r="Y375" s="213"/>
    </row>
    <row r="376" spans="1:25" ht="15" customHeight="1" thickTop="1">
      <c r="A376" s="190"/>
      <c r="B376" s="240"/>
      <c r="C376" s="11" t="str">
        <f t="shared" si="336"/>
        <v/>
      </c>
      <c r="D376" s="2" t="str">
        <f t="shared" si="325"/>
        <v/>
      </c>
      <c r="G376" s="20" t="str">
        <f t="shared" si="365"/>
        <v/>
      </c>
      <c r="H376" s="21" t="str">
        <f t="shared" si="366"/>
        <v/>
      </c>
      <c r="I376" s="22" t="str">
        <f t="shared" si="367"/>
        <v/>
      </c>
      <c r="J376" s="22" t="str">
        <f t="shared" si="329"/>
        <v/>
      </c>
      <c r="K376" s="22" t="str">
        <f t="shared" si="330"/>
        <v/>
      </c>
      <c r="L376" s="23" t="str">
        <f t="shared" si="326"/>
        <v/>
      </c>
      <c r="P376" s="24" t="str">
        <f t="shared" si="327"/>
        <v/>
      </c>
      <c r="S376" s="25" t="str">
        <f t="shared" si="328"/>
        <v/>
      </c>
      <c r="T376" s="219">
        <f t="shared" ref="T376:T439" si="375">SUM(S376:S378)</f>
        <v>0</v>
      </c>
      <c r="V376" s="218">
        <v>125</v>
      </c>
      <c r="W376" s="241">
        <f t="shared" ref="W376" ca="1" si="376">OFFSET($AC$8,((MOD(ROW(V377)*4,3)/2)+1)*COUNTA(V376)+IF(((MOD(ROW(V377)*4,3)/2)+1)*COUNTA(V376)=2,INT(ROW(V373)/12),0),)</f>
        <v>0</v>
      </c>
      <c r="X376" s="245" t="str">
        <f>IF(T376=0,"",IF(T376&lt;W376,"Alerte !",""))</f>
        <v/>
      </c>
      <c r="Y376" s="213" t="str">
        <f t="shared" ref="Y376" si="377">IF(T376=0,"",IF(T376&lt;W376,"",1))</f>
        <v/>
      </c>
    </row>
    <row r="377" spans="1:25" ht="15" customHeight="1">
      <c r="A377" s="190"/>
      <c r="B377" s="240"/>
      <c r="C377" s="11" t="str">
        <f t="shared" si="336"/>
        <v/>
      </c>
      <c r="D377" s="2" t="str">
        <f t="shared" si="325"/>
        <v/>
      </c>
      <c r="G377" s="20" t="str">
        <f t="shared" si="365"/>
        <v/>
      </c>
      <c r="H377" s="21" t="str">
        <f t="shared" si="366"/>
        <v/>
      </c>
      <c r="I377" s="22" t="str">
        <f t="shared" si="367"/>
        <v/>
      </c>
      <c r="J377" s="22" t="str">
        <f t="shared" si="329"/>
        <v/>
      </c>
      <c r="K377" s="22" t="str">
        <f t="shared" si="330"/>
        <v/>
      </c>
      <c r="L377" s="23" t="str">
        <f t="shared" si="326"/>
        <v/>
      </c>
      <c r="P377" s="24" t="str">
        <f t="shared" si="327"/>
        <v/>
      </c>
      <c r="S377" s="25" t="str">
        <f t="shared" si="328"/>
        <v/>
      </c>
      <c r="T377" s="220"/>
      <c r="V377" s="218"/>
      <c r="W377" s="242"/>
      <c r="X377" s="245"/>
      <c r="Y377" s="213"/>
    </row>
    <row r="378" spans="1:25" ht="15" customHeight="1" thickBot="1">
      <c r="A378" s="190"/>
      <c r="B378" s="240"/>
      <c r="C378" s="11" t="str">
        <f t="shared" si="336"/>
        <v/>
      </c>
      <c r="D378" s="2" t="str">
        <f t="shared" si="325"/>
        <v/>
      </c>
      <c r="G378" s="20" t="str">
        <f t="shared" si="365"/>
        <v/>
      </c>
      <c r="H378" s="21" t="str">
        <f t="shared" si="366"/>
        <v/>
      </c>
      <c r="I378" s="22" t="str">
        <f t="shared" si="367"/>
        <v/>
      </c>
      <c r="J378" s="22" t="str">
        <f t="shared" si="329"/>
        <v/>
      </c>
      <c r="K378" s="22" t="str">
        <f t="shared" si="330"/>
        <v/>
      </c>
      <c r="L378" s="23" t="str">
        <f t="shared" si="326"/>
        <v/>
      </c>
      <c r="P378" s="24" t="str">
        <f t="shared" si="327"/>
        <v/>
      </c>
      <c r="S378" s="25" t="str">
        <f t="shared" si="328"/>
        <v/>
      </c>
      <c r="T378" s="221"/>
      <c r="V378" s="218"/>
      <c r="W378" s="243"/>
      <c r="X378" s="245"/>
      <c r="Y378" s="213"/>
    </row>
    <row r="379" spans="1:25" ht="15" customHeight="1" thickTop="1">
      <c r="A379" s="190"/>
      <c r="B379" s="240">
        <v>32</v>
      </c>
      <c r="C379" s="11" t="str">
        <f t="shared" si="336"/>
        <v/>
      </c>
      <c r="D379" s="2" t="str">
        <f t="shared" si="325"/>
        <v/>
      </c>
      <c r="G379" s="20" t="str">
        <f t="shared" si="365"/>
        <v/>
      </c>
      <c r="H379" s="21" t="str">
        <f t="shared" si="366"/>
        <v/>
      </c>
      <c r="I379" s="22" t="str">
        <f t="shared" si="367"/>
        <v/>
      </c>
      <c r="J379" s="22" t="str">
        <f t="shared" si="329"/>
        <v/>
      </c>
      <c r="K379" s="22" t="str">
        <f t="shared" si="330"/>
        <v/>
      </c>
      <c r="L379" s="23" t="str">
        <f t="shared" si="326"/>
        <v/>
      </c>
      <c r="P379" s="24" t="str">
        <f t="shared" si="327"/>
        <v/>
      </c>
      <c r="S379" s="25" t="str">
        <f t="shared" si="328"/>
        <v/>
      </c>
      <c r="T379" s="219">
        <f t="shared" ref="T379:T442" si="378">SUM(S379:S381)</f>
        <v>0</v>
      </c>
      <c r="V379" s="218">
        <v>126</v>
      </c>
      <c r="W379" s="241">
        <f t="shared" ref="W379" ca="1" si="379">OFFSET($AC$8,((MOD(ROW(V380)*4,3)/2)+1)*COUNTA(V379)+IF(((MOD(ROW(V380)*4,3)/2)+1)*COUNTA(V379)=2,INT(ROW(V376)/12),0),)</f>
        <v>0</v>
      </c>
      <c r="X379" s="245" t="str">
        <f>IF(T379=0,"",IF(T379&lt;W379,"Alerte !",""))</f>
        <v/>
      </c>
      <c r="Y379" s="213" t="str">
        <f t="shared" ref="Y379" si="380">IF(T379=0,"",IF(T379&lt;W379,"",1))</f>
        <v/>
      </c>
    </row>
    <row r="380" spans="1:25" ht="15" customHeight="1">
      <c r="A380" s="190"/>
      <c r="B380" s="240"/>
      <c r="C380" s="11" t="str">
        <f t="shared" si="336"/>
        <v/>
      </c>
      <c r="D380" s="2" t="str">
        <f t="shared" si="325"/>
        <v/>
      </c>
      <c r="G380" s="20" t="str">
        <f t="shared" si="365"/>
        <v/>
      </c>
      <c r="H380" s="21" t="str">
        <f t="shared" si="366"/>
        <v/>
      </c>
      <c r="I380" s="22" t="str">
        <f t="shared" si="367"/>
        <v/>
      </c>
      <c r="J380" s="22" t="str">
        <f t="shared" si="329"/>
        <v/>
      </c>
      <c r="K380" s="22" t="str">
        <f t="shared" si="330"/>
        <v/>
      </c>
      <c r="L380" s="23" t="str">
        <f t="shared" si="326"/>
        <v/>
      </c>
      <c r="P380" s="24" t="str">
        <f t="shared" si="327"/>
        <v/>
      </c>
      <c r="S380" s="25" t="str">
        <f t="shared" si="328"/>
        <v/>
      </c>
      <c r="T380" s="220"/>
      <c r="V380" s="218"/>
      <c r="W380" s="242"/>
      <c r="X380" s="245"/>
      <c r="Y380" s="213"/>
    </row>
    <row r="381" spans="1:25" ht="15" customHeight="1" thickBot="1">
      <c r="A381" s="190"/>
      <c r="B381" s="240"/>
      <c r="C381" s="11" t="str">
        <f t="shared" si="336"/>
        <v/>
      </c>
      <c r="D381" s="2" t="str">
        <f t="shared" si="325"/>
        <v/>
      </c>
      <c r="G381" s="20" t="str">
        <f t="shared" si="365"/>
        <v/>
      </c>
      <c r="H381" s="21" t="str">
        <f t="shared" si="366"/>
        <v/>
      </c>
      <c r="I381" s="22" t="str">
        <f t="shared" si="367"/>
        <v/>
      </c>
      <c r="J381" s="22" t="str">
        <f t="shared" si="329"/>
        <v/>
      </c>
      <c r="K381" s="22" t="str">
        <f t="shared" si="330"/>
        <v/>
      </c>
      <c r="L381" s="23" t="str">
        <f t="shared" si="326"/>
        <v/>
      </c>
      <c r="P381" s="24" t="str">
        <f t="shared" si="327"/>
        <v/>
      </c>
      <c r="S381" s="25" t="str">
        <f t="shared" si="328"/>
        <v/>
      </c>
      <c r="T381" s="221"/>
      <c r="V381" s="218"/>
      <c r="W381" s="243"/>
      <c r="X381" s="245"/>
      <c r="Y381" s="213"/>
    </row>
    <row r="382" spans="1:25" ht="15" customHeight="1" thickTop="1">
      <c r="A382" s="190"/>
      <c r="B382" s="240"/>
      <c r="C382" s="11" t="str">
        <f t="shared" si="336"/>
        <v/>
      </c>
      <c r="D382" s="2" t="str">
        <f t="shared" si="325"/>
        <v/>
      </c>
      <c r="G382" s="20" t="str">
        <f t="shared" si="365"/>
        <v/>
      </c>
      <c r="H382" s="21" t="str">
        <f t="shared" si="366"/>
        <v/>
      </c>
      <c r="I382" s="22" t="str">
        <f t="shared" si="367"/>
        <v/>
      </c>
      <c r="J382" s="22" t="str">
        <f t="shared" si="329"/>
        <v/>
      </c>
      <c r="K382" s="22" t="str">
        <f t="shared" si="330"/>
        <v/>
      </c>
      <c r="L382" s="23" t="str">
        <f t="shared" si="326"/>
        <v/>
      </c>
      <c r="P382" s="24" t="str">
        <f t="shared" si="327"/>
        <v/>
      </c>
      <c r="S382" s="25" t="str">
        <f t="shared" si="328"/>
        <v/>
      </c>
      <c r="T382" s="219">
        <f t="shared" ref="T382" si="381">SUM(S382:S384)</f>
        <v>0</v>
      </c>
      <c r="V382" s="218">
        <v>127</v>
      </c>
      <c r="W382" s="241">
        <f t="shared" ref="W382" ca="1" si="382">OFFSET($AC$8,((MOD(ROW(V383)*4,3)/2)+1)*COUNTA(V382)+IF(((MOD(ROW(V383)*4,3)/2)+1)*COUNTA(V382)=2,INT(ROW(V379)/12),0),)</f>
        <v>0</v>
      </c>
      <c r="X382" s="245" t="str">
        <f>IF(T382=0,"",IF(T382&lt;W382,"Alerte !",""))</f>
        <v/>
      </c>
      <c r="Y382" s="213" t="str">
        <f t="shared" ref="Y382" si="383">IF(T382=0,"",IF(T382&lt;W382,"",1))</f>
        <v/>
      </c>
    </row>
    <row r="383" spans="1:25" ht="15" customHeight="1">
      <c r="A383" s="190"/>
      <c r="B383" s="240"/>
      <c r="C383" s="11" t="str">
        <f t="shared" si="336"/>
        <v/>
      </c>
      <c r="D383" s="2" t="str">
        <f t="shared" si="325"/>
        <v/>
      </c>
      <c r="G383" s="20" t="str">
        <f t="shared" si="365"/>
        <v/>
      </c>
      <c r="H383" s="21" t="str">
        <f t="shared" si="366"/>
        <v/>
      </c>
      <c r="I383" s="22" t="str">
        <f t="shared" si="367"/>
        <v/>
      </c>
      <c r="J383" s="22" t="str">
        <f t="shared" si="329"/>
        <v/>
      </c>
      <c r="K383" s="22" t="str">
        <f t="shared" si="330"/>
        <v/>
      </c>
      <c r="L383" s="23" t="str">
        <f t="shared" si="326"/>
        <v/>
      </c>
      <c r="P383" s="24" t="str">
        <f t="shared" si="327"/>
        <v/>
      </c>
      <c r="S383" s="25" t="str">
        <f t="shared" si="328"/>
        <v/>
      </c>
      <c r="T383" s="220"/>
      <c r="V383" s="218"/>
      <c r="W383" s="242"/>
      <c r="X383" s="245"/>
      <c r="Y383" s="213"/>
    </row>
    <row r="384" spans="1:25" ht="15" customHeight="1" thickBot="1">
      <c r="A384" s="190"/>
      <c r="B384" s="240"/>
      <c r="C384" s="11" t="str">
        <f t="shared" si="336"/>
        <v/>
      </c>
      <c r="D384" s="2" t="str">
        <f t="shared" si="325"/>
        <v/>
      </c>
      <c r="G384" s="20" t="str">
        <f t="shared" si="365"/>
        <v/>
      </c>
      <c r="H384" s="21" t="str">
        <f t="shared" si="366"/>
        <v/>
      </c>
      <c r="I384" s="22" t="str">
        <f t="shared" si="367"/>
        <v/>
      </c>
      <c r="J384" s="22" t="str">
        <f t="shared" si="329"/>
        <v/>
      </c>
      <c r="K384" s="22" t="str">
        <f t="shared" si="330"/>
        <v/>
      </c>
      <c r="L384" s="23" t="str">
        <f t="shared" si="326"/>
        <v/>
      </c>
      <c r="P384" s="24" t="str">
        <f t="shared" si="327"/>
        <v/>
      </c>
      <c r="S384" s="25" t="str">
        <f t="shared" si="328"/>
        <v/>
      </c>
      <c r="T384" s="221"/>
      <c r="V384" s="218"/>
      <c r="W384" s="243"/>
      <c r="X384" s="245"/>
      <c r="Y384" s="213"/>
    </row>
    <row r="385" spans="1:25" ht="15" customHeight="1" thickTop="1">
      <c r="A385" s="190"/>
      <c r="B385" s="240"/>
      <c r="C385" s="11" t="str">
        <f t="shared" si="336"/>
        <v/>
      </c>
      <c r="D385" s="2" t="str">
        <f t="shared" si="325"/>
        <v/>
      </c>
      <c r="G385" s="20" t="str">
        <f t="shared" si="365"/>
        <v/>
      </c>
      <c r="H385" s="21" t="str">
        <f t="shared" si="366"/>
        <v/>
      </c>
      <c r="I385" s="22" t="str">
        <f t="shared" si="367"/>
        <v/>
      </c>
      <c r="J385" s="22" t="str">
        <f t="shared" si="329"/>
        <v/>
      </c>
      <c r="K385" s="22" t="str">
        <f t="shared" si="330"/>
        <v/>
      </c>
      <c r="L385" s="23" t="str">
        <f t="shared" si="326"/>
        <v/>
      </c>
      <c r="P385" s="24" t="str">
        <f t="shared" si="327"/>
        <v/>
      </c>
      <c r="S385" s="25" t="str">
        <f t="shared" si="328"/>
        <v/>
      </c>
      <c r="T385" s="219">
        <f t="shared" si="375"/>
        <v>0</v>
      </c>
      <c r="V385" s="218">
        <v>128</v>
      </c>
      <c r="W385" s="241">
        <f t="shared" ref="W385" ca="1" si="384">OFFSET($AC$8,((MOD(ROW(V386)*4,3)/2)+1)*COUNTA(V385)+IF(((MOD(ROW(V386)*4,3)/2)+1)*COUNTA(V385)=2,INT(ROW(V382)/12),0),)</f>
        <v>0</v>
      </c>
      <c r="X385" s="245" t="str">
        <f>IF(T385=0,"",IF(T385&lt;W385,"Alerte !",""))</f>
        <v/>
      </c>
      <c r="Y385" s="213" t="str">
        <f t="shared" ref="Y385" si="385">IF(T385=0,"",IF(T385&lt;W385,"",1))</f>
        <v/>
      </c>
    </row>
    <row r="386" spans="1:25" ht="15" customHeight="1">
      <c r="A386" s="190"/>
      <c r="B386" s="240"/>
      <c r="C386" s="11" t="str">
        <f t="shared" si="336"/>
        <v/>
      </c>
      <c r="D386" s="2" t="str">
        <f t="shared" si="325"/>
        <v/>
      </c>
      <c r="G386" s="20" t="str">
        <f t="shared" si="365"/>
        <v/>
      </c>
      <c r="H386" s="21" t="str">
        <f t="shared" si="366"/>
        <v/>
      </c>
      <c r="I386" s="22" t="str">
        <f t="shared" si="367"/>
        <v/>
      </c>
      <c r="J386" s="22" t="str">
        <f t="shared" si="329"/>
        <v/>
      </c>
      <c r="K386" s="22" t="str">
        <f t="shared" si="330"/>
        <v/>
      </c>
      <c r="L386" s="23" t="str">
        <f t="shared" si="326"/>
        <v/>
      </c>
      <c r="P386" s="24" t="str">
        <f t="shared" si="327"/>
        <v/>
      </c>
      <c r="S386" s="25" t="str">
        <f t="shared" si="328"/>
        <v/>
      </c>
      <c r="T386" s="220"/>
      <c r="V386" s="218"/>
      <c r="W386" s="242"/>
      <c r="X386" s="245"/>
      <c r="Y386" s="213"/>
    </row>
    <row r="387" spans="1:25" ht="15" customHeight="1" thickBot="1">
      <c r="A387" s="190"/>
      <c r="B387" s="240"/>
      <c r="C387" s="11" t="str">
        <f t="shared" si="336"/>
        <v/>
      </c>
      <c r="D387" s="2" t="str">
        <f t="shared" si="325"/>
        <v/>
      </c>
      <c r="G387" s="20" t="str">
        <f t="shared" si="365"/>
        <v/>
      </c>
      <c r="H387" s="21" t="str">
        <f t="shared" si="366"/>
        <v/>
      </c>
      <c r="I387" s="22" t="str">
        <f t="shared" si="367"/>
        <v/>
      </c>
      <c r="J387" s="22" t="str">
        <f t="shared" si="329"/>
        <v/>
      </c>
      <c r="K387" s="22" t="str">
        <f t="shared" si="330"/>
        <v/>
      </c>
      <c r="L387" s="23" t="str">
        <f t="shared" si="326"/>
        <v/>
      </c>
      <c r="P387" s="24" t="str">
        <f t="shared" si="327"/>
        <v/>
      </c>
      <c r="S387" s="25" t="str">
        <f t="shared" si="328"/>
        <v/>
      </c>
      <c r="T387" s="221"/>
      <c r="V387" s="218"/>
      <c r="W387" s="243"/>
      <c r="X387" s="245"/>
      <c r="Y387" s="213"/>
    </row>
    <row r="388" spans="1:25" ht="15" customHeight="1" thickTop="1">
      <c r="A388" s="190"/>
      <c r="B388" s="240"/>
      <c r="C388" s="11" t="str">
        <f t="shared" si="336"/>
        <v/>
      </c>
      <c r="D388" s="2" t="str">
        <f t="shared" ref="D388:D451" si="386">IF(A388="","",YEAR(G388))</f>
        <v/>
      </c>
      <c r="G388" s="20" t="str">
        <f t="shared" si="365"/>
        <v/>
      </c>
      <c r="H388" s="21" t="str">
        <f t="shared" si="366"/>
        <v/>
      </c>
      <c r="I388" s="22" t="str">
        <f t="shared" si="367"/>
        <v/>
      </c>
      <c r="J388" s="22" t="str">
        <f t="shared" si="329"/>
        <v/>
      </c>
      <c r="K388" s="22" t="str">
        <f t="shared" si="330"/>
        <v/>
      </c>
      <c r="L388" s="23" t="str">
        <f t="shared" ref="L388:L451" si="387">IF(A388="","",DATEDIF($J$3,K388,"y")&amp;IF(DATEDIF($J$3,K388,"y")&gt;1," ans, "," an, ")&amp;DATEDIF($J$3,K388,"ym")&amp;" mois et "&amp;DATEDIF($J$3,K388,"md")&amp;IF(DATEDIF(
$J$3,K388,"md")&gt;1," jours"," jour"))</f>
        <v/>
      </c>
      <c r="P388" s="24" t="str">
        <f t="shared" ref="P388:P451" si="388">IF(N388="","",N388*$AB$4)</f>
        <v/>
      </c>
      <c r="S388" s="25" t="str">
        <f t="shared" ref="S388:S451" si="389">IF(N388="","",P388-(P388*$AB$5)+Q388+R388)</f>
        <v/>
      </c>
      <c r="T388" s="219">
        <f t="shared" si="378"/>
        <v>0</v>
      </c>
      <c r="V388" s="218">
        <v>129</v>
      </c>
      <c r="W388" s="241">
        <f t="shared" ref="W388" ca="1" si="390">OFFSET($AC$8,((MOD(ROW(V389)*4,3)/2)+1)*COUNTA(V388)+IF(((MOD(ROW(V389)*4,3)/2)+1)*COUNTA(V388)=2,INT(ROW(V385)/12),0),)</f>
        <v>0</v>
      </c>
      <c r="X388" s="245" t="str">
        <f>IF(T388=0,"",IF(T388&lt;W388,"Alerte !",""))</f>
        <v/>
      </c>
      <c r="Y388" s="213" t="str">
        <f t="shared" ref="Y388" si="391">IF(T388=0,"",IF(T388&lt;W388,"",1))</f>
        <v/>
      </c>
    </row>
    <row r="389" spans="1:25" ht="15" customHeight="1">
      <c r="A389" s="190"/>
      <c r="B389" s="240"/>
      <c r="C389" s="11" t="str">
        <f t="shared" si="336"/>
        <v/>
      </c>
      <c r="D389" s="2" t="str">
        <f t="shared" si="386"/>
        <v/>
      </c>
      <c r="G389" s="20" t="str">
        <f t="shared" si="365"/>
        <v/>
      </c>
      <c r="H389" s="21" t="str">
        <f t="shared" si="366"/>
        <v/>
      </c>
      <c r="I389" s="22" t="str">
        <f t="shared" si="367"/>
        <v/>
      </c>
      <c r="J389" s="22" t="str">
        <f t="shared" ref="J389:J452" si="392">IF(A389="","",EDATE(J388,1))</f>
        <v/>
      </c>
      <c r="K389" s="22" t="str">
        <f t="shared" ref="K389:K452" si="393">IF(A389="","",EOMONTH(J389,0))</f>
        <v/>
      </c>
      <c r="L389" s="23" t="str">
        <f t="shared" si="387"/>
        <v/>
      </c>
      <c r="P389" s="24" t="str">
        <f t="shared" si="388"/>
        <v/>
      </c>
      <c r="S389" s="25" t="str">
        <f t="shared" si="389"/>
        <v/>
      </c>
      <c r="T389" s="220"/>
      <c r="V389" s="218"/>
      <c r="W389" s="242"/>
      <c r="X389" s="245"/>
      <c r="Y389" s="213"/>
    </row>
    <row r="390" spans="1:25" ht="15" customHeight="1" thickBot="1">
      <c r="A390" s="190"/>
      <c r="B390" s="240"/>
      <c r="C390" s="11" t="str">
        <f t="shared" si="336"/>
        <v/>
      </c>
      <c r="D390" s="2" t="str">
        <f t="shared" si="386"/>
        <v/>
      </c>
      <c r="G390" s="20" t="str">
        <f t="shared" si="365"/>
        <v/>
      </c>
      <c r="H390" s="21" t="str">
        <f t="shared" si="366"/>
        <v/>
      </c>
      <c r="I390" s="22" t="str">
        <f t="shared" si="367"/>
        <v/>
      </c>
      <c r="J390" s="22" t="str">
        <f t="shared" si="392"/>
        <v/>
      </c>
      <c r="K390" s="22" t="str">
        <f t="shared" si="393"/>
        <v/>
      </c>
      <c r="L390" s="23" t="str">
        <f t="shared" si="387"/>
        <v/>
      </c>
      <c r="P390" s="24" t="str">
        <f t="shared" si="388"/>
        <v/>
      </c>
      <c r="S390" s="25" t="str">
        <f t="shared" si="389"/>
        <v/>
      </c>
      <c r="T390" s="221"/>
      <c r="V390" s="218"/>
      <c r="W390" s="243"/>
      <c r="X390" s="245"/>
      <c r="Y390" s="213"/>
    </row>
    <row r="391" spans="1:25" ht="15" customHeight="1" thickTop="1">
      <c r="A391" s="190"/>
      <c r="B391" s="240">
        <v>33</v>
      </c>
      <c r="C391" s="11" t="str">
        <f t="shared" si="336"/>
        <v/>
      </c>
      <c r="D391" s="2" t="str">
        <f t="shared" si="386"/>
        <v/>
      </c>
      <c r="G391" s="20" t="str">
        <f t="shared" si="365"/>
        <v/>
      </c>
      <c r="H391" s="21" t="str">
        <f t="shared" si="366"/>
        <v/>
      </c>
      <c r="I391" s="22" t="str">
        <f t="shared" si="367"/>
        <v/>
      </c>
      <c r="J391" s="22" t="str">
        <f t="shared" si="392"/>
        <v/>
      </c>
      <c r="K391" s="22" t="str">
        <f t="shared" si="393"/>
        <v/>
      </c>
      <c r="L391" s="23" t="str">
        <f t="shared" si="387"/>
        <v/>
      </c>
      <c r="P391" s="24" t="str">
        <f t="shared" si="388"/>
        <v/>
      </c>
      <c r="S391" s="25" t="str">
        <f t="shared" si="389"/>
        <v/>
      </c>
      <c r="T391" s="219">
        <f t="shared" ref="T391" si="394">SUM(S391:S393)</f>
        <v>0</v>
      </c>
      <c r="V391" s="218">
        <v>130</v>
      </c>
      <c r="W391" s="241">
        <f t="shared" ref="W391" ca="1" si="395">OFFSET($AC$8,((MOD(ROW(V392)*4,3)/2)+1)*COUNTA(V391)+IF(((MOD(ROW(V392)*4,3)/2)+1)*COUNTA(V391)=2,INT(ROW(V388)/12),0),)</f>
        <v>0</v>
      </c>
      <c r="X391" s="245" t="str">
        <f>IF(T391=0,"",IF(T391&lt;W391,"Alerte !",""))</f>
        <v/>
      </c>
      <c r="Y391" s="213" t="str">
        <f t="shared" ref="Y391" si="396">IF(T391=0,"",IF(T391&lt;W391,"",1))</f>
        <v/>
      </c>
    </row>
    <row r="392" spans="1:25" ht="15" customHeight="1">
      <c r="A392" s="190"/>
      <c r="B392" s="240"/>
      <c r="C392" s="11" t="str">
        <f t="shared" si="336"/>
        <v/>
      </c>
      <c r="D392" s="2" t="str">
        <f t="shared" si="386"/>
        <v/>
      </c>
      <c r="G392" s="20" t="str">
        <f t="shared" si="365"/>
        <v/>
      </c>
      <c r="H392" s="21" t="str">
        <f t="shared" si="366"/>
        <v/>
      </c>
      <c r="I392" s="22" t="str">
        <f t="shared" si="367"/>
        <v/>
      </c>
      <c r="J392" s="22" t="str">
        <f t="shared" si="392"/>
        <v/>
      </c>
      <c r="K392" s="22" t="str">
        <f t="shared" si="393"/>
        <v/>
      </c>
      <c r="L392" s="23" t="str">
        <f t="shared" si="387"/>
        <v/>
      </c>
      <c r="P392" s="24" t="str">
        <f t="shared" si="388"/>
        <v/>
      </c>
      <c r="S392" s="25" t="str">
        <f t="shared" si="389"/>
        <v/>
      </c>
      <c r="T392" s="220"/>
      <c r="V392" s="218"/>
      <c r="W392" s="242"/>
      <c r="X392" s="245"/>
      <c r="Y392" s="213"/>
    </row>
    <row r="393" spans="1:25" ht="15" customHeight="1" thickBot="1">
      <c r="A393" s="190"/>
      <c r="B393" s="240"/>
      <c r="C393" s="11" t="str">
        <f t="shared" ref="C393:C456" si="397">IF(A393="","",DATEDIF($AB$7,G393,"y")&amp;IF(DATEDIF($AB$7,G393,"y")&gt;1," ans "," an "))</f>
        <v/>
      </c>
      <c r="D393" s="2" t="str">
        <f t="shared" si="386"/>
        <v/>
      </c>
      <c r="G393" s="20" t="str">
        <f t="shared" si="365"/>
        <v/>
      </c>
      <c r="H393" s="21" t="str">
        <f t="shared" si="366"/>
        <v/>
      </c>
      <c r="I393" s="22" t="str">
        <f t="shared" si="367"/>
        <v/>
      </c>
      <c r="J393" s="22" t="str">
        <f t="shared" si="392"/>
        <v/>
      </c>
      <c r="K393" s="22" t="str">
        <f t="shared" si="393"/>
        <v/>
      </c>
      <c r="L393" s="23" t="str">
        <f t="shared" si="387"/>
        <v/>
      </c>
      <c r="P393" s="24" t="str">
        <f t="shared" si="388"/>
        <v/>
      </c>
      <c r="S393" s="25" t="str">
        <f t="shared" si="389"/>
        <v/>
      </c>
      <c r="T393" s="221"/>
      <c r="V393" s="218"/>
      <c r="W393" s="243"/>
      <c r="X393" s="245"/>
      <c r="Y393" s="213"/>
    </row>
    <row r="394" spans="1:25" ht="15" customHeight="1" thickTop="1">
      <c r="A394" s="190"/>
      <c r="B394" s="240"/>
      <c r="C394" s="11" t="str">
        <f t="shared" si="397"/>
        <v/>
      </c>
      <c r="D394" s="2" t="str">
        <f t="shared" si="386"/>
        <v/>
      </c>
      <c r="G394" s="20" t="str">
        <f t="shared" si="365"/>
        <v/>
      </c>
      <c r="H394" s="21" t="str">
        <f t="shared" si="366"/>
        <v/>
      </c>
      <c r="I394" s="22" t="str">
        <f t="shared" si="367"/>
        <v/>
      </c>
      <c r="J394" s="22" t="str">
        <f t="shared" si="392"/>
        <v/>
      </c>
      <c r="K394" s="22" t="str">
        <f t="shared" si="393"/>
        <v/>
      </c>
      <c r="L394" s="23" t="str">
        <f t="shared" si="387"/>
        <v/>
      </c>
      <c r="P394" s="24" t="str">
        <f t="shared" si="388"/>
        <v/>
      </c>
      <c r="S394" s="25" t="str">
        <f t="shared" si="389"/>
        <v/>
      </c>
      <c r="T394" s="219">
        <f t="shared" si="375"/>
        <v>0</v>
      </c>
      <c r="V394" s="218">
        <v>131</v>
      </c>
      <c r="W394" s="241">
        <f t="shared" ref="W394" ca="1" si="398">OFFSET($AC$8,((MOD(ROW(V395)*4,3)/2)+1)*COUNTA(V394)+IF(((MOD(ROW(V395)*4,3)/2)+1)*COUNTA(V394)=2,INT(ROW(V391)/12),0),)</f>
        <v>0</v>
      </c>
      <c r="X394" s="245" t="str">
        <f>IF(T394=0,"",IF(T394&lt;W394,"Alerte !",""))</f>
        <v/>
      </c>
      <c r="Y394" s="213" t="str">
        <f t="shared" ref="Y394" si="399">IF(T394=0,"",IF(T394&lt;W394,"",1))</f>
        <v/>
      </c>
    </row>
    <row r="395" spans="1:25" ht="15" customHeight="1">
      <c r="A395" s="190"/>
      <c r="B395" s="240"/>
      <c r="C395" s="11" t="str">
        <f t="shared" si="397"/>
        <v/>
      </c>
      <c r="D395" s="2" t="str">
        <f t="shared" si="386"/>
        <v/>
      </c>
      <c r="G395" s="20" t="str">
        <f t="shared" si="365"/>
        <v/>
      </c>
      <c r="H395" s="21" t="str">
        <f t="shared" si="366"/>
        <v/>
      </c>
      <c r="I395" s="22" t="str">
        <f t="shared" si="367"/>
        <v/>
      </c>
      <c r="J395" s="22" t="str">
        <f t="shared" si="392"/>
        <v/>
      </c>
      <c r="K395" s="22" t="str">
        <f t="shared" si="393"/>
        <v/>
      </c>
      <c r="L395" s="23" t="str">
        <f t="shared" si="387"/>
        <v/>
      </c>
      <c r="P395" s="24" t="str">
        <f t="shared" si="388"/>
        <v/>
      </c>
      <c r="S395" s="25" t="str">
        <f t="shared" si="389"/>
        <v/>
      </c>
      <c r="T395" s="220"/>
      <c r="V395" s="218"/>
      <c r="W395" s="242"/>
      <c r="X395" s="245"/>
      <c r="Y395" s="213"/>
    </row>
    <row r="396" spans="1:25" ht="15" customHeight="1" thickBot="1">
      <c r="A396" s="190"/>
      <c r="B396" s="240"/>
      <c r="C396" s="11" t="str">
        <f t="shared" si="397"/>
        <v/>
      </c>
      <c r="D396" s="2" t="str">
        <f t="shared" si="386"/>
        <v/>
      </c>
      <c r="G396" s="20" t="str">
        <f t="shared" si="365"/>
        <v/>
      </c>
      <c r="H396" s="21" t="str">
        <f t="shared" si="366"/>
        <v/>
      </c>
      <c r="I396" s="22" t="str">
        <f t="shared" si="367"/>
        <v/>
      </c>
      <c r="J396" s="22" t="str">
        <f t="shared" si="392"/>
        <v/>
      </c>
      <c r="K396" s="22" t="str">
        <f t="shared" si="393"/>
        <v/>
      </c>
      <c r="L396" s="23" t="str">
        <f t="shared" si="387"/>
        <v/>
      </c>
      <c r="P396" s="24" t="str">
        <f t="shared" si="388"/>
        <v/>
      </c>
      <c r="S396" s="25" t="str">
        <f t="shared" si="389"/>
        <v/>
      </c>
      <c r="T396" s="221"/>
      <c r="V396" s="218"/>
      <c r="W396" s="243"/>
      <c r="X396" s="245"/>
      <c r="Y396" s="213"/>
    </row>
    <row r="397" spans="1:25" ht="15" customHeight="1" thickTop="1">
      <c r="A397" s="190"/>
      <c r="B397" s="240"/>
      <c r="C397" s="11" t="str">
        <f t="shared" si="397"/>
        <v/>
      </c>
      <c r="D397" s="2" t="str">
        <f t="shared" si="386"/>
        <v/>
      </c>
      <c r="G397" s="20" t="str">
        <f t="shared" si="365"/>
        <v/>
      </c>
      <c r="H397" s="21" t="str">
        <f t="shared" si="366"/>
        <v/>
      </c>
      <c r="I397" s="22" t="str">
        <f t="shared" si="367"/>
        <v/>
      </c>
      <c r="J397" s="22" t="str">
        <f t="shared" si="392"/>
        <v/>
      </c>
      <c r="K397" s="22" t="str">
        <f t="shared" si="393"/>
        <v/>
      </c>
      <c r="L397" s="23" t="str">
        <f t="shared" si="387"/>
        <v/>
      </c>
      <c r="P397" s="24" t="str">
        <f t="shared" si="388"/>
        <v/>
      </c>
      <c r="S397" s="25" t="str">
        <f t="shared" si="389"/>
        <v/>
      </c>
      <c r="T397" s="219">
        <f t="shared" si="378"/>
        <v>0</v>
      </c>
      <c r="V397" s="218">
        <v>132</v>
      </c>
      <c r="W397" s="241">
        <f t="shared" ref="W397" ca="1" si="400">OFFSET($AC$8,((MOD(ROW(V398)*4,3)/2)+1)*COUNTA(V397)+IF(((MOD(ROW(V398)*4,3)/2)+1)*COUNTA(V397)=2,INT(ROW(V394)/12),0),)</f>
        <v>0</v>
      </c>
      <c r="X397" s="245" t="str">
        <f>IF(T397=0,"",IF(T397&lt;W397,"Alerte !",""))</f>
        <v/>
      </c>
      <c r="Y397" s="213" t="str">
        <f t="shared" ref="Y397" si="401">IF(T397=0,"",IF(T397&lt;W397,"",1))</f>
        <v/>
      </c>
    </row>
    <row r="398" spans="1:25" ht="15" customHeight="1">
      <c r="A398" s="190"/>
      <c r="B398" s="240"/>
      <c r="C398" s="11" t="str">
        <f t="shared" si="397"/>
        <v/>
      </c>
      <c r="D398" s="2" t="str">
        <f t="shared" si="386"/>
        <v/>
      </c>
      <c r="G398" s="20" t="str">
        <f t="shared" si="365"/>
        <v/>
      </c>
      <c r="H398" s="21" t="str">
        <f t="shared" si="366"/>
        <v/>
      </c>
      <c r="I398" s="22" t="str">
        <f t="shared" si="367"/>
        <v/>
      </c>
      <c r="J398" s="22" t="str">
        <f t="shared" si="392"/>
        <v/>
      </c>
      <c r="K398" s="22" t="str">
        <f t="shared" si="393"/>
        <v/>
      </c>
      <c r="L398" s="23" t="str">
        <f t="shared" si="387"/>
        <v/>
      </c>
      <c r="P398" s="24" t="str">
        <f t="shared" si="388"/>
        <v/>
      </c>
      <c r="S398" s="25" t="str">
        <f t="shared" si="389"/>
        <v/>
      </c>
      <c r="T398" s="220"/>
      <c r="V398" s="218"/>
      <c r="W398" s="242"/>
      <c r="X398" s="245"/>
      <c r="Y398" s="213"/>
    </row>
    <row r="399" spans="1:25" ht="15" customHeight="1" thickBot="1">
      <c r="A399" s="190"/>
      <c r="B399" s="240"/>
      <c r="C399" s="11" t="str">
        <f t="shared" si="397"/>
        <v/>
      </c>
      <c r="D399" s="2" t="str">
        <f t="shared" si="386"/>
        <v/>
      </c>
      <c r="G399" s="20" t="str">
        <f t="shared" si="365"/>
        <v/>
      </c>
      <c r="H399" s="21" t="str">
        <f t="shared" si="366"/>
        <v/>
      </c>
      <c r="I399" s="22" t="str">
        <f t="shared" si="367"/>
        <v/>
      </c>
      <c r="J399" s="22" t="str">
        <f t="shared" si="392"/>
        <v/>
      </c>
      <c r="K399" s="22" t="str">
        <f t="shared" si="393"/>
        <v/>
      </c>
      <c r="L399" s="23" t="str">
        <f t="shared" si="387"/>
        <v/>
      </c>
      <c r="P399" s="24" t="str">
        <f t="shared" si="388"/>
        <v/>
      </c>
      <c r="S399" s="25" t="str">
        <f t="shared" si="389"/>
        <v/>
      </c>
      <c r="T399" s="221"/>
      <c r="V399" s="218"/>
      <c r="W399" s="243"/>
      <c r="X399" s="245"/>
      <c r="Y399" s="213"/>
    </row>
    <row r="400" spans="1:25" ht="15" customHeight="1" thickTop="1">
      <c r="A400" s="190"/>
      <c r="B400" s="240"/>
      <c r="C400" s="11" t="str">
        <f t="shared" si="397"/>
        <v/>
      </c>
      <c r="D400" s="2" t="str">
        <f t="shared" si="386"/>
        <v/>
      </c>
      <c r="G400" s="20" t="str">
        <f t="shared" si="365"/>
        <v/>
      </c>
      <c r="H400" s="21" t="str">
        <f t="shared" si="366"/>
        <v/>
      </c>
      <c r="I400" s="22" t="str">
        <f t="shared" si="367"/>
        <v/>
      </c>
      <c r="J400" s="22" t="str">
        <f t="shared" si="392"/>
        <v/>
      </c>
      <c r="K400" s="22" t="str">
        <f t="shared" si="393"/>
        <v/>
      </c>
      <c r="L400" s="23" t="str">
        <f t="shared" si="387"/>
        <v/>
      </c>
      <c r="P400" s="24" t="str">
        <f t="shared" si="388"/>
        <v/>
      </c>
      <c r="S400" s="25" t="str">
        <f t="shared" si="389"/>
        <v/>
      </c>
      <c r="T400" s="219">
        <f t="shared" ref="T400" si="402">SUM(S400:S402)</f>
        <v>0</v>
      </c>
      <c r="V400" s="218">
        <v>133</v>
      </c>
      <c r="W400" s="241">
        <f t="shared" ref="W400" ca="1" si="403">OFFSET($AC$8,((MOD(ROW(V401)*4,3)/2)+1)*COUNTA(V400)+IF(((MOD(ROW(V401)*4,3)/2)+1)*COUNTA(V400)=2,INT(ROW(V397)/12),0),)</f>
        <v>0</v>
      </c>
      <c r="X400" s="245" t="str">
        <f>IF(T400=0,"",IF(T400&lt;W400,"Alerte !",""))</f>
        <v/>
      </c>
      <c r="Y400" s="213" t="str">
        <f t="shared" ref="Y400" si="404">IF(T400=0,"",IF(T400&lt;W400,"",1))</f>
        <v/>
      </c>
    </row>
    <row r="401" spans="1:25" ht="15" customHeight="1">
      <c r="A401" s="190"/>
      <c r="B401" s="240"/>
      <c r="C401" s="11" t="str">
        <f t="shared" si="397"/>
        <v/>
      </c>
      <c r="D401" s="2" t="str">
        <f t="shared" si="386"/>
        <v/>
      </c>
      <c r="G401" s="20" t="str">
        <f t="shared" si="365"/>
        <v/>
      </c>
      <c r="H401" s="21" t="str">
        <f t="shared" si="366"/>
        <v/>
      </c>
      <c r="I401" s="22" t="str">
        <f t="shared" si="367"/>
        <v/>
      </c>
      <c r="J401" s="22" t="str">
        <f t="shared" si="392"/>
        <v/>
      </c>
      <c r="K401" s="22" t="str">
        <f t="shared" si="393"/>
        <v/>
      </c>
      <c r="L401" s="23" t="str">
        <f t="shared" si="387"/>
        <v/>
      </c>
      <c r="P401" s="24" t="str">
        <f t="shared" si="388"/>
        <v/>
      </c>
      <c r="S401" s="25" t="str">
        <f t="shared" si="389"/>
        <v/>
      </c>
      <c r="T401" s="220"/>
      <c r="V401" s="218"/>
      <c r="W401" s="242"/>
      <c r="X401" s="245"/>
      <c r="Y401" s="213"/>
    </row>
    <row r="402" spans="1:25" ht="15" customHeight="1" thickBot="1">
      <c r="A402" s="190"/>
      <c r="B402" s="240"/>
      <c r="C402" s="11" t="str">
        <f t="shared" si="397"/>
        <v/>
      </c>
      <c r="D402" s="2" t="str">
        <f t="shared" si="386"/>
        <v/>
      </c>
      <c r="G402" s="20" t="str">
        <f t="shared" si="365"/>
        <v/>
      </c>
      <c r="H402" s="21" t="str">
        <f t="shared" si="366"/>
        <v/>
      </c>
      <c r="I402" s="22" t="str">
        <f t="shared" si="367"/>
        <v/>
      </c>
      <c r="J402" s="22" t="str">
        <f t="shared" si="392"/>
        <v/>
      </c>
      <c r="K402" s="22" t="str">
        <f t="shared" si="393"/>
        <v/>
      </c>
      <c r="L402" s="23" t="str">
        <f t="shared" si="387"/>
        <v/>
      </c>
      <c r="P402" s="24" t="str">
        <f t="shared" si="388"/>
        <v/>
      </c>
      <c r="S402" s="25" t="str">
        <f t="shared" si="389"/>
        <v/>
      </c>
      <c r="T402" s="221"/>
      <c r="V402" s="218"/>
      <c r="W402" s="243"/>
      <c r="X402" s="245"/>
      <c r="Y402" s="213"/>
    </row>
    <row r="403" spans="1:25" ht="15" customHeight="1" thickTop="1">
      <c r="A403" s="190"/>
      <c r="B403" s="240">
        <v>34</v>
      </c>
      <c r="C403" s="11" t="str">
        <f t="shared" si="397"/>
        <v/>
      </c>
      <c r="D403" s="2" t="str">
        <f t="shared" si="386"/>
        <v/>
      </c>
      <c r="G403" s="20" t="str">
        <f t="shared" si="365"/>
        <v/>
      </c>
      <c r="H403" s="21" t="str">
        <f t="shared" si="366"/>
        <v/>
      </c>
      <c r="I403" s="22" t="str">
        <f t="shared" si="367"/>
        <v/>
      </c>
      <c r="J403" s="22" t="str">
        <f t="shared" si="392"/>
        <v/>
      </c>
      <c r="K403" s="22" t="str">
        <f t="shared" si="393"/>
        <v/>
      </c>
      <c r="L403" s="23" t="str">
        <f t="shared" si="387"/>
        <v/>
      </c>
      <c r="P403" s="24" t="str">
        <f t="shared" si="388"/>
        <v/>
      </c>
      <c r="S403" s="25" t="str">
        <f t="shared" si="389"/>
        <v/>
      </c>
      <c r="T403" s="219">
        <f t="shared" si="375"/>
        <v>0</v>
      </c>
      <c r="V403" s="218">
        <v>134</v>
      </c>
      <c r="W403" s="241">
        <f t="shared" ref="W403" ca="1" si="405">OFFSET($AC$8,((MOD(ROW(V404)*4,3)/2)+1)*COUNTA(V403)+IF(((MOD(ROW(V404)*4,3)/2)+1)*COUNTA(V403)=2,INT(ROW(V400)/12),0),)</f>
        <v>0</v>
      </c>
      <c r="X403" s="245" t="str">
        <f>IF(T403=0,"",IF(T403&lt;W403,"Alerte !",""))</f>
        <v/>
      </c>
      <c r="Y403" s="213" t="str">
        <f t="shared" ref="Y403" si="406">IF(T403=0,"",IF(T403&lt;W403,"",1))</f>
        <v/>
      </c>
    </row>
    <row r="404" spans="1:25" ht="15" customHeight="1">
      <c r="A404" s="190"/>
      <c r="B404" s="240"/>
      <c r="C404" s="11" t="str">
        <f t="shared" si="397"/>
        <v/>
      </c>
      <c r="D404" s="2" t="str">
        <f t="shared" si="386"/>
        <v/>
      </c>
      <c r="G404" s="20" t="str">
        <f t="shared" si="365"/>
        <v/>
      </c>
      <c r="H404" s="21" t="str">
        <f t="shared" si="366"/>
        <v/>
      </c>
      <c r="I404" s="22" t="str">
        <f t="shared" si="367"/>
        <v/>
      </c>
      <c r="J404" s="22" t="str">
        <f t="shared" si="392"/>
        <v/>
      </c>
      <c r="K404" s="22" t="str">
        <f t="shared" si="393"/>
        <v/>
      </c>
      <c r="L404" s="23" t="str">
        <f t="shared" si="387"/>
        <v/>
      </c>
      <c r="P404" s="24" t="str">
        <f t="shared" si="388"/>
        <v/>
      </c>
      <c r="S404" s="25" t="str">
        <f t="shared" si="389"/>
        <v/>
      </c>
      <c r="T404" s="220"/>
      <c r="V404" s="218"/>
      <c r="W404" s="242"/>
      <c r="X404" s="245"/>
      <c r="Y404" s="213"/>
    </row>
    <row r="405" spans="1:25" ht="15" customHeight="1" thickBot="1">
      <c r="A405" s="190"/>
      <c r="B405" s="240"/>
      <c r="C405" s="11" t="str">
        <f t="shared" si="397"/>
        <v/>
      </c>
      <c r="D405" s="2" t="str">
        <f t="shared" si="386"/>
        <v/>
      </c>
      <c r="G405" s="20" t="str">
        <f t="shared" si="365"/>
        <v/>
      </c>
      <c r="H405" s="21" t="str">
        <f t="shared" si="366"/>
        <v/>
      </c>
      <c r="I405" s="22" t="str">
        <f t="shared" si="367"/>
        <v/>
      </c>
      <c r="J405" s="22" t="str">
        <f t="shared" si="392"/>
        <v/>
      </c>
      <c r="K405" s="22" t="str">
        <f t="shared" si="393"/>
        <v/>
      </c>
      <c r="L405" s="23" t="str">
        <f t="shared" si="387"/>
        <v/>
      </c>
      <c r="P405" s="24" t="str">
        <f t="shared" si="388"/>
        <v/>
      </c>
      <c r="S405" s="25" t="str">
        <f t="shared" si="389"/>
        <v/>
      </c>
      <c r="T405" s="221"/>
      <c r="V405" s="218"/>
      <c r="W405" s="243"/>
      <c r="X405" s="245"/>
      <c r="Y405" s="213"/>
    </row>
    <row r="406" spans="1:25" ht="15" customHeight="1" thickTop="1">
      <c r="A406" s="190"/>
      <c r="B406" s="240"/>
      <c r="C406" s="11" t="str">
        <f t="shared" si="397"/>
        <v/>
      </c>
      <c r="D406" s="2" t="str">
        <f t="shared" si="386"/>
        <v/>
      </c>
      <c r="G406" s="20" t="str">
        <f t="shared" si="365"/>
        <v/>
      </c>
      <c r="H406" s="21" t="str">
        <f t="shared" si="366"/>
        <v/>
      </c>
      <c r="I406" s="22" t="str">
        <f t="shared" si="367"/>
        <v/>
      </c>
      <c r="J406" s="22" t="str">
        <f t="shared" si="392"/>
        <v/>
      </c>
      <c r="K406" s="22" t="str">
        <f t="shared" si="393"/>
        <v/>
      </c>
      <c r="L406" s="23" t="str">
        <f t="shared" si="387"/>
        <v/>
      </c>
      <c r="P406" s="24" t="str">
        <f t="shared" si="388"/>
        <v/>
      </c>
      <c r="S406" s="25" t="str">
        <f t="shared" si="389"/>
        <v/>
      </c>
      <c r="T406" s="219">
        <f t="shared" si="378"/>
        <v>0</v>
      </c>
      <c r="V406" s="218">
        <v>135</v>
      </c>
      <c r="W406" s="241">
        <f t="shared" ref="W406" ca="1" si="407">OFFSET($AC$8,((MOD(ROW(V407)*4,3)/2)+1)*COUNTA(V406)+IF(((MOD(ROW(V407)*4,3)/2)+1)*COUNTA(V406)=2,INT(ROW(V403)/12),0),)</f>
        <v>0</v>
      </c>
      <c r="X406" s="245" t="str">
        <f>IF(T406=0,"",IF(T406&lt;W406,"Alerte !",""))</f>
        <v/>
      </c>
      <c r="Y406" s="213" t="str">
        <f t="shared" ref="Y406" si="408">IF(T406=0,"",IF(T406&lt;W406,"",1))</f>
        <v/>
      </c>
    </row>
    <row r="407" spans="1:25" ht="15" customHeight="1">
      <c r="A407" s="190"/>
      <c r="B407" s="240"/>
      <c r="C407" s="11" t="str">
        <f t="shared" si="397"/>
        <v/>
      </c>
      <c r="D407" s="2" t="str">
        <f t="shared" si="386"/>
        <v/>
      </c>
      <c r="G407" s="20" t="str">
        <f t="shared" si="365"/>
        <v/>
      </c>
      <c r="H407" s="21" t="str">
        <f t="shared" si="366"/>
        <v/>
      </c>
      <c r="I407" s="22" t="str">
        <f t="shared" si="367"/>
        <v/>
      </c>
      <c r="J407" s="22" t="str">
        <f t="shared" si="392"/>
        <v/>
      </c>
      <c r="K407" s="22" t="str">
        <f t="shared" si="393"/>
        <v/>
      </c>
      <c r="L407" s="23" t="str">
        <f t="shared" si="387"/>
        <v/>
      </c>
      <c r="P407" s="24" t="str">
        <f t="shared" si="388"/>
        <v/>
      </c>
      <c r="S407" s="25" t="str">
        <f t="shared" si="389"/>
        <v/>
      </c>
      <c r="T407" s="220"/>
      <c r="V407" s="218"/>
      <c r="W407" s="242"/>
      <c r="X407" s="245"/>
      <c r="Y407" s="213"/>
    </row>
    <row r="408" spans="1:25" ht="15" customHeight="1" thickBot="1">
      <c r="A408" s="190"/>
      <c r="B408" s="240"/>
      <c r="C408" s="11" t="str">
        <f t="shared" si="397"/>
        <v/>
      </c>
      <c r="D408" s="2" t="str">
        <f t="shared" si="386"/>
        <v/>
      </c>
      <c r="G408" s="20" t="str">
        <f t="shared" si="365"/>
        <v/>
      </c>
      <c r="H408" s="21" t="str">
        <f t="shared" si="366"/>
        <v/>
      </c>
      <c r="I408" s="22" t="str">
        <f t="shared" si="367"/>
        <v/>
      </c>
      <c r="J408" s="22" t="str">
        <f t="shared" si="392"/>
        <v/>
      </c>
      <c r="K408" s="22" t="str">
        <f t="shared" si="393"/>
        <v/>
      </c>
      <c r="L408" s="23" t="str">
        <f t="shared" si="387"/>
        <v/>
      </c>
      <c r="P408" s="24" t="str">
        <f t="shared" si="388"/>
        <v/>
      </c>
      <c r="S408" s="25" t="str">
        <f t="shared" si="389"/>
        <v/>
      </c>
      <c r="T408" s="221"/>
      <c r="V408" s="218"/>
      <c r="W408" s="243"/>
      <c r="X408" s="245"/>
      <c r="Y408" s="213"/>
    </row>
    <row r="409" spans="1:25" ht="15" customHeight="1" thickTop="1">
      <c r="A409" s="190"/>
      <c r="B409" s="240"/>
      <c r="C409" s="11" t="str">
        <f t="shared" si="397"/>
        <v/>
      </c>
      <c r="D409" s="2" t="str">
        <f t="shared" si="386"/>
        <v/>
      </c>
      <c r="G409" s="20" t="str">
        <f t="shared" si="365"/>
        <v/>
      </c>
      <c r="H409" s="21" t="str">
        <f t="shared" si="366"/>
        <v/>
      </c>
      <c r="I409" s="22" t="str">
        <f t="shared" si="367"/>
        <v/>
      </c>
      <c r="J409" s="22" t="str">
        <f t="shared" si="392"/>
        <v/>
      </c>
      <c r="K409" s="22" t="str">
        <f t="shared" si="393"/>
        <v/>
      </c>
      <c r="L409" s="23" t="str">
        <f t="shared" si="387"/>
        <v/>
      </c>
      <c r="P409" s="24" t="str">
        <f t="shared" si="388"/>
        <v/>
      </c>
      <c r="S409" s="25" t="str">
        <f t="shared" si="389"/>
        <v/>
      </c>
      <c r="T409" s="219">
        <f t="shared" ref="T409" si="409">SUM(S409:S411)</f>
        <v>0</v>
      </c>
      <c r="V409" s="218">
        <v>136</v>
      </c>
      <c r="W409" s="241">
        <f t="shared" ref="W409" ca="1" si="410">OFFSET($AC$8,((MOD(ROW(V410)*4,3)/2)+1)*COUNTA(V409)+IF(((MOD(ROW(V410)*4,3)/2)+1)*COUNTA(V409)=2,INT(ROW(V406)/12),0),)</f>
        <v>0</v>
      </c>
      <c r="X409" s="245" t="str">
        <f>IF(T409=0,"",IF(T409&lt;W409,"Alerte !",""))</f>
        <v/>
      </c>
      <c r="Y409" s="213" t="str">
        <f t="shared" ref="Y409" si="411">IF(T409=0,"",IF(T409&lt;W409,"",1))</f>
        <v/>
      </c>
    </row>
    <row r="410" spans="1:25" ht="15" customHeight="1">
      <c r="A410" s="190"/>
      <c r="B410" s="240"/>
      <c r="C410" s="11" t="str">
        <f t="shared" si="397"/>
        <v/>
      </c>
      <c r="D410" s="2" t="str">
        <f t="shared" si="386"/>
        <v/>
      </c>
      <c r="G410" s="20" t="str">
        <f t="shared" si="365"/>
        <v/>
      </c>
      <c r="H410" s="21" t="str">
        <f t="shared" si="366"/>
        <v/>
      </c>
      <c r="I410" s="22" t="str">
        <f t="shared" si="367"/>
        <v/>
      </c>
      <c r="J410" s="22" t="str">
        <f t="shared" si="392"/>
        <v/>
      </c>
      <c r="K410" s="22" t="str">
        <f t="shared" si="393"/>
        <v/>
      </c>
      <c r="L410" s="23" t="str">
        <f t="shared" si="387"/>
        <v/>
      </c>
      <c r="P410" s="24" t="str">
        <f t="shared" si="388"/>
        <v/>
      </c>
      <c r="S410" s="25" t="str">
        <f t="shared" si="389"/>
        <v/>
      </c>
      <c r="T410" s="220"/>
      <c r="V410" s="218"/>
      <c r="W410" s="242"/>
      <c r="X410" s="245"/>
      <c r="Y410" s="213"/>
    </row>
    <row r="411" spans="1:25" ht="15" customHeight="1" thickBot="1">
      <c r="A411" s="190"/>
      <c r="B411" s="240"/>
      <c r="C411" s="11" t="str">
        <f t="shared" si="397"/>
        <v/>
      </c>
      <c r="D411" s="2" t="str">
        <f t="shared" si="386"/>
        <v/>
      </c>
      <c r="G411" s="20" t="str">
        <f t="shared" si="365"/>
        <v/>
      </c>
      <c r="H411" s="21" t="str">
        <f t="shared" si="366"/>
        <v/>
      </c>
      <c r="I411" s="22" t="str">
        <f t="shared" si="367"/>
        <v/>
      </c>
      <c r="J411" s="22" t="str">
        <f t="shared" si="392"/>
        <v/>
      </c>
      <c r="K411" s="22" t="str">
        <f t="shared" si="393"/>
        <v/>
      </c>
      <c r="L411" s="23" t="str">
        <f t="shared" si="387"/>
        <v/>
      </c>
      <c r="P411" s="24" t="str">
        <f t="shared" si="388"/>
        <v/>
      </c>
      <c r="S411" s="25" t="str">
        <f t="shared" si="389"/>
        <v/>
      </c>
      <c r="T411" s="221"/>
      <c r="V411" s="218"/>
      <c r="W411" s="243"/>
      <c r="X411" s="245"/>
      <c r="Y411" s="213"/>
    </row>
    <row r="412" spans="1:25" ht="15" customHeight="1" thickTop="1">
      <c r="A412" s="190"/>
      <c r="B412" s="240"/>
      <c r="C412" s="11" t="str">
        <f t="shared" si="397"/>
        <v/>
      </c>
      <c r="D412" s="2" t="str">
        <f t="shared" si="386"/>
        <v/>
      </c>
      <c r="G412" s="20" t="str">
        <f t="shared" si="365"/>
        <v/>
      </c>
      <c r="H412" s="21" t="str">
        <f t="shared" si="366"/>
        <v/>
      </c>
      <c r="I412" s="22" t="str">
        <f t="shared" si="367"/>
        <v/>
      </c>
      <c r="J412" s="22" t="str">
        <f t="shared" si="392"/>
        <v/>
      </c>
      <c r="K412" s="22" t="str">
        <f t="shared" si="393"/>
        <v/>
      </c>
      <c r="L412" s="23" t="str">
        <f t="shared" si="387"/>
        <v/>
      </c>
      <c r="P412" s="24" t="str">
        <f t="shared" si="388"/>
        <v/>
      </c>
      <c r="S412" s="25" t="str">
        <f t="shared" si="389"/>
        <v/>
      </c>
      <c r="T412" s="219">
        <f t="shared" si="375"/>
        <v>0</v>
      </c>
      <c r="V412" s="218">
        <v>137</v>
      </c>
      <c r="W412" s="241">
        <f t="shared" ref="W412" ca="1" si="412">OFFSET($AC$8,((MOD(ROW(V413)*4,3)/2)+1)*COUNTA(V412)+IF(((MOD(ROW(V413)*4,3)/2)+1)*COUNTA(V412)=2,INT(ROW(V409)/12),0),)</f>
        <v>0</v>
      </c>
      <c r="X412" s="245" t="str">
        <f>IF(T412=0,"",IF(T412&lt;W412,"Alerte !",""))</f>
        <v/>
      </c>
      <c r="Y412" s="213" t="str">
        <f t="shared" ref="Y412" si="413">IF(T412=0,"",IF(T412&lt;W412,"",1))</f>
        <v/>
      </c>
    </row>
    <row r="413" spans="1:25" ht="15" customHeight="1">
      <c r="A413" s="190"/>
      <c r="B413" s="240"/>
      <c r="C413" s="11" t="str">
        <f t="shared" si="397"/>
        <v/>
      </c>
      <c r="D413" s="2" t="str">
        <f t="shared" si="386"/>
        <v/>
      </c>
      <c r="G413" s="20" t="str">
        <f t="shared" si="365"/>
        <v/>
      </c>
      <c r="H413" s="21" t="str">
        <f t="shared" si="366"/>
        <v/>
      </c>
      <c r="I413" s="22" t="str">
        <f t="shared" si="367"/>
        <v/>
      </c>
      <c r="J413" s="22" t="str">
        <f t="shared" si="392"/>
        <v/>
      </c>
      <c r="K413" s="22" t="str">
        <f t="shared" si="393"/>
        <v/>
      </c>
      <c r="L413" s="23" t="str">
        <f t="shared" si="387"/>
        <v/>
      </c>
      <c r="P413" s="24" t="str">
        <f t="shared" si="388"/>
        <v/>
      </c>
      <c r="S413" s="25" t="str">
        <f t="shared" si="389"/>
        <v/>
      </c>
      <c r="T413" s="220"/>
      <c r="V413" s="218"/>
      <c r="W413" s="242"/>
      <c r="X413" s="245"/>
      <c r="Y413" s="213"/>
    </row>
    <row r="414" spans="1:25" ht="15" customHeight="1" thickBot="1">
      <c r="A414" s="190"/>
      <c r="B414" s="240"/>
      <c r="C414" s="11" t="str">
        <f t="shared" si="397"/>
        <v/>
      </c>
      <c r="D414" s="2" t="str">
        <f t="shared" si="386"/>
        <v/>
      </c>
      <c r="G414" s="20" t="str">
        <f t="shared" si="365"/>
        <v/>
      </c>
      <c r="H414" s="21" t="str">
        <f t="shared" si="366"/>
        <v/>
      </c>
      <c r="I414" s="22" t="str">
        <f t="shared" si="367"/>
        <v/>
      </c>
      <c r="J414" s="22" t="str">
        <f t="shared" si="392"/>
        <v/>
      </c>
      <c r="K414" s="22" t="str">
        <f t="shared" si="393"/>
        <v/>
      </c>
      <c r="L414" s="23" t="str">
        <f t="shared" si="387"/>
        <v/>
      </c>
      <c r="P414" s="24" t="str">
        <f t="shared" si="388"/>
        <v/>
      </c>
      <c r="S414" s="25" t="str">
        <f t="shared" si="389"/>
        <v/>
      </c>
      <c r="T414" s="221"/>
      <c r="V414" s="218"/>
      <c r="W414" s="243"/>
      <c r="X414" s="245"/>
      <c r="Y414" s="213"/>
    </row>
    <row r="415" spans="1:25" ht="15" customHeight="1" thickTop="1">
      <c r="A415" s="190"/>
      <c r="B415" s="240">
        <v>35</v>
      </c>
      <c r="C415" s="11" t="str">
        <f t="shared" si="397"/>
        <v/>
      </c>
      <c r="D415" s="2" t="str">
        <f t="shared" si="386"/>
        <v/>
      </c>
      <c r="G415" s="20" t="str">
        <f t="shared" si="365"/>
        <v/>
      </c>
      <c r="H415" s="21" t="str">
        <f t="shared" si="366"/>
        <v/>
      </c>
      <c r="I415" s="22" t="str">
        <f t="shared" si="367"/>
        <v/>
      </c>
      <c r="J415" s="22" t="str">
        <f t="shared" si="392"/>
        <v/>
      </c>
      <c r="K415" s="22" t="str">
        <f t="shared" si="393"/>
        <v/>
      </c>
      <c r="L415" s="23" t="str">
        <f t="shared" si="387"/>
        <v/>
      </c>
      <c r="P415" s="24" t="str">
        <f t="shared" si="388"/>
        <v/>
      </c>
      <c r="S415" s="25" t="str">
        <f t="shared" si="389"/>
        <v/>
      </c>
      <c r="T415" s="219">
        <f t="shared" si="378"/>
        <v>0</v>
      </c>
      <c r="V415" s="218">
        <v>138</v>
      </c>
      <c r="W415" s="241">
        <f t="shared" ref="W415" ca="1" si="414">OFFSET($AC$8,((MOD(ROW(V416)*4,3)/2)+1)*COUNTA(V415)+IF(((MOD(ROW(V416)*4,3)/2)+1)*COUNTA(V415)=2,INT(ROW(V412)/12),0),)</f>
        <v>0</v>
      </c>
      <c r="X415" s="245" t="str">
        <f>IF(T415=0,"",IF(T415&lt;W415,"Alerte !",""))</f>
        <v/>
      </c>
      <c r="Y415" s="213" t="str">
        <f t="shared" ref="Y415" si="415">IF(T415=0,"",IF(T415&lt;W415,"",1))</f>
        <v/>
      </c>
    </row>
    <row r="416" spans="1:25" ht="15" customHeight="1">
      <c r="A416" s="190"/>
      <c r="B416" s="240"/>
      <c r="C416" s="11" t="str">
        <f t="shared" si="397"/>
        <v/>
      </c>
      <c r="D416" s="2" t="str">
        <f t="shared" si="386"/>
        <v/>
      </c>
      <c r="G416" s="20" t="str">
        <f t="shared" si="365"/>
        <v/>
      </c>
      <c r="H416" s="21" t="str">
        <f t="shared" si="366"/>
        <v/>
      </c>
      <c r="I416" s="22" t="str">
        <f t="shared" si="367"/>
        <v/>
      </c>
      <c r="J416" s="22" t="str">
        <f t="shared" si="392"/>
        <v/>
      </c>
      <c r="K416" s="22" t="str">
        <f t="shared" si="393"/>
        <v/>
      </c>
      <c r="L416" s="23" t="str">
        <f t="shared" si="387"/>
        <v/>
      </c>
      <c r="P416" s="24" t="str">
        <f t="shared" si="388"/>
        <v/>
      </c>
      <c r="S416" s="25" t="str">
        <f t="shared" si="389"/>
        <v/>
      </c>
      <c r="T416" s="220"/>
      <c r="V416" s="218"/>
      <c r="W416" s="242"/>
      <c r="X416" s="245"/>
      <c r="Y416" s="213"/>
    </row>
    <row r="417" spans="1:25" ht="15" customHeight="1" thickBot="1">
      <c r="A417" s="190"/>
      <c r="B417" s="240"/>
      <c r="C417" s="11" t="str">
        <f t="shared" si="397"/>
        <v/>
      </c>
      <c r="D417" s="2" t="str">
        <f t="shared" si="386"/>
        <v/>
      </c>
      <c r="G417" s="20" t="str">
        <f t="shared" si="365"/>
        <v/>
      </c>
      <c r="H417" s="21" t="str">
        <f t="shared" si="366"/>
        <v/>
      </c>
      <c r="I417" s="22" t="str">
        <f t="shared" si="367"/>
        <v/>
      </c>
      <c r="J417" s="22" t="str">
        <f t="shared" si="392"/>
        <v/>
      </c>
      <c r="K417" s="22" t="str">
        <f t="shared" si="393"/>
        <v/>
      </c>
      <c r="L417" s="23" t="str">
        <f t="shared" si="387"/>
        <v/>
      </c>
      <c r="P417" s="24" t="str">
        <f t="shared" si="388"/>
        <v/>
      </c>
      <c r="S417" s="25" t="str">
        <f t="shared" si="389"/>
        <v/>
      </c>
      <c r="T417" s="221"/>
      <c r="V417" s="218"/>
      <c r="W417" s="243"/>
      <c r="X417" s="245"/>
      <c r="Y417" s="213"/>
    </row>
    <row r="418" spans="1:25" ht="15" customHeight="1" thickTop="1">
      <c r="A418" s="190"/>
      <c r="B418" s="240"/>
      <c r="C418" s="11" t="str">
        <f t="shared" si="397"/>
        <v/>
      </c>
      <c r="D418" s="2" t="str">
        <f t="shared" si="386"/>
        <v/>
      </c>
      <c r="G418" s="20" t="str">
        <f t="shared" si="365"/>
        <v/>
      </c>
      <c r="H418" s="21" t="str">
        <f t="shared" si="366"/>
        <v/>
      </c>
      <c r="I418" s="22" t="str">
        <f t="shared" si="367"/>
        <v/>
      </c>
      <c r="J418" s="22" t="str">
        <f t="shared" si="392"/>
        <v/>
      </c>
      <c r="K418" s="22" t="str">
        <f t="shared" si="393"/>
        <v/>
      </c>
      <c r="L418" s="23" t="str">
        <f t="shared" si="387"/>
        <v/>
      </c>
      <c r="P418" s="24" t="str">
        <f t="shared" si="388"/>
        <v/>
      </c>
      <c r="S418" s="25" t="str">
        <f t="shared" si="389"/>
        <v/>
      </c>
      <c r="T418" s="219">
        <f t="shared" ref="T418" si="416">SUM(S418:S420)</f>
        <v>0</v>
      </c>
      <c r="V418" s="218">
        <v>139</v>
      </c>
      <c r="W418" s="241">
        <f t="shared" ref="W418" ca="1" si="417">OFFSET($AC$8,((MOD(ROW(V419)*4,3)/2)+1)*COUNTA(V418)+IF(((MOD(ROW(V419)*4,3)/2)+1)*COUNTA(V418)=2,INT(ROW(V415)/12),0),)</f>
        <v>0</v>
      </c>
      <c r="X418" s="245" t="str">
        <f>IF(T418=0,"",IF(T418&lt;W418,"Alerte !",""))</f>
        <v/>
      </c>
      <c r="Y418" s="213" t="str">
        <f t="shared" ref="Y418" si="418">IF(T418=0,"",IF(T418&lt;W418,"",1))</f>
        <v/>
      </c>
    </row>
    <row r="419" spans="1:25" ht="15" customHeight="1">
      <c r="A419" s="190"/>
      <c r="B419" s="240"/>
      <c r="C419" s="11" t="str">
        <f t="shared" si="397"/>
        <v/>
      </c>
      <c r="D419" s="2" t="str">
        <f t="shared" si="386"/>
        <v/>
      </c>
      <c r="G419" s="20" t="str">
        <f t="shared" si="365"/>
        <v/>
      </c>
      <c r="H419" s="21" t="str">
        <f t="shared" si="366"/>
        <v/>
      </c>
      <c r="I419" s="22" t="str">
        <f t="shared" si="367"/>
        <v/>
      </c>
      <c r="J419" s="22" t="str">
        <f t="shared" si="392"/>
        <v/>
      </c>
      <c r="K419" s="22" t="str">
        <f t="shared" si="393"/>
        <v/>
      </c>
      <c r="L419" s="23" t="str">
        <f t="shared" si="387"/>
        <v/>
      </c>
      <c r="P419" s="24" t="str">
        <f t="shared" si="388"/>
        <v/>
      </c>
      <c r="S419" s="25" t="str">
        <f t="shared" si="389"/>
        <v/>
      </c>
      <c r="T419" s="220"/>
      <c r="V419" s="218"/>
      <c r="W419" s="242"/>
      <c r="X419" s="245"/>
      <c r="Y419" s="213"/>
    </row>
    <row r="420" spans="1:25" ht="15" customHeight="1" thickBot="1">
      <c r="A420" s="190"/>
      <c r="B420" s="240"/>
      <c r="C420" s="11" t="str">
        <f t="shared" si="397"/>
        <v/>
      </c>
      <c r="D420" s="2" t="str">
        <f t="shared" si="386"/>
        <v/>
      </c>
      <c r="G420" s="20" t="str">
        <f t="shared" si="365"/>
        <v/>
      </c>
      <c r="H420" s="21" t="str">
        <f t="shared" si="366"/>
        <v/>
      </c>
      <c r="I420" s="22" t="str">
        <f t="shared" si="367"/>
        <v/>
      </c>
      <c r="J420" s="22" t="str">
        <f t="shared" si="392"/>
        <v/>
      </c>
      <c r="K420" s="22" t="str">
        <f t="shared" si="393"/>
        <v/>
      </c>
      <c r="L420" s="23" t="str">
        <f t="shared" si="387"/>
        <v/>
      </c>
      <c r="P420" s="24" t="str">
        <f t="shared" si="388"/>
        <v/>
      </c>
      <c r="S420" s="25" t="str">
        <f t="shared" si="389"/>
        <v/>
      </c>
      <c r="T420" s="221"/>
      <c r="V420" s="218"/>
      <c r="W420" s="243"/>
      <c r="X420" s="245"/>
      <c r="Y420" s="213"/>
    </row>
    <row r="421" spans="1:25" ht="15" customHeight="1" thickTop="1">
      <c r="A421" s="190"/>
      <c r="B421" s="240"/>
      <c r="C421" s="11" t="str">
        <f t="shared" si="397"/>
        <v/>
      </c>
      <c r="D421" s="2" t="str">
        <f t="shared" si="386"/>
        <v/>
      </c>
      <c r="G421" s="20" t="str">
        <f t="shared" si="365"/>
        <v/>
      </c>
      <c r="H421" s="21" t="str">
        <f t="shared" si="366"/>
        <v/>
      </c>
      <c r="I421" s="22" t="str">
        <f t="shared" si="367"/>
        <v/>
      </c>
      <c r="J421" s="22" t="str">
        <f t="shared" si="392"/>
        <v/>
      </c>
      <c r="K421" s="22" t="str">
        <f t="shared" si="393"/>
        <v/>
      </c>
      <c r="L421" s="23" t="str">
        <f t="shared" si="387"/>
        <v/>
      </c>
      <c r="P421" s="24" t="str">
        <f t="shared" si="388"/>
        <v/>
      </c>
      <c r="S421" s="25" t="str">
        <f t="shared" si="389"/>
        <v/>
      </c>
      <c r="T421" s="219">
        <f t="shared" si="375"/>
        <v>0</v>
      </c>
      <c r="V421" s="218">
        <v>140</v>
      </c>
      <c r="W421" s="241">
        <f t="shared" ref="W421" ca="1" si="419">OFFSET($AC$8,((MOD(ROW(V422)*4,3)/2)+1)*COUNTA(V421)+IF(((MOD(ROW(V422)*4,3)/2)+1)*COUNTA(V421)=2,INT(ROW(V418)/12),0),)</f>
        <v>0</v>
      </c>
      <c r="X421" s="245" t="str">
        <f>IF(T421=0,"",IF(T421&lt;W421,"Alerte !",""))</f>
        <v/>
      </c>
      <c r="Y421" s="213" t="str">
        <f t="shared" ref="Y421" si="420">IF(T421=0,"",IF(T421&lt;W421,"",1))</f>
        <v/>
      </c>
    </row>
    <row r="422" spans="1:25" ht="15" customHeight="1">
      <c r="A422" s="190"/>
      <c r="B422" s="240"/>
      <c r="C422" s="11" t="str">
        <f t="shared" si="397"/>
        <v/>
      </c>
      <c r="D422" s="2" t="str">
        <f t="shared" si="386"/>
        <v/>
      </c>
      <c r="G422" s="20" t="str">
        <f t="shared" si="365"/>
        <v/>
      </c>
      <c r="H422" s="21" t="str">
        <f t="shared" si="366"/>
        <v/>
      </c>
      <c r="I422" s="22" t="str">
        <f t="shared" si="367"/>
        <v/>
      </c>
      <c r="J422" s="22" t="str">
        <f t="shared" si="392"/>
        <v/>
      </c>
      <c r="K422" s="22" t="str">
        <f t="shared" si="393"/>
        <v/>
      </c>
      <c r="L422" s="23" t="str">
        <f t="shared" si="387"/>
        <v/>
      </c>
      <c r="P422" s="24" t="str">
        <f t="shared" si="388"/>
        <v/>
      </c>
      <c r="S422" s="25" t="str">
        <f t="shared" si="389"/>
        <v/>
      </c>
      <c r="T422" s="220"/>
      <c r="V422" s="218"/>
      <c r="W422" s="242"/>
      <c r="X422" s="245"/>
      <c r="Y422" s="213"/>
    </row>
    <row r="423" spans="1:25" ht="15" customHeight="1" thickBot="1">
      <c r="A423" s="190"/>
      <c r="B423" s="240"/>
      <c r="C423" s="11" t="str">
        <f t="shared" si="397"/>
        <v/>
      </c>
      <c r="D423" s="2" t="str">
        <f t="shared" si="386"/>
        <v/>
      </c>
      <c r="G423" s="20" t="str">
        <f t="shared" si="365"/>
        <v/>
      </c>
      <c r="H423" s="21" t="str">
        <f t="shared" si="366"/>
        <v/>
      </c>
      <c r="I423" s="22" t="str">
        <f t="shared" si="367"/>
        <v/>
      </c>
      <c r="J423" s="22" t="str">
        <f t="shared" si="392"/>
        <v/>
      </c>
      <c r="K423" s="22" t="str">
        <f t="shared" si="393"/>
        <v/>
      </c>
      <c r="L423" s="23" t="str">
        <f t="shared" si="387"/>
        <v/>
      </c>
      <c r="P423" s="24" t="str">
        <f t="shared" si="388"/>
        <v/>
      </c>
      <c r="S423" s="25" t="str">
        <f t="shared" si="389"/>
        <v/>
      </c>
      <c r="T423" s="221"/>
      <c r="V423" s="218"/>
      <c r="W423" s="243"/>
      <c r="X423" s="245"/>
      <c r="Y423" s="213"/>
    </row>
    <row r="424" spans="1:25" ht="15" customHeight="1" thickTop="1">
      <c r="A424" s="190"/>
      <c r="B424" s="240"/>
      <c r="C424" s="11" t="str">
        <f t="shared" si="397"/>
        <v/>
      </c>
      <c r="D424" s="2" t="str">
        <f t="shared" si="386"/>
        <v/>
      </c>
      <c r="G424" s="20" t="str">
        <f t="shared" si="365"/>
        <v/>
      </c>
      <c r="H424" s="21" t="str">
        <f t="shared" si="366"/>
        <v/>
      </c>
      <c r="I424" s="22" t="str">
        <f t="shared" si="367"/>
        <v/>
      </c>
      <c r="J424" s="22" t="str">
        <f t="shared" si="392"/>
        <v/>
      </c>
      <c r="K424" s="22" t="str">
        <f t="shared" si="393"/>
        <v/>
      </c>
      <c r="L424" s="23" t="str">
        <f t="shared" si="387"/>
        <v/>
      </c>
      <c r="P424" s="24" t="str">
        <f t="shared" si="388"/>
        <v/>
      </c>
      <c r="S424" s="25" t="str">
        <f t="shared" si="389"/>
        <v/>
      </c>
      <c r="T424" s="219">
        <f t="shared" si="378"/>
        <v>0</v>
      </c>
      <c r="V424" s="218">
        <v>141</v>
      </c>
      <c r="W424" s="241">
        <f t="shared" ref="W424" ca="1" si="421">OFFSET($AC$8,((MOD(ROW(V425)*4,3)/2)+1)*COUNTA(V424)+IF(((MOD(ROW(V425)*4,3)/2)+1)*COUNTA(V424)=2,INT(ROW(V421)/12),0),)</f>
        <v>0</v>
      </c>
      <c r="X424" s="245" t="str">
        <f>IF(T424=0,"",IF(T424&lt;W424,"Alerte !",""))</f>
        <v/>
      </c>
      <c r="Y424" s="213" t="str">
        <f t="shared" ref="Y424" si="422">IF(T424=0,"",IF(T424&lt;W424,"",1))</f>
        <v/>
      </c>
    </row>
    <row r="425" spans="1:25" ht="15" customHeight="1">
      <c r="A425" s="190"/>
      <c r="B425" s="240"/>
      <c r="C425" s="11" t="str">
        <f t="shared" si="397"/>
        <v/>
      </c>
      <c r="D425" s="2" t="str">
        <f t="shared" si="386"/>
        <v/>
      </c>
      <c r="G425" s="20" t="str">
        <f t="shared" si="365"/>
        <v/>
      </c>
      <c r="H425" s="21" t="str">
        <f t="shared" si="366"/>
        <v/>
      </c>
      <c r="I425" s="22" t="str">
        <f t="shared" si="367"/>
        <v/>
      </c>
      <c r="J425" s="22" t="str">
        <f t="shared" si="392"/>
        <v/>
      </c>
      <c r="K425" s="22" t="str">
        <f t="shared" si="393"/>
        <v/>
      </c>
      <c r="L425" s="23" t="str">
        <f t="shared" si="387"/>
        <v/>
      </c>
      <c r="P425" s="24" t="str">
        <f t="shared" si="388"/>
        <v/>
      </c>
      <c r="S425" s="25" t="str">
        <f t="shared" si="389"/>
        <v/>
      </c>
      <c r="T425" s="220"/>
      <c r="V425" s="218"/>
      <c r="W425" s="242"/>
      <c r="X425" s="245"/>
      <c r="Y425" s="213"/>
    </row>
    <row r="426" spans="1:25" ht="15" customHeight="1" thickBot="1">
      <c r="A426" s="190"/>
      <c r="B426" s="240"/>
      <c r="C426" s="11" t="str">
        <f t="shared" si="397"/>
        <v/>
      </c>
      <c r="D426" s="2" t="str">
        <f t="shared" si="386"/>
        <v/>
      </c>
      <c r="G426" s="20" t="str">
        <f t="shared" si="365"/>
        <v/>
      </c>
      <c r="H426" s="21" t="str">
        <f t="shared" si="366"/>
        <v/>
      </c>
      <c r="I426" s="22" t="str">
        <f t="shared" si="367"/>
        <v/>
      </c>
      <c r="J426" s="22" t="str">
        <f t="shared" si="392"/>
        <v/>
      </c>
      <c r="K426" s="22" t="str">
        <f t="shared" si="393"/>
        <v/>
      </c>
      <c r="L426" s="23" t="str">
        <f t="shared" si="387"/>
        <v/>
      </c>
      <c r="P426" s="24" t="str">
        <f t="shared" si="388"/>
        <v/>
      </c>
      <c r="S426" s="25" t="str">
        <f t="shared" si="389"/>
        <v/>
      </c>
      <c r="T426" s="221"/>
      <c r="V426" s="218"/>
      <c r="W426" s="243"/>
      <c r="X426" s="245"/>
      <c r="Y426" s="213"/>
    </row>
    <row r="427" spans="1:25" ht="15" customHeight="1" thickTop="1">
      <c r="A427" s="190"/>
      <c r="B427" s="240">
        <v>36</v>
      </c>
      <c r="C427" s="11" t="str">
        <f t="shared" si="397"/>
        <v/>
      </c>
      <c r="D427" s="2" t="str">
        <f t="shared" si="386"/>
        <v/>
      </c>
      <c r="G427" s="20" t="str">
        <f t="shared" si="365"/>
        <v/>
      </c>
      <c r="H427" s="21" t="str">
        <f t="shared" si="366"/>
        <v/>
      </c>
      <c r="I427" s="22" t="str">
        <f t="shared" si="367"/>
        <v/>
      </c>
      <c r="J427" s="22" t="str">
        <f t="shared" si="392"/>
        <v/>
      </c>
      <c r="K427" s="22" t="str">
        <f t="shared" si="393"/>
        <v/>
      </c>
      <c r="L427" s="23" t="str">
        <f t="shared" si="387"/>
        <v/>
      </c>
      <c r="P427" s="24" t="str">
        <f t="shared" si="388"/>
        <v/>
      </c>
      <c r="S427" s="25" t="str">
        <f t="shared" si="389"/>
        <v/>
      </c>
      <c r="T427" s="219">
        <f t="shared" ref="T427" si="423">SUM(S427:S429)</f>
        <v>0</v>
      </c>
      <c r="V427" s="218">
        <v>142</v>
      </c>
      <c r="W427" s="241">
        <f t="shared" ref="W427" ca="1" si="424">OFFSET($AC$8,((MOD(ROW(V428)*4,3)/2)+1)*COUNTA(V427)+IF(((MOD(ROW(V428)*4,3)/2)+1)*COUNTA(V427)=2,INT(ROW(V424)/12),0),)</f>
        <v>0</v>
      </c>
      <c r="X427" s="245" t="str">
        <f>IF(T427=0,"",IF(T427&lt;W427,"Alerte !",""))</f>
        <v/>
      </c>
      <c r="Y427" s="213" t="str">
        <f t="shared" ref="Y427" si="425">IF(T427=0,"",IF(T427&lt;W427,"",1))</f>
        <v/>
      </c>
    </row>
    <row r="428" spans="1:25" ht="15" customHeight="1">
      <c r="A428" s="190"/>
      <c r="B428" s="240"/>
      <c r="C428" s="11" t="str">
        <f t="shared" si="397"/>
        <v/>
      </c>
      <c r="D428" s="2" t="str">
        <f t="shared" si="386"/>
        <v/>
      </c>
      <c r="G428" s="20" t="str">
        <f t="shared" si="365"/>
        <v/>
      </c>
      <c r="H428" s="21" t="str">
        <f t="shared" si="366"/>
        <v/>
      </c>
      <c r="I428" s="22" t="str">
        <f t="shared" si="367"/>
        <v/>
      </c>
      <c r="J428" s="22" t="str">
        <f t="shared" si="392"/>
        <v/>
      </c>
      <c r="K428" s="22" t="str">
        <f t="shared" si="393"/>
        <v/>
      </c>
      <c r="L428" s="23" t="str">
        <f t="shared" si="387"/>
        <v/>
      </c>
      <c r="P428" s="24" t="str">
        <f t="shared" si="388"/>
        <v/>
      </c>
      <c r="S428" s="25" t="str">
        <f t="shared" si="389"/>
        <v/>
      </c>
      <c r="T428" s="220"/>
      <c r="V428" s="218"/>
      <c r="W428" s="242"/>
      <c r="X428" s="245"/>
      <c r="Y428" s="213"/>
    </row>
    <row r="429" spans="1:25" ht="15" customHeight="1" thickBot="1">
      <c r="A429" s="190"/>
      <c r="B429" s="240"/>
      <c r="C429" s="11" t="str">
        <f t="shared" si="397"/>
        <v/>
      </c>
      <c r="D429" s="2" t="str">
        <f t="shared" si="386"/>
        <v/>
      </c>
      <c r="G429" s="20" t="str">
        <f t="shared" si="365"/>
        <v/>
      </c>
      <c r="H429" s="21" t="str">
        <f t="shared" si="366"/>
        <v/>
      </c>
      <c r="I429" s="22" t="str">
        <f t="shared" si="367"/>
        <v/>
      </c>
      <c r="J429" s="22" t="str">
        <f t="shared" si="392"/>
        <v/>
      </c>
      <c r="K429" s="22" t="str">
        <f t="shared" si="393"/>
        <v/>
      </c>
      <c r="L429" s="23" t="str">
        <f t="shared" si="387"/>
        <v/>
      </c>
      <c r="P429" s="24" t="str">
        <f t="shared" si="388"/>
        <v/>
      </c>
      <c r="S429" s="25" t="str">
        <f t="shared" si="389"/>
        <v/>
      </c>
      <c r="T429" s="221"/>
      <c r="V429" s="218"/>
      <c r="W429" s="243"/>
      <c r="X429" s="245"/>
      <c r="Y429" s="213"/>
    </row>
    <row r="430" spans="1:25" ht="15" customHeight="1" thickTop="1">
      <c r="A430" s="190"/>
      <c r="B430" s="240"/>
      <c r="C430" s="11" t="str">
        <f t="shared" si="397"/>
        <v/>
      </c>
      <c r="D430" s="2" t="str">
        <f t="shared" si="386"/>
        <v/>
      </c>
      <c r="G430" s="20" t="str">
        <f t="shared" ref="G430:G493" si="426">IF(A430="","",EDATE(G429,1))</f>
        <v/>
      </c>
      <c r="H430" s="21" t="str">
        <f t="shared" ref="H430:H493" si="427">IF(A430="","",EOMONTH(G430,0))</f>
        <v/>
      </c>
      <c r="I430" s="22" t="str">
        <f t="shared" ref="I430:I493" si="428">IF(A430="","",DATEDIF($G$3,H430,"y")&amp;IF(DATEDIF($G$3,H430,"y")&gt;1," ans, "," an, ")&amp;DATEDIF($G$3,H430,"ym")&amp;" mois et "&amp;DATEDIF($G$3,H430,"md")&amp;IF(DATEDIF(
$G$3,H430,"md")&gt;1," jours"," jour"))</f>
        <v/>
      </c>
      <c r="J430" s="22" t="str">
        <f t="shared" si="392"/>
        <v/>
      </c>
      <c r="K430" s="22" t="str">
        <f t="shared" si="393"/>
        <v/>
      </c>
      <c r="L430" s="23" t="str">
        <f t="shared" si="387"/>
        <v/>
      </c>
      <c r="P430" s="24" t="str">
        <f t="shared" si="388"/>
        <v/>
      </c>
      <c r="S430" s="25" t="str">
        <f t="shared" si="389"/>
        <v/>
      </c>
      <c r="T430" s="219">
        <f t="shared" si="375"/>
        <v>0</v>
      </c>
      <c r="V430" s="218">
        <v>143</v>
      </c>
      <c r="W430" s="241">
        <f t="shared" ref="W430" ca="1" si="429">OFFSET($AC$8,((MOD(ROW(V431)*4,3)/2)+1)*COUNTA(V430)+IF(((MOD(ROW(V431)*4,3)/2)+1)*COUNTA(V430)=2,INT(ROW(V427)/12),0),)</f>
        <v>0</v>
      </c>
      <c r="X430" s="245" t="str">
        <f>IF(T430=0,"",IF(T430&lt;W430,"Alerte !",""))</f>
        <v/>
      </c>
      <c r="Y430" s="213" t="str">
        <f t="shared" ref="Y430" si="430">IF(T430=0,"",IF(T430&lt;W430,"",1))</f>
        <v/>
      </c>
    </row>
    <row r="431" spans="1:25" ht="15" customHeight="1">
      <c r="A431" s="190"/>
      <c r="B431" s="240"/>
      <c r="C431" s="11" t="str">
        <f t="shared" si="397"/>
        <v/>
      </c>
      <c r="D431" s="2" t="str">
        <f t="shared" si="386"/>
        <v/>
      </c>
      <c r="G431" s="20" t="str">
        <f t="shared" si="426"/>
        <v/>
      </c>
      <c r="H431" s="21" t="str">
        <f t="shared" si="427"/>
        <v/>
      </c>
      <c r="I431" s="22" t="str">
        <f t="shared" si="428"/>
        <v/>
      </c>
      <c r="J431" s="22" t="str">
        <f t="shared" si="392"/>
        <v/>
      </c>
      <c r="K431" s="22" t="str">
        <f t="shared" si="393"/>
        <v/>
      </c>
      <c r="L431" s="23" t="str">
        <f t="shared" si="387"/>
        <v/>
      </c>
      <c r="P431" s="24" t="str">
        <f t="shared" si="388"/>
        <v/>
      </c>
      <c r="S431" s="25" t="str">
        <f t="shared" si="389"/>
        <v/>
      </c>
      <c r="T431" s="220"/>
      <c r="V431" s="218"/>
      <c r="W431" s="242"/>
      <c r="X431" s="245"/>
      <c r="Y431" s="213"/>
    </row>
    <row r="432" spans="1:25" ht="15" customHeight="1" thickBot="1">
      <c r="A432" s="190"/>
      <c r="B432" s="240"/>
      <c r="C432" s="11" t="str">
        <f t="shared" si="397"/>
        <v/>
      </c>
      <c r="D432" s="2" t="str">
        <f t="shared" si="386"/>
        <v/>
      </c>
      <c r="G432" s="20" t="str">
        <f t="shared" si="426"/>
        <v/>
      </c>
      <c r="H432" s="21" t="str">
        <f t="shared" si="427"/>
        <v/>
      </c>
      <c r="I432" s="22" t="str">
        <f t="shared" si="428"/>
        <v/>
      </c>
      <c r="J432" s="22" t="str">
        <f t="shared" si="392"/>
        <v/>
      </c>
      <c r="K432" s="22" t="str">
        <f t="shared" si="393"/>
        <v/>
      </c>
      <c r="L432" s="23" t="str">
        <f t="shared" si="387"/>
        <v/>
      </c>
      <c r="P432" s="24" t="str">
        <f t="shared" si="388"/>
        <v/>
      </c>
      <c r="S432" s="25" t="str">
        <f t="shared" si="389"/>
        <v/>
      </c>
      <c r="T432" s="221"/>
      <c r="V432" s="218"/>
      <c r="W432" s="243"/>
      <c r="X432" s="245"/>
      <c r="Y432" s="213"/>
    </row>
    <row r="433" spans="1:25" ht="15" customHeight="1" thickTop="1">
      <c r="A433" s="190"/>
      <c r="B433" s="240"/>
      <c r="C433" s="11" t="str">
        <f t="shared" si="397"/>
        <v/>
      </c>
      <c r="D433" s="2" t="str">
        <f t="shared" si="386"/>
        <v/>
      </c>
      <c r="G433" s="20" t="str">
        <f t="shared" si="426"/>
        <v/>
      </c>
      <c r="H433" s="21" t="str">
        <f t="shared" si="427"/>
        <v/>
      </c>
      <c r="I433" s="22" t="str">
        <f t="shared" si="428"/>
        <v/>
      </c>
      <c r="J433" s="22" t="str">
        <f t="shared" si="392"/>
        <v/>
      </c>
      <c r="K433" s="22" t="str">
        <f t="shared" si="393"/>
        <v/>
      </c>
      <c r="L433" s="23" t="str">
        <f t="shared" si="387"/>
        <v/>
      </c>
      <c r="P433" s="24" t="str">
        <f t="shared" si="388"/>
        <v/>
      </c>
      <c r="S433" s="25" t="str">
        <f t="shared" si="389"/>
        <v/>
      </c>
      <c r="T433" s="219">
        <f t="shared" si="378"/>
        <v>0</v>
      </c>
      <c r="V433" s="218">
        <v>144</v>
      </c>
      <c r="W433" s="241">
        <f t="shared" ref="W433" ca="1" si="431">OFFSET($AC$8,((MOD(ROW(V434)*4,3)/2)+1)*COUNTA(V433)+IF(((MOD(ROW(V434)*4,3)/2)+1)*COUNTA(V433)=2,INT(ROW(V430)/12),0),)</f>
        <v>0</v>
      </c>
      <c r="X433" s="245" t="str">
        <f>IF(T433=0,"",IF(T433&lt;W433,"Alerte !",""))</f>
        <v/>
      </c>
      <c r="Y433" s="213" t="str">
        <f t="shared" ref="Y433" si="432">IF(T433=0,"",IF(T433&lt;W433,"",1))</f>
        <v/>
      </c>
    </row>
    <row r="434" spans="1:25" ht="15" customHeight="1">
      <c r="A434" s="190"/>
      <c r="B434" s="240"/>
      <c r="C434" s="11" t="str">
        <f t="shared" si="397"/>
        <v/>
      </c>
      <c r="D434" s="2" t="str">
        <f t="shared" si="386"/>
        <v/>
      </c>
      <c r="G434" s="20" t="str">
        <f t="shared" si="426"/>
        <v/>
      </c>
      <c r="H434" s="21" t="str">
        <f t="shared" si="427"/>
        <v/>
      </c>
      <c r="I434" s="22" t="str">
        <f t="shared" si="428"/>
        <v/>
      </c>
      <c r="J434" s="22" t="str">
        <f t="shared" si="392"/>
        <v/>
      </c>
      <c r="K434" s="22" t="str">
        <f t="shared" si="393"/>
        <v/>
      </c>
      <c r="L434" s="23" t="str">
        <f t="shared" si="387"/>
        <v/>
      </c>
      <c r="P434" s="24" t="str">
        <f t="shared" si="388"/>
        <v/>
      </c>
      <c r="S434" s="25" t="str">
        <f t="shared" si="389"/>
        <v/>
      </c>
      <c r="T434" s="220"/>
      <c r="V434" s="218"/>
      <c r="W434" s="242"/>
      <c r="X434" s="245"/>
      <c r="Y434" s="213"/>
    </row>
    <row r="435" spans="1:25" ht="15" customHeight="1" thickBot="1">
      <c r="A435" s="190"/>
      <c r="B435" s="240"/>
      <c r="C435" s="11" t="str">
        <f t="shared" si="397"/>
        <v/>
      </c>
      <c r="D435" s="2" t="str">
        <f t="shared" si="386"/>
        <v/>
      </c>
      <c r="G435" s="20" t="str">
        <f t="shared" si="426"/>
        <v/>
      </c>
      <c r="H435" s="21" t="str">
        <f t="shared" si="427"/>
        <v/>
      </c>
      <c r="I435" s="22" t="str">
        <f t="shared" si="428"/>
        <v/>
      </c>
      <c r="J435" s="22" t="str">
        <f t="shared" si="392"/>
        <v/>
      </c>
      <c r="K435" s="22" t="str">
        <f t="shared" si="393"/>
        <v/>
      </c>
      <c r="L435" s="23" t="str">
        <f t="shared" si="387"/>
        <v/>
      </c>
      <c r="P435" s="24" t="str">
        <f t="shared" si="388"/>
        <v/>
      </c>
      <c r="S435" s="25" t="str">
        <f t="shared" si="389"/>
        <v/>
      </c>
      <c r="T435" s="221"/>
      <c r="V435" s="218"/>
      <c r="W435" s="243"/>
      <c r="X435" s="245"/>
      <c r="Y435" s="213"/>
    </row>
    <row r="436" spans="1:25" ht="15" customHeight="1" thickTop="1">
      <c r="A436" s="190"/>
      <c r="B436" s="240"/>
      <c r="C436" s="11" t="str">
        <f t="shared" si="397"/>
        <v/>
      </c>
      <c r="D436" s="2" t="str">
        <f t="shared" si="386"/>
        <v/>
      </c>
      <c r="G436" s="20" t="str">
        <f t="shared" si="426"/>
        <v/>
      </c>
      <c r="H436" s="21" t="str">
        <f t="shared" si="427"/>
        <v/>
      </c>
      <c r="I436" s="22" t="str">
        <f t="shared" si="428"/>
        <v/>
      </c>
      <c r="J436" s="22" t="str">
        <f t="shared" si="392"/>
        <v/>
      </c>
      <c r="K436" s="22" t="str">
        <f t="shared" si="393"/>
        <v/>
      </c>
      <c r="L436" s="23" t="str">
        <f t="shared" si="387"/>
        <v/>
      </c>
      <c r="P436" s="24" t="str">
        <f t="shared" si="388"/>
        <v/>
      </c>
      <c r="S436" s="25" t="str">
        <f t="shared" si="389"/>
        <v/>
      </c>
      <c r="T436" s="219">
        <f t="shared" ref="T436" si="433">SUM(S436:S438)</f>
        <v>0</v>
      </c>
      <c r="V436" s="218">
        <v>145</v>
      </c>
      <c r="W436" s="241">
        <f t="shared" ref="W436" ca="1" si="434">OFFSET($AC$8,((MOD(ROW(V437)*4,3)/2)+1)*COUNTA(V436)+IF(((MOD(ROW(V437)*4,3)/2)+1)*COUNTA(V436)=2,INT(ROW(V433)/12),0),)</f>
        <v>0</v>
      </c>
      <c r="X436" s="245" t="str">
        <f>IF(T436=0,"",IF(T436&lt;W436,"Alerte !",""))</f>
        <v/>
      </c>
      <c r="Y436" s="213" t="str">
        <f t="shared" ref="Y436" si="435">IF(T436=0,"",IF(T436&lt;W436,"",1))</f>
        <v/>
      </c>
    </row>
    <row r="437" spans="1:25" ht="15" customHeight="1">
      <c r="A437" s="190"/>
      <c r="B437" s="240"/>
      <c r="C437" s="11" t="str">
        <f t="shared" si="397"/>
        <v/>
      </c>
      <c r="D437" s="2" t="str">
        <f t="shared" si="386"/>
        <v/>
      </c>
      <c r="G437" s="20" t="str">
        <f t="shared" si="426"/>
        <v/>
      </c>
      <c r="H437" s="21" t="str">
        <f t="shared" si="427"/>
        <v/>
      </c>
      <c r="I437" s="22" t="str">
        <f t="shared" si="428"/>
        <v/>
      </c>
      <c r="J437" s="22" t="str">
        <f t="shared" si="392"/>
        <v/>
      </c>
      <c r="K437" s="22" t="str">
        <f t="shared" si="393"/>
        <v/>
      </c>
      <c r="L437" s="23" t="str">
        <f t="shared" si="387"/>
        <v/>
      </c>
      <c r="P437" s="24" t="str">
        <f t="shared" si="388"/>
        <v/>
      </c>
      <c r="S437" s="25" t="str">
        <f t="shared" si="389"/>
        <v/>
      </c>
      <c r="T437" s="220"/>
      <c r="V437" s="218"/>
      <c r="W437" s="242"/>
      <c r="X437" s="245"/>
      <c r="Y437" s="213"/>
    </row>
    <row r="438" spans="1:25" ht="15" customHeight="1" thickBot="1">
      <c r="A438" s="190"/>
      <c r="B438" s="240"/>
      <c r="C438" s="11" t="str">
        <f t="shared" si="397"/>
        <v/>
      </c>
      <c r="D438" s="2" t="str">
        <f t="shared" si="386"/>
        <v/>
      </c>
      <c r="G438" s="20" t="str">
        <f t="shared" si="426"/>
        <v/>
      </c>
      <c r="H438" s="21" t="str">
        <f t="shared" si="427"/>
        <v/>
      </c>
      <c r="I438" s="22" t="str">
        <f t="shared" si="428"/>
        <v/>
      </c>
      <c r="J438" s="22" t="str">
        <f t="shared" si="392"/>
        <v/>
      </c>
      <c r="K438" s="22" t="str">
        <f t="shared" si="393"/>
        <v/>
      </c>
      <c r="L438" s="23" t="str">
        <f t="shared" si="387"/>
        <v/>
      </c>
      <c r="P438" s="24" t="str">
        <f t="shared" si="388"/>
        <v/>
      </c>
      <c r="S438" s="25" t="str">
        <f t="shared" si="389"/>
        <v/>
      </c>
      <c r="T438" s="221"/>
      <c r="V438" s="218"/>
      <c r="W438" s="243"/>
      <c r="X438" s="245"/>
      <c r="Y438" s="213"/>
    </row>
    <row r="439" spans="1:25" ht="15" customHeight="1" thickTop="1">
      <c r="A439" s="190"/>
      <c r="B439" s="240">
        <v>37</v>
      </c>
      <c r="C439" s="11" t="str">
        <f t="shared" si="397"/>
        <v/>
      </c>
      <c r="D439" s="2" t="str">
        <f t="shared" si="386"/>
        <v/>
      </c>
      <c r="G439" s="20" t="str">
        <f t="shared" si="426"/>
        <v/>
      </c>
      <c r="H439" s="21" t="str">
        <f t="shared" si="427"/>
        <v/>
      </c>
      <c r="I439" s="22" t="str">
        <f t="shared" si="428"/>
        <v/>
      </c>
      <c r="J439" s="22" t="str">
        <f t="shared" si="392"/>
        <v/>
      </c>
      <c r="K439" s="22" t="str">
        <f t="shared" si="393"/>
        <v/>
      </c>
      <c r="L439" s="23" t="str">
        <f t="shared" si="387"/>
        <v/>
      </c>
      <c r="P439" s="24" t="str">
        <f t="shared" si="388"/>
        <v/>
      </c>
      <c r="S439" s="25" t="str">
        <f t="shared" si="389"/>
        <v/>
      </c>
      <c r="T439" s="219">
        <f t="shared" si="375"/>
        <v>0</v>
      </c>
      <c r="V439" s="218">
        <v>146</v>
      </c>
      <c r="W439" s="241">
        <f t="shared" ref="W439" ca="1" si="436">OFFSET($AC$8,((MOD(ROW(V440)*4,3)/2)+1)*COUNTA(V439)+IF(((MOD(ROW(V440)*4,3)/2)+1)*COUNTA(V439)=2,INT(ROW(V436)/12),0),)</f>
        <v>0</v>
      </c>
      <c r="X439" s="245" t="str">
        <f>IF(T439=0,"",IF(T439&lt;W439,"Alerte !",""))</f>
        <v/>
      </c>
      <c r="Y439" s="213" t="str">
        <f t="shared" ref="Y439" si="437">IF(T439=0,"",IF(T439&lt;W439,"",1))</f>
        <v/>
      </c>
    </row>
    <row r="440" spans="1:25" ht="15" customHeight="1">
      <c r="A440" s="190"/>
      <c r="B440" s="240"/>
      <c r="C440" s="11" t="str">
        <f t="shared" si="397"/>
        <v/>
      </c>
      <c r="D440" s="2" t="str">
        <f t="shared" si="386"/>
        <v/>
      </c>
      <c r="G440" s="20" t="str">
        <f t="shared" si="426"/>
        <v/>
      </c>
      <c r="H440" s="21" t="str">
        <f t="shared" si="427"/>
        <v/>
      </c>
      <c r="I440" s="22" t="str">
        <f t="shared" si="428"/>
        <v/>
      </c>
      <c r="J440" s="22" t="str">
        <f t="shared" si="392"/>
        <v/>
      </c>
      <c r="K440" s="22" t="str">
        <f t="shared" si="393"/>
        <v/>
      </c>
      <c r="L440" s="23" t="str">
        <f t="shared" si="387"/>
        <v/>
      </c>
      <c r="P440" s="24" t="str">
        <f t="shared" si="388"/>
        <v/>
      </c>
      <c r="S440" s="25" t="str">
        <f t="shared" si="389"/>
        <v/>
      </c>
      <c r="T440" s="220"/>
      <c r="V440" s="218"/>
      <c r="W440" s="242"/>
      <c r="X440" s="245"/>
      <c r="Y440" s="213"/>
    </row>
    <row r="441" spans="1:25" ht="15" customHeight="1" thickBot="1">
      <c r="A441" s="190"/>
      <c r="B441" s="240"/>
      <c r="C441" s="11" t="str">
        <f t="shared" si="397"/>
        <v/>
      </c>
      <c r="D441" s="2" t="str">
        <f t="shared" si="386"/>
        <v/>
      </c>
      <c r="G441" s="20" t="str">
        <f t="shared" si="426"/>
        <v/>
      </c>
      <c r="H441" s="21" t="str">
        <f t="shared" si="427"/>
        <v/>
      </c>
      <c r="I441" s="22" t="str">
        <f t="shared" si="428"/>
        <v/>
      </c>
      <c r="J441" s="22" t="str">
        <f t="shared" si="392"/>
        <v/>
      </c>
      <c r="K441" s="22" t="str">
        <f t="shared" si="393"/>
        <v/>
      </c>
      <c r="L441" s="23" t="str">
        <f t="shared" si="387"/>
        <v/>
      </c>
      <c r="P441" s="24" t="str">
        <f t="shared" si="388"/>
        <v/>
      </c>
      <c r="S441" s="25" t="str">
        <f t="shared" si="389"/>
        <v/>
      </c>
      <c r="T441" s="221"/>
      <c r="V441" s="218"/>
      <c r="W441" s="243"/>
      <c r="X441" s="245"/>
      <c r="Y441" s="213"/>
    </row>
    <row r="442" spans="1:25" ht="15" customHeight="1" thickTop="1">
      <c r="A442" s="190"/>
      <c r="B442" s="240"/>
      <c r="C442" s="11" t="str">
        <f t="shared" si="397"/>
        <v/>
      </c>
      <c r="D442" s="2" t="str">
        <f t="shared" si="386"/>
        <v/>
      </c>
      <c r="G442" s="20" t="str">
        <f t="shared" si="426"/>
        <v/>
      </c>
      <c r="H442" s="21" t="str">
        <f t="shared" si="427"/>
        <v/>
      </c>
      <c r="I442" s="22" t="str">
        <f t="shared" si="428"/>
        <v/>
      </c>
      <c r="J442" s="22" t="str">
        <f t="shared" si="392"/>
        <v/>
      </c>
      <c r="K442" s="22" t="str">
        <f t="shared" si="393"/>
        <v/>
      </c>
      <c r="L442" s="23" t="str">
        <f t="shared" si="387"/>
        <v/>
      </c>
      <c r="P442" s="24" t="str">
        <f t="shared" si="388"/>
        <v/>
      </c>
      <c r="S442" s="25" t="str">
        <f t="shared" si="389"/>
        <v/>
      </c>
      <c r="T442" s="219">
        <f t="shared" si="378"/>
        <v>0</v>
      </c>
      <c r="V442" s="218">
        <v>147</v>
      </c>
      <c r="W442" s="241">
        <f t="shared" ref="W442" ca="1" si="438">OFFSET($AC$8,((MOD(ROW(V443)*4,3)/2)+1)*COUNTA(V442)+IF(((MOD(ROW(V443)*4,3)/2)+1)*COUNTA(V442)=2,INT(ROW(V439)/12),0),)</f>
        <v>0</v>
      </c>
      <c r="X442" s="245" t="str">
        <f>IF(T442=0,"",IF(T442&lt;W442,"Alerte !",""))</f>
        <v/>
      </c>
      <c r="Y442" s="213" t="str">
        <f t="shared" ref="Y442" si="439">IF(T442=0,"",IF(T442&lt;W442,"",1))</f>
        <v/>
      </c>
    </row>
    <row r="443" spans="1:25" ht="15" customHeight="1">
      <c r="A443" s="190"/>
      <c r="B443" s="240"/>
      <c r="C443" s="11" t="str">
        <f t="shared" si="397"/>
        <v/>
      </c>
      <c r="D443" s="2" t="str">
        <f t="shared" si="386"/>
        <v/>
      </c>
      <c r="G443" s="20" t="str">
        <f t="shared" si="426"/>
        <v/>
      </c>
      <c r="H443" s="21" t="str">
        <f t="shared" si="427"/>
        <v/>
      </c>
      <c r="I443" s="22" t="str">
        <f t="shared" si="428"/>
        <v/>
      </c>
      <c r="J443" s="22" t="str">
        <f t="shared" si="392"/>
        <v/>
      </c>
      <c r="K443" s="22" t="str">
        <f t="shared" si="393"/>
        <v/>
      </c>
      <c r="L443" s="23" t="str">
        <f t="shared" si="387"/>
        <v/>
      </c>
      <c r="P443" s="24" t="str">
        <f t="shared" si="388"/>
        <v/>
      </c>
      <c r="S443" s="25" t="str">
        <f t="shared" si="389"/>
        <v/>
      </c>
      <c r="T443" s="220"/>
      <c r="V443" s="218"/>
      <c r="W443" s="242"/>
      <c r="X443" s="245"/>
      <c r="Y443" s="213"/>
    </row>
    <row r="444" spans="1:25" ht="15" customHeight="1" thickBot="1">
      <c r="A444" s="190"/>
      <c r="B444" s="240"/>
      <c r="C444" s="11" t="str">
        <f t="shared" si="397"/>
        <v/>
      </c>
      <c r="D444" s="2" t="str">
        <f t="shared" si="386"/>
        <v/>
      </c>
      <c r="G444" s="20" t="str">
        <f t="shared" si="426"/>
        <v/>
      </c>
      <c r="H444" s="21" t="str">
        <f t="shared" si="427"/>
        <v/>
      </c>
      <c r="I444" s="22" t="str">
        <f t="shared" si="428"/>
        <v/>
      </c>
      <c r="J444" s="22" t="str">
        <f t="shared" si="392"/>
        <v/>
      </c>
      <c r="K444" s="22" t="str">
        <f t="shared" si="393"/>
        <v/>
      </c>
      <c r="L444" s="23" t="str">
        <f t="shared" si="387"/>
        <v/>
      </c>
      <c r="P444" s="24" t="str">
        <f t="shared" si="388"/>
        <v/>
      </c>
      <c r="S444" s="25" t="str">
        <f t="shared" si="389"/>
        <v/>
      </c>
      <c r="T444" s="221"/>
      <c r="V444" s="218"/>
      <c r="W444" s="243"/>
      <c r="X444" s="245"/>
      <c r="Y444" s="213"/>
    </row>
    <row r="445" spans="1:25" ht="15" customHeight="1" thickTop="1">
      <c r="A445" s="190"/>
      <c r="B445" s="240"/>
      <c r="C445" s="11" t="str">
        <f t="shared" si="397"/>
        <v/>
      </c>
      <c r="D445" s="2" t="str">
        <f t="shared" si="386"/>
        <v/>
      </c>
      <c r="G445" s="20" t="str">
        <f t="shared" si="426"/>
        <v/>
      </c>
      <c r="H445" s="21" t="str">
        <f t="shared" si="427"/>
        <v/>
      </c>
      <c r="I445" s="22" t="str">
        <f t="shared" si="428"/>
        <v/>
      </c>
      <c r="J445" s="22" t="str">
        <f t="shared" si="392"/>
        <v/>
      </c>
      <c r="K445" s="22" t="str">
        <f t="shared" si="393"/>
        <v/>
      </c>
      <c r="L445" s="23" t="str">
        <f t="shared" si="387"/>
        <v/>
      </c>
      <c r="P445" s="24" t="str">
        <f t="shared" si="388"/>
        <v/>
      </c>
      <c r="S445" s="25" t="str">
        <f t="shared" si="389"/>
        <v/>
      </c>
      <c r="T445" s="219">
        <f t="shared" ref="T445" si="440">SUM(S445:S447)</f>
        <v>0</v>
      </c>
      <c r="V445" s="218">
        <v>148</v>
      </c>
      <c r="W445" s="241">
        <f t="shared" ref="W445" ca="1" si="441">OFFSET($AC$8,((MOD(ROW(V446)*4,3)/2)+1)*COUNTA(V445)+IF(((MOD(ROW(V446)*4,3)/2)+1)*COUNTA(V445)=2,INT(ROW(V442)/12),0),)</f>
        <v>0</v>
      </c>
      <c r="X445" s="245" t="str">
        <f>IF(T445=0,"",IF(T445&lt;W445,"Alerte !",""))</f>
        <v/>
      </c>
      <c r="Y445" s="213" t="str">
        <f t="shared" ref="Y445" si="442">IF(T445=0,"",IF(T445&lt;W445,"",1))</f>
        <v/>
      </c>
    </row>
    <row r="446" spans="1:25" ht="15" customHeight="1">
      <c r="A446" s="190"/>
      <c r="B446" s="240"/>
      <c r="C446" s="11" t="str">
        <f t="shared" si="397"/>
        <v/>
      </c>
      <c r="D446" s="2" t="str">
        <f t="shared" si="386"/>
        <v/>
      </c>
      <c r="G446" s="20" t="str">
        <f t="shared" si="426"/>
        <v/>
      </c>
      <c r="H446" s="21" t="str">
        <f t="shared" si="427"/>
        <v/>
      </c>
      <c r="I446" s="22" t="str">
        <f t="shared" si="428"/>
        <v/>
      </c>
      <c r="J446" s="22" t="str">
        <f t="shared" si="392"/>
        <v/>
      </c>
      <c r="K446" s="22" t="str">
        <f t="shared" si="393"/>
        <v/>
      </c>
      <c r="L446" s="23" t="str">
        <f t="shared" si="387"/>
        <v/>
      </c>
      <c r="P446" s="24" t="str">
        <f t="shared" si="388"/>
        <v/>
      </c>
      <c r="S446" s="25" t="str">
        <f t="shared" si="389"/>
        <v/>
      </c>
      <c r="T446" s="220"/>
      <c r="V446" s="218"/>
      <c r="W446" s="242"/>
      <c r="X446" s="245"/>
      <c r="Y446" s="213"/>
    </row>
    <row r="447" spans="1:25" ht="15" customHeight="1" thickBot="1">
      <c r="A447" s="190"/>
      <c r="B447" s="240"/>
      <c r="C447" s="11" t="str">
        <f t="shared" si="397"/>
        <v/>
      </c>
      <c r="D447" s="2" t="str">
        <f t="shared" si="386"/>
        <v/>
      </c>
      <c r="G447" s="20" t="str">
        <f t="shared" si="426"/>
        <v/>
      </c>
      <c r="H447" s="21" t="str">
        <f t="shared" si="427"/>
        <v/>
      </c>
      <c r="I447" s="22" t="str">
        <f t="shared" si="428"/>
        <v/>
      </c>
      <c r="J447" s="22" t="str">
        <f t="shared" si="392"/>
        <v/>
      </c>
      <c r="K447" s="22" t="str">
        <f t="shared" si="393"/>
        <v/>
      </c>
      <c r="L447" s="23" t="str">
        <f t="shared" si="387"/>
        <v/>
      </c>
      <c r="P447" s="24" t="str">
        <f t="shared" si="388"/>
        <v/>
      </c>
      <c r="S447" s="25" t="str">
        <f t="shared" si="389"/>
        <v/>
      </c>
      <c r="T447" s="221"/>
      <c r="V447" s="218"/>
      <c r="W447" s="243"/>
      <c r="X447" s="245"/>
      <c r="Y447" s="213"/>
    </row>
    <row r="448" spans="1:25" ht="15" customHeight="1" thickTop="1">
      <c r="A448" s="190"/>
      <c r="B448" s="240"/>
      <c r="C448" s="11" t="str">
        <f t="shared" si="397"/>
        <v/>
      </c>
      <c r="D448" s="2" t="str">
        <f t="shared" si="386"/>
        <v/>
      </c>
      <c r="G448" s="20" t="str">
        <f t="shared" si="426"/>
        <v/>
      </c>
      <c r="H448" s="21" t="str">
        <f t="shared" si="427"/>
        <v/>
      </c>
      <c r="I448" s="22" t="str">
        <f t="shared" si="428"/>
        <v/>
      </c>
      <c r="J448" s="22" t="str">
        <f t="shared" si="392"/>
        <v/>
      </c>
      <c r="K448" s="22" t="str">
        <f t="shared" si="393"/>
        <v/>
      </c>
      <c r="L448" s="23" t="str">
        <f t="shared" si="387"/>
        <v/>
      </c>
      <c r="P448" s="24" t="str">
        <f t="shared" si="388"/>
        <v/>
      </c>
      <c r="S448" s="25" t="str">
        <f t="shared" si="389"/>
        <v/>
      </c>
      <c r="T448" s="219">
        <f t="shared" ref="T448:T511" si="443">SUM(S448:S450)</f>
        <v>0</v>
      </c>
      <c r="V448" s="218">
        <v>149</v>
      </c>
      <c r="W448" s="241">
        <f t="shared" ref="W448" ca="1" si="444">OFFSET($AC$8,((MOD(ROW(V449)*4,3)/2)+1)*COUNTA(V448)+IF(((MOD(ROW(V449)*4,3)/2)+1)*COUNTA(V448)=2,INT(ROW(V445)/12),0),)</f>
        <v>0</v>
      </c>
      <c r="X448" s="245" t="str">
        <f>IF(T448=0,"",IF(T448&lt;W448,"Alerte !",""))</f>
        <v/>
      </c>
      <c r="Y448" s="213" t="str">
        <f t="shared" ref="Y448" si="445">IF(T448=0,"",IF(T448&lt;W448,"",1))</f>
        <v/>
      </c>
    </row>
    <row r="449" spans="1:25" ht="15" customHeight="1">
      <c r="A449" s="190"/>
      <c r="B449" s="240"/>
      <c r="C449" s="11" t="str">
        <f t="shared" si="397"/>
        <v/>
      </c>
      <c r="D449" s="2" t="str">
        <f t="shared" si="386"/>
        <v/>
      </c>
      <c r="G449" s="20" t="str">
        <f t="shared" si="426"/>
        <v/>
      </c>
      <c r="H449" s="21" t="str">
        <f t="shared" si="427"/>
        <v/>
      </c>
      <c r="I449" s="22" t="str">
        <f t="shared" si="428"/>
        <v/>
      </c>
      <c r="J449" s="22" t="str">
        <f t="shared" si="392"/>
        <v/>
      </c>
      <c r="K449" s="22" t="str">
        <f t="shared" si="393"/>
        <v/>
      </c>
      <c r="L449" s="23" t="str">
        <f t="shared" si="387"/>
        <v/>
      </c>
      <c r="P449" s="24" t="str">
        <f t="shared" si="388"/>
        <v/>
      </c>
      <c r="S449" s="25" t="str">
        <f t="shared" si="389"/>
        <v/>
      </c>
      <c r="T449" s="220"/>
      <c r="V449" s="218"/>
      <c r="W449" s="242"/>
      <c r="X449" s="245"/>
      <c r="Y449" s="213"/>
    </row>
    <row r="450" spans="1:25" ht="15" customHeight="1" thickBot="1">
      <c r="A450" s="190"/>
      <c r="B450" s="240"/>
      <c r="C450" s="11" t="str">
        <f t="shared" si="397"/>
        <v/>
      </c>
      <c r="D450" s="2" t="str">
        <f t="shared" si="386"/>
        <v/>
      </c>
      <c r="G450" s="20" t="str">
        <f t="shared" si="426"/>
        <v/>
      </c>
      <c r="H450" s="21" t="str">
        <f t="shared" si="427"/>
        <v/>
      </c>
      <c r="I450" s="22" t="str">
        <f t="shared" si="428"/>
        <v/>
      </c>
      <c r="J450" s="22" t="str">
        <f t="shared" si="392"/>
        <v/>
      </c>
      <c r="K450" s="22" t="str">
        <f t="shared" si="393"/>
        <v/>
      </c>
      <c r="L450" s="23" t="str">
        <f t="shared" si="387"/>
        <v/>
      </c>
      <c r="P450" s="24" t="str">
        <f t="shared" si="388"/>
        <v/>
      </c>
      <c r="S450" s="25" t="str">
        <f t="shared" si="389"/>
        <v/>
      </c>
      <c r="T450" s="221"/>
      <c r="V450" s="218"/>
      <c r="W450" s="243"/>
      <c r="X450" s="245"/>
      <c r="Y450" s="213"/>
    </row>
    <row r="451" spans="1:25" ht="15" customHeight="1" thickTop="1">
      <c r="A451" s="190"/>
      <c r="B451" s="240">
        <v>38</v>
      </c>
      <c r="C451" s="11" t="str">
        <f t="shared" si="397"/>
        <v/>
      </c>
      <c r="D451" s="2" t="str">
        <f t="shared" si="386"/>
        <v/>
      </c>
      <c r="G451" s="20" t="str">
        <f t="shared" si="426"/>
        <v/>
      </c>
      <c r="H451" s="21" t="str">
        <f t="shared" si="427"/>
        <v/>
      </c>
      <c r="I451" s="22" t="str">
        <f t="shared" si="428"/>
        <v/>
      </c>
      <c r="J451" s="22" t="str">
        <f t="shared" si="392"/>
        <v/>
      </c>
      <c r="K451" s="22" t="str">
        <f t="shared" si="393"/>
        <v/>
      </c>
      <c r="L451" s="23" t="str">
        <f t="shared" si="387"/>
        <v/>
      </c>
      <c r="P451" s="24" t="str">
        <f t="shared" si="388"/>
        <v/>
      </c>
      <c r="S451" s="25" t="str">
        <f t="shared" si="389"/>
        <v/>
      </c>
      <c r="T451" s="219">
        <f t="shared" ref="T451:T514" si="446">SUM(S451:S453)</f>
        <v>0</v>
      </c>
      <c r="V451" s="218">
        <v>150</v>
      </c>
      <c r="W451" s="241">
        <f t="shared" ref="W451" ca="1" si="447">OFFSET($AC$8,((MOD(ROW(V452)*4,3)/2)+1)*COUNTA(V451)+IF(((MOD(ROW(V452)*4,3)/2)+1)*COUNTA(V451)=2,INT(ROW(V448)/12),0),)</f>
        <v>0</v>
      </c>
      <c r="X451" s="245" t="str">
        <f>IF(T451=0,"",IF(T451&lt;W451,"Alerte !",""))</f>
        <v/>
      </c>
      <c r="Y451" s="213" t="str">
        <f t="shared" ref="Y451" si="448">IF(T451=0,"",IF(T451&lt;W451,"",1))</f>
        <v/>
      </c>
    </row>
    <row r="452" spans="1:25" ht="15" customHeight="1">
      <c r="A452" s="190"/>
      <c r="B452" s="240"/>
      <c r="C452" s="11" t="str">
        <f t="shared" si="397"/>
        <v/>
      </c>
      <c r="D452" s="2" t="str">
        <f t="shared" ref="D452:D515" si="449">IF(A452="","",YEAR(G452))</f>
        <v/>
      </c>
      <c r="G452" s="20" t="str">
        <f t="shared" si="426"/>
        <v/>
      </c>
      <c r="H452" s="21" t="str">
        <f t="shared" si="427"/>
        <v/>
      </c>
      <c r="I452" s="22" t="str">
        <f t="shared" si="428"/>
        <v/>
      </c>
      <c r="J452" s="22" t="str">
        <f t="shared" si="392"/>
        <v/>
      </c>
      <c r="K452" s="22" t="str">
        <f t="shared" si="393"/>
        <v/>
      </c>
      <c r="L452" s="23" t="str">
        <f t="shared" ref="L452:L515" si="450">IF(A452="","",DATEDIF($J$3,K452,"y")&amp;IF(DATEDIF($J$3,K452,"y")&gt;1," ans, "," an, ")&amp;DATEDIF($J$3,K452,"ym")&amp;" mois et "&amp;DATEDIF($J$3,K452,"md")&amp;IF(DATEDIF(
$J$3,K452,"md")&gt;1," jours"," jour"))</f>
        <v/>
      </c>
      <c r="P452" s="24" t="str">
        <f t="shared" ref="P452:P515" si="451">IF(N452="","",N452*$AB$4)</f>
        <v/>
      </c>
      <c r="S452" s="25" t="str">
        <f t="shared" ref="S452:S515" si="452">IF(N452="","",P452-(P452*$AB$5)+Q452+R452)</f>
        <v/>
      </c>
      <c r="T452" s="220"/>
      <c r="V452" s="218"/>
      <c r="W452" s="242"/>
      <c r="X452" s="245"/>
      <c r="Y452" s="213"/>
    </row>
    <row r="453" spans="1:25" ht="15" customHeight="1" thickBot="1">
      <c r="A453" s="190"/>
      <c r="B453" s="240"/>
      <c r="C453" s="11" t="str">
        <f t="shared" si="397"/>
        <v/>
      </c>
      <c r="D453" s="2" t="str">
        <f t="shared" si="449"/>
        <v/>
      </c>
      <c r="G453" s="20" t="str">
        <f t="shared" si="426"/>
        <v/>
      </c>
      <c r="H453" s="21" t="str">
        <f t="shared" si="427"/>
        <v/>
      </c>
      <c r="I453" s="22" t="str">
        <f t="shared" si="428"/>
        <v/>
      </c>
      <c r="J453" s="22" t="str">
        <f t="shared" ref="J453:J516" si="453">IF(A453="","",EDATE(J452,1))</f>
        <v/>
      </c>
      <c r="K453" s="22" t="str">
        <f t="shared" ref="K453:K516" si="454">IF(A453="","",EOMONTH(J453,0))</f>
        <v/>
      </c>
      <c r="L453" s="23" t="str">
        <f t="shared" si="450"/>
        <v/>
      </c>
      <c r="P453" s="24" t="str">
        <f t="shared" si="451"/>
        <v/>
      </c>
      <c r="S453" s="25" t="str">
        <f t="shared" si="452"/>
        <v/>
      </c>
      <c r="T453" s="221"/>
      <c r="V453" s="218"/>
      <c r="W453" s="243"/>
      <c r="X453" s="245"/>
      <c r="Y453" s="213"/>
    </row>
    <row r="454" spans="1:25" ht="15" customHeight="1" thickTop="1">
      <c r="A454" s="190"/>
      <c r="B454" s="240"/>
      <c r="C454" s="11" t="str">
        <f t="shared" si="397"/>
        <v/>
      </c>
      <c r="D454" s="2" t="str">
        <f t="shared" si="449"/>
        <v/>
      </c>
      <c r="G454" s="20" t="str">
        <f t="shared" si="426"/>
        <v/>
      </c>
      <c r="H454" s="21" t="str">
        <f t="shared" si="427"/>
        <v/>
      </c>
      <c r="I454" s="22" t="str">
        <f t="shared" si="428"/>
        <v/>
      </c>
      <c r="J454" s="22" t="str">
        <f t="shared" si="453"/>
        <v/>
      </c>
      <c r="K454" s="22" t="str">
        <f t="shared" si="454"/>
        <v/>
      </c>
      <c r="L454" s="23" t="str">
        <f t="shared" si="450"/>
        <v/>
      </c>
      <c r="P454" s="24" t="str">
        <f t="shared" si="451"/>
        <v/>
      </c>
      <c r="S454" s="25" t="str">
        <f t="shared" si="452"/>
        <v/>
      </c>
      <c r="T454" s="219">
        <f t="shared" ref="T454" si="455">SUM(S454:S456)</f>
        <v>0</v>
      </c>
      <c r="V454" s="218">
        <v>151</v>
      </c>
      <c r="W454" s="241">
        <f t="shared" ref="W454" ca="1" si="456">OFFSET($AC$8,((MOD(ROW(V455)*4,3)/2)+1)*COUNTA(V454)+IF(((MOD(ROW(V455)*4,3)/2)+1)*COUNTA(V454)=2,INT(ROW(V451)/12),0),)</f>
        <v>0</v>
      </c>
      <c r="X454" s="245" t="str">
        <f>IF(T454=0,"",IF(T454&lt;W454,"Alerte !",""))</f>
        <v/>
      </c>
      <c r="Y454" s="213" t="str">
        <f t="shared" ref="Y454" si="457">IF(T454=0,"",IF(T454&lt;W454,"",1))</f>
        <v/>
      </c>
    </row>
    <row r="455" spans="1:25" ht="15" customHeight="1">
      <c r="A455" s="190"/>
      <c r="B455" s="240"/>
      <c r="C455" s="11" t="str">
        <f t="shared" si="397"/>
        <v/>
      </c>
      <c r="D455" s="2" t="str">
        <f t="shared" si="449"/>
        <v/>
      </c>
      <c r="G455" s="20" t="str">
        <f t="shared" si="426"/>
        <v/>
      </c>
      <c r="H455" s="21" t="str">
        <f t="shared" si="427"/>
        <v/>
      </c>
      <c r="I455" s="22" t="str">
        <f t="shared" si="428"/>
        <v/>
      </c>
      <c r="J455" s="22" t="str">
        <f t="shared" si="453"/>
        <v/>
      </c>
      <c r="K455" s="22" t="str">
        <f t="shared" si="454"/>
        <v/>
      </c>
      <c r="L455" s="23" t="str">
        <f t="shared" si="450"/>
        <v/>
      </c>
      <c r="P455" s="24" t="str">
        <f t="shared" si="451"/>
        <v/>
      </c>
      <c r="S455" s="25" t="str">
        <f t="shared" si="452"/>
        <v/>
      </c>
      <c r="T455" s="220"/>
      <c r="V455" s="218"/>
      <c r="W455" s="242"/>
      <c r="X455" s="245"/>
      <c r="Y455" s="213"/>
    </row>
    <row r="456" spans="1:25" ht="15" customHeight="1" thickBot="1">
      <c r="A456" s="190"/>
      <c r="B456" s="240"/>
      <c r="C456" s="11" t="str">
        <f t="shared" si="397"/>
        <v/>
      </c>
      <c r="D456" s="2" t="str">
        <f t="shared" si="449"/>
        <v/>
      </c>
      <c r="G456" s="20" t="str">
        <f t="shared" si="426"/>
        <v/>
      </c>
      <c r="H456" s="21" t="str">
        <f t="shared" si="427"/>
        <v/>
      </c>
      <c r="I456" s="22" t="str">
        <f t="shared" si="428"/>
        <v/>
      </c>
      <c r="J456" s="22" t="str">
        <f t="shared" si="453"/>
        <v/>
      </c>
      <c r="K456" s="22" t="str">
        <f t="shared" si="454"/>
        <v/>
      </c>
      <c r="L456" s="23" t="str">
        <f t="shared" si="450"/>
        <v/>
      </c>
      <c r="P456" s="24" t="str">
        <f t="shared" si="451"/>
        <v/>
      </c>
      <c r="S456" s="25" t="str">
        <f t="shared" si="452"/>
        <v/>
      </c>
      <c r="T456" s="221"/>
      <c r="V456" s="218"/>
      <c r="W456" s="243"/>
      <c r="X456" s="245"/>
      <c r="Y456" s="213"/>
    </row>
    <row r="457" spans="1:25" ht="15" customHeight="1" thickTop="1">
      <c r="A457" s="190"/>
      <c r="B457" s="240"/>
      <c r="C457" s="11" t="str">
        <f t="shared" ref="C457:C518" si="458">IF(A457="","",DATEDIF($AB$7,G457,"y")&amp;IF(DATEDIF($AB$7,G457,"y")&gt;1," ans "," an "))</f>
        <v/>
      </c>
      <c r="D457" s="2" t="str">
        <f t="shared" si="449"/>
        <v/>
      </c>
      <c r="G457" s="20" t="str">
        <f t="shared" si="426"/>
        <v/>
      </c>
      <c r="H457" s="21" t="str">
        <f t="shared" si="427"/>
        <v/>
      </c>
      <c r="I457" s="22" t="str">
        <f t="shared" si="428"/>
        <v/>
      </c>
      <c r="J457" s="22" t="str">
        <f t="shared" si="453"/>
        <v/>
      </c>
      <c r="K457" s="22" t="str">
        <f t="shared" si="454"/>
        <v/>
      </c>
      <c r="L457" s="23" t="str">
        <f t="shared" si="450"/>
        <v/>
      </c>
      <c r="P457" s="24" t="str">
        <f t="shared" si="451"/>
        <v/>
      </c>
      <c r="S457" s="25" t="str">
        <f t="shared" si="452"/>
        <v/>
      </c>
      <c r="T457" s="219">
        <f t="shared" si="443"/>
        <v>0</v>
      </c>
      <c r="V457" s="218">
        <v>152</v>
      </c>
      <c r="W457" s="241">
        <f t="shared" ref="W457" ca="1" si="459">OFFSET($AC$8,((MOD(ROW(V458)*4,3)/2)+1)*COUNTA(V457)+IF(((MOD(ROW(V458)*4,3)/2)+1)*COUNTA(V457)=2,INT(ROW(V454)/12),0),)</f>
        <v>0</v>
      </c>
      <c r="X457" s="245" t="str">
        <f>IF(T457=0,"",IF(T457&lt;W457,"Alerte !",""))</f>
        <v/>
      </c>
      <c r="Y457" s="213" t="str">
        <f t="shared" ref="Y457" si="460">IF(T457=0,"",IF(T457&lt;W457,"",1))</f>
        <v/>
      </c>
    </row>
    <row r="458" spans="1:25" ht="15" customHeight="1">
      <c r="A458" s="190"/>
      <c r="B458" s="240"/>
      <c r="C458" s="11" t="str">
        <f t="shared" si="458"/>
        <v/>
      </c>
      <c r="D458" s="2" t="str">
        <f t="shared" si="449"/>
        <v/>
      </c>
      <c r="G458" s="20" t="str">
        <f t="shared" si="426"/>
        <v/>
      </c>
      <c r="H458" s="21" t="str">
        <f t="shared" si="427"/>
        <v/>
      </c>
      <c r="I458" s="22" t="str">
        <f t="shared" si="428"/>
        <v/>
      </c>
      <c r="J458" s="22" t="str">
        <f t="shared" si="453"/>
        <v/>
      </c>
      <c r="K458" s="22" t="str">
        <f t="shared" si="454"/>
        <v/>
      </c>
      <c r="L458" s="23" t="str">
        <f t="shared" si="450"/>
        <v/>
      </c>
      <c r="P458" s="24" t="str">
        <f t="shared" si="451"/>
        <v/>
      </c>
      <c r="S458" s="25" t="str">
        <f t="shared" si="452"/>
        <v/>
      </c>
      <c r="T458" s="220"/>
      <c r="V458" s="218"/>
      <c r="W458" s="242"/>
      <c r="X458" s="245"/>
      <c r="Y458" s="213"/>
    </row>
    <row r="459" spans="1:25" ht="15" customHeight="1" thickBot="1">
      <c r="A459" s="190"/>
      <c r="B459" s="240"/>
      <c r="C459" s="11" t="str">
        <f t="shared" si="458"/>
        <v/>
      </c>
      <c r="D459" s="2" t="str">
        <f t="shared" si="449"/>
        <v/>
      </c>
      <c r="G459" s="20" t="str">
        <f t="shared" si="426"/>
        <v/>
      </c>
      <c r="H459" s="21" t="str">
        <f t="shared" si="427"/>
        <v/>
      </c>
      <c r="I459" s="22" t="str">
        <f t="shared" si="428"/>
        <v/>
      </c>
      <c r="J459" s="22" t="str">
        <f t="shared" si="453"/>
        <v/>
      </c>
      <c r="K459" s="22" t="str">
        <f t="shared" si="454"/>
        <v/>
      </c>
      <c r="L459" s="23" t="str">
        <f t="shared" si="450"/>
        <v/>
      </c>
      <c r="P459" s="24" t="str">
        <f t="shared" si="451"/>
        <v/>
      </c>
      <c r="S459" s="25" t="str">
        <f t="shared" si="452"/>
        <v/>
      </c>
      <c r="T459" s="221"/>
      <c r="V459" s="218"/>
      <c r="W459" s="243"/>
      <c r="X459" s="245"/>
      <c r="Y459" s="213"/>
    </row>
    <row r="460" spans="1:25" ht="15" customHeight="1" thickTop="1">
      <c r="A460" s="190"/>
      <c r="B460" s="240"/>
      <c r="C460" s="11" t="str">
        <f t="shared" si="458"/>
        <v/>
      </c>
      <c r="D460" s="2" t="str">
        <f t="shared" si="449"/>
        <v/>
      </c>
      <c r="G460" s="20" t="str">
        <f t="shared" si="426"/>
        <v/>
      </c>
      <c r="H460" s="21" t="str">
        <f t="shared" si="427"/>
        <v/>
      </c>
      <c r="I460" s="22" t="str">
        <f t="shared" si="428"/>
        <v/>
      </c>
      <c r="J460" s="22" t="str">
        <f t="shared" si="453"/>
        <v/>
      </c>
      <c r="K460" s="22" t="str">
        <f t="shared" si="454"/>
        <v/>
      </c>
      <c r="L460" s="23" t="str">
        <f t="shared" si="450"/>
        <v/>
      </c>
      <c r="P460" s="24" t="str">
        <f t="shared" si="451"/>
        <v/>
      </c>
      <c r="S460" s="25" t="str">
        <f t="shared" si="452"/>
        <v/>
      </c>
      <c r="T460" s="219">
        <f t="shared" si="446"/>
        <v>0</v>
      </c>
      <c r="V460" s="218">
        <v>153</v>
      </c>
      <c r="W460" s="241">
        <f t="shared" ref="W460" ca="1" si="461">OFFSET($AC$8,((MOD(ROW(V461)*4,3)/2)+1)*COUNTA(V460)+IF(((MOD(ROW(V461)*4,3)/2)+1)*COUNTA(V460)=2,INT(ROW(V457)/12),0),)</f>
        <v>0</v>
      </c>
      <c r="X460" s="245" t="str">
        <f>IF(T460=0,"",IF(T460&lt;W460,"Alerte !",""))</f>
        <v/>
      </c>
      <c r="Y460" s="213" t="str">
        <f t="shared" ref="Y460" si="462">IF(T460=0,"",IF(T460&lt;W460,"",1))</f>
        <v/>
      </c>
    </row>
    <row r="461" spans="1:25" ht="15" customHeight="1">
      <c r="A461" s="190"/>
      <c r="B461" s="240"/>
      <c r="C461" s="11" t="str">
        <f t="shared" si="458"/>
        <v/>
      </c>
      <c r="D461" s="2" t="str">
        <f t="shared" si="449"/>
        <v/>
      </c>
      <c r="G461" s="20" t="str">
        <f t="shared" si="426"/>
        <v/>
      </c>
      <c r="H461" s="21" t="str">
        <f t="shared" si="427"/>
        <v/>
      </c>
      <c r="I461" s="22" t="str">
        <f t="shared" si="428"/>
        <v/>
      </c>
      <c r="J461" s="22" t="str">
        <f t="shared" si="453"/>
        <v/>
      </c>
      <c r="K461" s="22" t="str">
        <f t="shared" si="454"/>
        <v/>
      </c>
      <c r="L461" s="23" t="str">
        <f t="shared" si="450"/>
        <v/>
      </c>
      <c r="P461" s="24" t="str">
        <f t="shared" si="451"/>
        <v/>
      </c>
      <c r="S461" s="25" t="str">
        <f t="shared" si="452"/>
        <v/>
      </c>
      <c r="T461" s="220"/>
      <c r="V461" s="218"/>
      <c r="W461" s="242"/>
      <c r="X461" s="245"/>
      <c r="Y461" s="213"/>
    </row>
    <row r="462" spans="1:25" ht="15" customHeight="1" thickBot="1">
      <c r="A462" s="190"/>
      <c r="B462" s="240"/>
      <c r="C462" s="11" t="str">
        <f t="shared" si="458"/>
        <v/>
      </c>
      <c r="D462" s="2" t="str">
        <f t="shared" si="449"/>
        <v/>
      </c>
      <c r="G462" s="20" t="str">
        <f t="shared" si="426"/>
        <v/>
      </c>
      <c r="H462" s="21" t="str">
        <f t="shared" si="427"/>
        <v/>
      </c>
      <c r="I462" s="22" t="str">
        <f t="shared" si="428"/>
        <v/>
      </c>
      <c r="J462" s="22" t="str">
        <f t="shared" si="453"/>
        <v/>
      </c>
      <c r="K462" s="22" t="str">
        <f t="shared" si="454"/>
        <v/>
      </c>
      <c r="L462" s="23" t="str">
        <f t="shared" si="450"/>
        <v/>
      </c>
      <c r="P462" s="24" t="str">
        <f t="shared" si="451"/>
        <v/>
      </c>
      <c r="S462" s="25" t="str">
        <f t="shared" si="452"/>
        <v/>
      </c>
      <c r="T462" s="221"/>
      <c r="V462" s="218"/>
      <c r="W462" s="243"/>
      <c r="X462" s="245"/>
      <c r="Y462" s="213"/>
    </row>
    <row r="463" spans="1:25" ht="15" customHeight="1" thickTop="1">
      <c r="A463" s="190"/>
      <c r="B463" s="240">
        <v>39</v>
      </c>
      <c r="C463" s="11" t="str">
        <f t="shared" si="458"/>
        <v/>
      </c>
      <c r="D463" s="2" t="str">
        <f t="shared" si="449"/>
        <v/>
      </c>
      <c r="G463" s="20" t="str">
        <f t="shared" si="426"/>
        <v/>
      </c>
      <c r="H463" s="21" t="str">
        <f t="shared" si="427"/>
        <v/>
      </c>
      <c r="I463" s="22" t="str">
        <f t="shared" si="428"/>
        <v/>
      </c>
      <c r="J463" s="22" t="str">
        <f t="shared" si="453"/>
        <v/>
      </c>
      <c r="K463" s="22" t="str">
        <f t="shared" si="454"/>
        <v/>
      </c>
      <c r="L463" s="23" t="str">
        <f t="shared" si="450"/>
        <v/>
      </c>
      <c r="P463" s="24" t="str">
        <f t="shared" si="451"/>
        <v/>
      </c>
      <c r="S463" s="25" t="str">
        <f t="shared" si="452"/>
        <v/>
      </c>
      <c r="T463" s="219">
        <f t="shared" ref="T463" si="463">SUM(S463:S465)</f>
        <v>0</v>
      </c>
      <c r="V463" s="218">
        <v>154</v>
      </c>
      <c r="W463" s="241">
        <f t="shared" ref="W463" ca="1" si="464">OFFSET($AC$8,((MOD(ROW(V464)*4,3)/2)+1)*COUNTA(V463)+IF(((MOD(ROW(V464)*4,3)/2)+1)*COUNTA(V463)=2,INT(ROW(V460)/12),0),)</f>
        <v>0</v>
      </c>
      <c r="X463" s="245" t="str">
        <f>IF(T463=0,"",IF(T463&lt;W463,"Alerte !",""))</f>
        <v/>
      </c>
      <c r="Y463" s="213" t="str">
        <f t="shared" ref="Y463" si="465">IF(T463=0,"",IF(T463&lt;W463,"",1))</f>
        <v/>
      </c>
    </row>
    <row r="464" spans="1:25" ht="15" customHeight="1">
      <c r="A464" s="190"/>
      <c r="B464" s="240"/>
      <c r="C464" s="11" t="str">
        <f t="shared" si="458"/>
        <v/>
      </c>
      <c r="D464" s="2" t="str">
        <f t="shared" si="449"/>
        <v/>
      </c>
      <c r="G464" s="20" t="str">
        <f t="shared" si="426"/>
        <v/>
      </c>
      <c r="H464" s="21" t="str">
        <f t="shared" si="427"/>
        <v/>
      </c>
      <c r="I464" s="22" t="str">
        <f t="shared" si="428"/>
        <v/>
      </c>
      <c r="J464" s="22" t="str">
        <f t="shared" si="453"/>
        <v/>
      </c>
      <c r="K464" s="22" t="str">
        <f t="shared" si="454"/>
        <v/>
      </c>
      <c r="L464" s="23" t="str">
        <f t="shared" si="450"/>
        <v/>
      </c>
      <c r="P464" s="24" t="str">
        <f t="shared" si="451"/>
        <v/>
      </c>
      <c r="S464" s="25" t="str">
        <f t="shared" si="452"/>
        <v/>
      </c>
      <c r="T464" s="220"/>
      <c r="V464" s="218"/>
      <c r="W464" s="242"/>
      <c r="X464" s="245"/>
      <c r="Y464" s="213"/>
    </row>
    <row r="465" spans="1:25" ht="15" customHeight="1" thickBot="1">
      <c r="A465" s="190"/>
      <c r="B465" s="240"/>
      <c r="C465" s="11" t="str">
        <f t="shared" si="458"/>
        <v/>
      </c>
      <c r="D465" s="2" t="str">
        <f t="shared" si="449"/>
        <v/>
      </c>
      <c r="G465" s="20" t="str">
        <f t="shared" si="426"/>
        <v/>
      </c>
      <c r="H465" s="21" t="str">
        <f t="shared" si="427"/>
        <v/>
      </c>
      <c r="I465" s="22" t="str">
        <f t="shared" si="428"/>
        <v/>
      </c>
      <c r="J465" s="22" t="str">
        <f t="shared" si="453"/>
        <v/>
      </c>
      <c r="K465" s="22" t="str">
        <f t="shared" si="454"/>
        <v/>
      </c>
      <c r="L465" s="23" t="str">
        <f t="shared" si="450"/>
        <v/>
      </c>
      <c r="P465" s="24" t="str">
        <f t="shared" si="451"/>
        <v/>
      </c>
      <c r="S465" s="25" t="str">
        <f t="shared" si="452"/>
        <v/>
      </c>
      <c r="T465" s="221"/>
      <c r="V465" s="218"/>
      <c r="W465" s="243"/>
      <c r="X465" s="245"/>
      <c r="Y465" s="213"/>
    </row>
    <row r="466" spans="1:25" ht="15" customHeight="1" thickTop="1">
      <c r="A466" s="190"/>
      <c r="B466" s="240"/>
      <c r="C466" s="11" t="str">
        <f t="shared" si="458"/>
        <v/>
      </c>
      <c r="D466" s="2" t="str">
        <f t="shared" si="449"/>
        <v/>
      </c>
      <c r="G466" s="20" t="str">
        <f t="shared" si="426"/>
        <v/>
      </c>
      <c r="H466" s="21" t="str">
        <f t="shared" si="427"/>
        <v/>
      </c>
      <c r="I466" s="22" t="str">
        <f t="shared" si="428"/>
        <v/>
      </c>
      <c r="J466" s="22" t="str">
        <f t="shared" si="453"/>
        <v/>
      </c>
      <c r="K466" s="22" t="str">
        <f t="shared" si="454"/>
        <v/>
      </c>
      <c r="L466" s="23" t="str">
        <f t="shared" si="450"/>
        <v/>
      </c>
      <c r="P466" s="24" t="str">
        <f t="shared" si="451"/>
        <v/>
      </c>
      <c r="S466" s="25" t="str">
        <f t="shared" si="452"/>
        <v/>
      </c>
      <c r="T466" s="219">
        <f t="shared" si="443"/>
        <v>0</v>
      </c>
      <c r="V466" s="218">
        <v>155</v>
      </c>
      <c r="W466" s="241">
        <f t="shared" ref="W466" ca="1" si="466">OFFSET($AC$8,((MOD(ROW(V467)*4,3)/2)+1)*COUNTA(V466)+IF(((MOD(ROW(V467)*4,3)/2)+1)*COUNTA(V466)=2,INT(ROW(V463)/12),0),)</f>
        <v>0</v>
      </c>
      <c r="X466" s="245" t="str">
        <f>IF(T466=0,"",IF(T466&lt;W466,"Alerte !",""))</f>
        <v/>
      </c>
      <c r="Y466" s="213" t="str">
        <f t="shared" ref="Y466" si="467">IF(T466=0,"",IF(T466&lt;W466,"",1))</f>
        <v/>
      </c>
    </row>
    <row r="467" spans="1:25" ht="15" customHeight="1">
      <c r="A467" s="190"/>
      <c r="B467" s="240"/>
      <c r="C467" s="11" t="str">
        <f t="shared" si="458"/>
        <v/>
      </c>
      <c r="D467" s="2" t="str">
        <f t="shared" si="449"/>
        <v/>
      </c>
      <c r="G467" s="20" t="str">
        <f t="shared" si="426"/>
        <v/>
      </c>
      <c r="H467" s="21" t="str">
        <f t="shared" si="427"/>
        <v/>
      </c>
      <c r="I467" s="22" t="str">
        <f t="shared" si="428"/>
        <v/>
      </c>
      <c r="J467" s="22" t="str">
        <f t="shared" si="453"/>
        <v/>
      </c>
      <c r="K467" s="22" t="str">
        <f t="shared" si="454"/>
        <v/>
      </c>
      <c r="L467" s="23" t="str">
        <f t="shared" si="450"/>
        <v/>
      </c>
      <c r="P467" s="24" t="str">
        <f t="shared" si="451"/>
        <v/>
      </c>
      <c r="S467" s="25" t="str">
        <f t="shared" si="452"/>
        <v/>
      </c>
      <c r="T467" s="220"/>
      <c r="V467" s="218"/>
      <c r="W467" s="242"/>
      <c r="X467" s="245"/>
      <c r="Y467" s="213"/>
    </row>
    <row r="468" spans="1:25" ht="15" customHeight="1" thickBot="1">
      <c r="A468" s="190"/>
      <c r="B468" s="240"/>
      <c r="C468" s="11" t="str">
        <f t="shared" si="458"/>
        <v/>
      </c>
      <c r="D468" s="2" t="str">
        <f t="shared" si="449"/>
        <v/>
      </c>
      <c r="G468" s="20" t="str">
        <f t="shared" si="426"/>
        <v/>
      </c>
      <c r="H468" s="21" t="str">
        <f t="shared" si="427"/>
        <v/>
      </c>
      <c r="I468" s="22" t="str">
        <f t="shared" si="428"/>
        <v/>
      </c>
      <c r="J468" s="22" t="str">
        <f t="shared" si="453"/>
        <v/>
      </c>
      <c r="K468" s="22" t="str">
        <f t="shared" si="454"/>
        <v/>
      </c>
      <c r="L468" s="23" t="str">
        <f t="shared" si="450"/>
        <v/>
      </c>
      <c r="P468" s="24" t="str">
        <f t="shared" si="451"/>
        <v/>
      </c>
      <c r="S468" s="25" t="str">
        <f t="shared" si="452"/>
        <v/>
      </c>
      <c r="T468" s="221"/>
      <c r="V468" s="218"/>
      <c r="W468" s="243"/>
      <c r="X468" s="245"/>
      <c r="Y468" s="213"/>
    </row>
    <row r="469" spans="1:25" ht="15" customHeight="1" thickTop="1">
      <c r="A469" s="190"/>
      <c r="B469" s="240"/>
      <c r="C469" s="11" t="str">
        <f t="shared" si="458"/>
        <v/>
      </c>
      <c r="D469" s="2" t="str">
        <f t="shared" si="449"/>
        <v/>
      </c>
      <c r="G469" s="20" t="str">
        <f t="shared" si="426"/>
        <v/>
      </c>
      <c r="H469" s="21" t="str">
        <f t="shared" si="427"/>
        <v/>
      </c>
      <c r="I469" s="22" t="str">
        <f t="shared" si="428"/>
        <v/>
      </c>
      <c r="J469" s="22" t="str">
        <f t="shared" si="453"/>
        <v/>
      </c>
      <c r="K469" s="22" t="str">
        <f t="shared" si="454"/>
        <v/>
      </c>
      <c r="L469" s="23" t="str">
        <f t="shared" si="450"/>
        <v/>
      </c>
      <c r="P469" s="24" t="str">
        <f t="shared" si="451"/>
        <v/>
      </c>
      <c r="S469" s="25" t="str">
        <f t="shared" si="452"/>
        <v/>
      </c>
      <c r="T469" s="219">
        <f t="shared" si="446"/>
        <v>0</v>
      </c>
      <c r="V469" s="218">
        <v>156</v>
      </c>
      <c r="W469" s="241">
        <f t="shared" ref="W469" ca="1" si="468">OFFSET($AC$8,((MOD(ROW(V470)*4,3)/2)+1)*COUNTA(V469)+IF(((MOD(ROW(V470)*4,3)/2)+1)*COUNTA(V469)=2,INT(ROW(V466)/12),0),)</f>
        <v>0</v>
      </c>
      <c r="X469" s="245" t="str">
        <f>IF(T469=0,"",IF(T469&lt;W469,"Alerte !",""))</f>
        <v/>
      </c>
      <c r="Y469" s="213" t="str">
        <f t="shared" ref="Y469" si="469">IF(T469=0,"",IF(T469&lt;W469,"",1))</f>
        <v/>
      </c>
    </row>
    <row r="470" spans="1:25" ht="15" customHeight="1">
      <c r="A470" s="190"/>
      <c r="B470" s="240"/>
      <c r="C470" s="11" t="str">
        <f t="shared" si="458"/>
        <v/>
      </c>
      <c r="D470" s="2" t="str">
        <f t="shared" si="449"/>
        <v/>
      </c>
      <c r="G470" s="20" t="str">
        <f t="shared" si="426"/>
        <v/>
      </c>
      <c r="H470" s="21" t="str">
        <f t="shared" si="427"/>
        <v/>
      </c>
      <c r="I470" s="22" t="str">
        <f t="shared" si="428"/>
        <v/>
      </c>
      <c r="J470" s="22" t="str">
        <f t="shared" si="453"/>
        <v/>
      </c>
      <c r="K470" s="22" t="str">
        <f t="shared" si="454"/>
        <v/>
      </c>
      <c r="L470" s="23" t="str">
        <f t="shared" si="450"/>
        <v/>
      </c>
      <c r="P470" s="24" t="str">
        <f t="shared" si="451"/>
        <v/>
      </c>
      <c r="S470" s="25" t="str">
        <f t="shared" si="452"/>
        <v/>
      </c>
      <c r="T470" s="220"/>
      <c r="V470" s="218"/>
      <c r="W470" s="242"/>
      <c r="X470" s="245"/>
      <c r="Y470" s="213"/>
    </row>
    <row r="471" spans="1:25" ht="15" customHeight="1" thickBot="1">
      <c r="A471" s="190"/>
      <c r="B471" s="240"/>
      <c r="C471" s="11" t="str">
        <f t="shared" si="458"/>
        <v/>
      </c>
      <c r="D471" s="2" t="str">
        <f t="shared" si="449"/>
        <v/>
      </c>
      <c r="G471" s="20" t="str">
        <f t="shared" si="426"/>
        <v/>
      </c>
      <c r="H471" s="21" t="str">
        <f t="shared" si="427"/>
        <v/>
      </c>
      <c r="I471" s="22" t="str">
        <f t="shared" si="428"/>
        <v/>
      </c>
      <c r="J471" s="22" t="str">
        <f t="shared" si="453"/>
        <v/>
      </c>
      <c r="K471" s="22" t="str">
        <f t="shared" si="454"/>
        <v/>
      </c>
      <c r="L471" s="23" t="str">
        <f t="shared" si="450"/>
        <v/>
      </c>
      <c r="P471" s="24" t="str">
        <f t="shared" si="451"/>
        <v/>
      </c>
      <c r="S471" s="25" t="str">
        <f t="shared" si="452"/>
        <v/>
      </c>
      <c r="T471" s="221"/>
      <c r="V471" s="218"/>
      <c r="W471" s="243"/>
      <c r="X471" s="245"/>
      <c r="Y471" s="213"/>
    </row>
    <row r="472" spans="1:25" ht="15" customHeight="1" thickTop="1">
      <c r="A472" s="190"/>
      <c r="B472" s="240"/>
      <c r="C472" s="11" t="str">
        <f t="shared" si="458"/>
        <v/>
      </c>
      <c r="D472" s="2" t="str">
        <f t="shared" si="449"/>
        <v/>
      </c>
      <c r="G472" s="20" t="str">
        <f t="shared" si="426"/>
        <v/>
      </c>
      <c r="H472" s="21" t="str">
        <f t="shared" si="427"/>
        <v/>
      </c>
      <c r="I472" s="22" t="str">
        <f t="shared" si="428"/>
        <v/>
      </c>
      <c r="J472" s="22" t="str">
        <f t="shared" si="453"/>
        <v/>
      </c>
      <c r="K472" s="22" t="str">
        <f t="shared" si="454"/>
        <v/>
      </c>
      <c r="L472" s="23" t="str">
        <f t="shared" si="450"/>
        <v/>
      </c>
      <c r="P472" s="24" t="str">
        <f t="shared" si="451"/>
        <v/>
      </c>
      <c r="S472" s="25" t="str">
        <f t="shared" si="452"/>
        <v/>
      </c>
      <c r="T472" s="219">
        <f t="shared" ref="T472" si="470">SUM(S472:S474)</f>
        <v>0</v>
      </c>
      <c r="V472" s="218">
        <v>157</v>
      </c>
      <c r="W472" s="241">
        <f t="shared" ref="W472" ca="1" si="471">OFFSET($AC$8,((MOD(ROW(V473)*4,3)/2)+1)*COUNTA(V472)+IF(((MOD(ROW(V473)*4,3)/2)+1)*COUNTA(V472)=2,INT(ROW(V469)/12),0),)</f>
        <v>0</v>
      </c>
      <c r="X472" s="245" t="str">
        <f>IF(T472=0,"",IF(T472&lt;W472,"Alerte !",""))</f>
        <v/>
      </c>
      <c r="Y472" s="213" t="str">
        <f t="shared" ref="Y472" si="472">IF(T472=0,"",IF(T472&lt;W472,"",1))</f>
        <v/>
      </c>
    </row>
    <row r="473" spans="1:25" ht="15" customHeight="1">
      <c r="A473" s="190"/>
      <c r="B473" s="240"/>
      <c r="C473" s="11" t="str">
        <f t="shared" si="458"/>
        <v/>
      </c>
      <c r="D473" s="2" t="str">
        <f t="shared" si="449"/>
        <v/>
      </c>
      <c r="G473" s="20" t="str">
        <f t="shared" si="426"/>
        <v/>
      </c>
      <c r="H473" s="21" t="str">
        <f t="shared" si="427"/>
        <v/>
      </c>
      <c r="I473" s="22" t="str">
        <f t="shared" si="428"/>
        <v/>
      </c>
      <c r="J473" s="22" t="str">
        <f t="shared" si="453"/>
        <v/>
      </c>
      <c r="K473" s="22" t="str">
        <f t="shared" si="454"/>
        <v/>
      </c>
      <c r="L473" s="23" t="str">
        <f t="shared" si="450"/>
        <v/>
      </c>
      <c r="P473" s="24" t="str">
        <f t="shared" si="451"/>
        <v/>
      </c>
      <c r="S473" s="25" t="str">
        <f t="shared" si="452"/>
        <v/>
      </c>
      <c r="T473" s="220"/>
      <c r="V473" s="218"/>
      <c r="W473" s="242"/>
      <c r="X473" s="245"/>
      <c r="Y473" s="213"/>
    </row>
    <row r="474" spans="1:25" ht="15" customHeight="1" thickBot="1">
      <c r="A474" s="190"/>
      <c r="B474" s="240"/>
      <c r="C474" s="11" t="str">
        <f t="shared" si="458"/>
        <v/>
      </c>
      <c r="D474" s="2" t="str">
        <f t="shared" si="449"/>
        <v/>
      </c>
      <c r="G474" s="20" t="str">
        <f t="shared" si="426"/>
        <v/>
      </c>
      <c r="H474" s="21" t="str">
        <f t="shared" si="427"/>
        <v/>
      </c>
      <c r="I474" s="22" t="str">
        <f t="shared" si="428"/>
        <v/>
      </c>
      <c r="J474" s="22" t="str">
        <f t="shared" si="453"/>
        <v/>
      </c>
      <c r="K474" s="22" t="str">
        <f t="shared" si="454"/>
        <v/>
      </c>
      <c r="L474" s="23" t="str">
        <f t="shared" si="450"/>
        <v/>
      </c>
      <c r="P474" s="24" t="str">
        <f t="shared" si="451"/>
        <v/>
      </c>
      <c r="S474" s="25" t="str">
        <f t="shared" si="452"/>
        <v/>
      </c>
      <c r="T474" s="221"/>
      <c r="V474" s="218"/>
      <c r="W474" s="243"/>
      <c r="X474" s="245"/>
      <c r="Y474" s="213"/>
    </row>
    <row r="475" spans="1:25" ht="15" customHeight="1" thickTop="1">
      <c r="A475" s="190"/>
      <c r="B475" s="240">
        <v>40</v>
      </c>
      <c r="C475" s="11" t="str">
        <f t="shared" si="458"/>
        <v/>
      </c>
      <c r="D475" s="2" t="str">
        <f t="shared" si="449"/>
        <v/>
      </c>
      <c r="G475" s="20" t="str">
        <f t="shared" si="426"/>
        <v/>
      </c>
      <c r="H475" s="21" t="str">
        <f t="shared" si="427"/>
        <v/>
      </c>
      <c r="I475" s="22" t="str">
        <f t="shared" si="428"/>
        <v/>
      </c>
      <c r="J475" s="22" t="str">
        <f t="shared" si="453"/>
        <v/>
      </c>
      <c r="K475" s="22" t="str">
        <f t="shared" si="454"/>
        <v/>
      </c>
      <c r="L475" s="23" t="str">
        <f t="shared" si="450"/>
        <v/>
      </c>
      <c r="P475" s="24" t="str">
        <f t="shared" si="451"/>
        <v/>
      </c>
      <c r="S475" s="25" t="str">
        <f t="shared" si="452"/>
        <v/>
      </c>
      <c r="T475" s="219">
        <f t="shared" si="443"/>
        <v>0</v>
      </c>
      <c r="V475" s="218">
        <v>158</v>
      </c>
      <c r="W475" s="241">
        <f t="shared" ref="W475" ca="1" si="473">OFFSET($AC$8,((MOD(ROW(V476)*4,3)/2)+1)*COUNTA(V475)+IF(((MOD(ROW(V476)*4,3)/2)+1)*COUNTA(V475)=2,INT(ROW(V472)/12),0),)</f>
        <v>0</v>
      </c>
      <c r="X475" s="245" t="str">
        <f>IF(T475=0,"",IF(T475&lt;W475,"Alerte !",""))</f>
        <v/>
      </c>
      <c r="Y475" s="213" t="str">
        <f t="shared" ref="Y475" si="474">IF(T475=0,"",IF(T475&lt;W475,"",1))</f>
        <v/>
      </c>
    </row>
    <row r="476" spans="1:25" ht="15" customHeight="1">
      <c r="A476" s="190"/>
      <c r="B476" s="240"/>
      <c r="C476" s="11" t="str">
        <f t="shared" si="458"/>
        <v/>
      </c>
      <c r="D476" s="2" t="str">
        <f t="shared" si="449"/>
        <v/>
      </c>
      <c r="G476" s="20" t="str">
        <f t="shared" si="426"/>
        <v/>
      </c>
      <c r="H476" s="21" t="str">
        <f t="shared" si="427"/>
        <v/>
      </c>
      <c r="I476" s="22" t="str">
        <f t="shared" si="428"/>
        <v/>
      </c>
      <c r="J476" s="22" t="str">
        <f t="shared" si="453"/>
        <v/>
      </c>
      <c r="K476" s="22" t="str">
        <f t="shared" si="454"/>
        <v/>
      </c>
      <c r="L476" s="23" t="str">
        <f t="shared" si="450"/>
        <v/>
      </c>
      <c r="P476" s="24" t="str">
        <f t="shared" si="451"/>
        <v/>
      </c>
      <c r="S476" s="25" t="str">
        <f t="shared" si="452"/>
        <v/>
      </c>
      <c r="T476" s="220"/>
      <c r="V476" s="218"/>
      <c r="W476" s="242"/>
      <c r="X476" s="245"/>
      <c r="Y476" s="213"/>
    </row>
    <row r="477" spans="1:25" ht="15" customHeight="1" thickBot="1">
      <c r="A477" s="190"/>
      <c r="B477" s="240"/>
      <c r="C477" s="11" t="str">
        <f t="shared" si="458"/>
        <v/>
      </c>
      <c r="D477" s="2" t="str">
        <f t="shared" si="449"/>
        <v/>
      </c>
      <c r="G477" s="20" t="str">
        <f t="shared" si="426"/>
        <v/>
      </c>
      <c r="H477" s="21" t="str">
        <f t="shared" si="427"/>
        <v/>
      </c>
      <c r="I477" s="22" t="str">
        <f t="shared" si="428"/>
        <v/>
      </c>
      <c r="J477" s="22" t="str">
        <f t="shared" si="453"/>
        <v/>
      </c>
      <c r="K477" s="22" t="str">
        <f t="shared" si="454"/>
        <v/>
      </c>
      <c r="L477" s="23" t="str">
        <f t="shared" si="450"/>
        <v/>
      </c>
      <c r="P477" s="24" t="str">
        <f t="shared" si="451"/>
        <v/>
      </c>
      <c r="S477" s="25" t="str">
        <f t="shared" si="452"/>
        <v/>
      </c>
      <c r="T477" s="221"/>
      <c r="V477" s="218"/>
      <c r="W477" s="243"/>
      <c r="X477" s="245"/>
      <c r="Y477" s="213"/>
    </row>
    <row r="478" spans="1:25" ht="15" customHeight="1" thickTop="1">
      <c r="A478" s="190"/>
      <c r="B478" s="240"/>
      <c r="C478" s="11" t="str">
        <f t="shared" si="458"/>
        <v/>
      </c>
      <c r="D478" s="2" t="str">
        <f t="shared" si="449"/>
        <v/>
      </c>
      <c r="G478" s="20" t="str">
        <f t="shared" si="426"/>
        <v/>
      </c>
      <c r="H478" s="21" t="str">
        <f t="shared" si="427"/>
        <v/>
      </c>
      <c r="I478" s="22" t="str">
        <f t="shared" si="428"/>
        <v/>
      </c>
      <c r="J478" s="22" t="str">
        <f t="shared" si="453"/>
        <v/>
      </c>
      <c r="K478" s="22" t="str">
        <f t="shared" si="454"/>
        <v/>
      </c>
      <c r="L478" s="23" t="str">
        <f t="shared" si="450"/>
        <v/>
      </c>
      <c r="P478" s="24" t="str">
        <f t="shared" si="451"/>
        <v/>
      </c>
      <c r="S478" s="25" t="str">
        <f t="shared" si="452"/>
        <v/>
      </c>
      <c r="T478" s="219">
        <f t="shared" si="446"/>
        <v>0</v>
      </c>
      <c r="V478" s="218">
        <v>159</v>
      </c>
      <c r="W478" s="241">
        <f t="shared" ref="W478" ca="1" si="475">OFFSET($AC$8,((MOD(ROW(V479)*4,3)/2)+1)*COUNTA(V478)+IF(((MOD(ROW(V479)*4,3)/2)+1)*COUNTA(V478)=2,INT(ROW(V475)/12),0),)</f>
        <v>0</v>
      </c>
      <c r="X478" s="245" t="str">
        <f>IF(T478=0,"",IF(T478&lt;W478,"Alerte !",""))</f>
        <v/>
      </c>
      <c r="Y478" s="213" t="str">
        <f t="shared" ref="Y478" si="476">IF(T478=0,"",IF(T478&lt;W478,"",1))</f>
        <v/>
      </c>
    </row>
    <row r="479" spans="1:25" ht="15" customHeight="1">
      <c r="A479" s="190"/>
      <c r="B479" s="240"/>
      <c r="C479" s="11" t="str">
        <f t="shared" si="458"/>
        <v/>
      </c>
      <c r="D479" s="2" t="str">
        <f t="shared" si="449"/>
        <v/>
      </c>
      <c r="G479" s="20" t="str">
        <f t="shared" si="426"/>
        <v/>
      </c>
      <c r="H479" s="21" t="str">
        <f t="shared" si="427"/>
        <v/>
      </c>
      <c r="I479" s="22" t="str">
        <f t="shared" si="428"/>
        <v/>
      </c>
      <c r="J479" s="22" t="str">
        <f t="shared" si="453"/>
        <v/>
      </c>
      <c r="K479" s="22" t="str">
        <f t="shared" si="454"/>
        <v/>
      </c>
      <c r="L479" s="23" t="str">
        <f t="shared" si="450"/>
        <v/>
      </c>
      <c r="P479" s="24" t="str">
        <f t="shared" si="451"/>
        <v/>
      </c>
      <c r="S479" s="25" t="str">
        <f t="shared" si="452"/>
        <v/>
      </c>
      <c r="T479" s="220"/>
      <c r="V479" s="218"/>
      <c r="W479" s="242"/>
      <c r="X479" s="245"/>
      <c r="Y479" s="213"/>
    </row>
    <row r="480" spans="1:25" ht="15" customHeight="1" thickBot="1">
      <c r="A480" s="190"/>
      <c r="B480" s="240"/>
      <c r="C480" s="11" t="str">
        <f t="shared" si="458"/>
        <v/>
      </c>
      <c r="D480" s="2" t="str">
        <f t="shared" si="449"/>
        <v/>
      </c>
      <c r="G480" s="20" t="str">
        <f t="shared" si="426"/>
        <v/>
      </c>
      <c r="H480" s="21" t="str">
        <f t="shared" si="427"/>
        <v/>
      </c>
      <c r="I480" s="22" t="str">
        <f t="shared" si="428"/>
        <v/>
      </c>
      <c r="J480" s="22" t="str">
        <f t="shared" si="453"/>
        <v/>
      </c>
      <c r="K480" s="22" t="str">
        <f t="shared" si="454"/>
        <v/>
      </c>
      <c r="L480" s="23" t="str">
        <f t="shared" si="450"/>
        <v/>
      </c>
      <c r="P480" s="24" t="str">
        <f t="shared" si="451"/>
        <v/>
      </c>
      <c r="S480" s="25" t="str">
        <f t="shared" si="452"/>
        <v/>
      </c>
      <c r="T480" s="221"/>
      <c r="V480" s="218"/>
      <c r="W480" s="243"/>
      <c r="X480" s="245"/>
      <c r="Y480" s="213"/>
    </row>
    <row r="481" spans="1:25" ht="15" customHeight="1" thickTop="1">
      <c r="A481" s="190"/>
      <c r="B481" s="240"/>
      <c r="C481" s="11" t="str">
        <f t="shared" si="458"/>
        <v/>
      </c>
      <c r="D481" s="2" t="str">
        <f t="shared" si="449"/>
        <v/>
      </c>
      <c r="G481" s="20" t="str">
        <f t="shared" si="426"/>
        <v/>
      </c>
      <c r="H481" s="21" t="str">
        <f t="shared" si="427"/>
        <v/>
      </c>
      <c r="I481" s="22" t="str">
        <f t="shared" si="428"/>
        <v/>
      </c>
      <c r="J481" s="22" t="str">
        <f t="shared" si="453"/>
        <v/>
      </c>
      <c r="K481" s="22" t="str">
        <f t="shared" si="454"/>
        <v/>
      </c>
      <c r="L481" s="23" t="str">
        <f t="shared" si="450"/>
        <v/>
      </c>
      <c r="P481" s="24" t="str">
        <f t="shared" si="451"/>
        <v/>
      </c>
      <c r="S481" s="25" t="str">
        <f t="shared" si="452"/>
        <v/>
      </c>
      <c r="T481" s="219">
        <f t="shared" ref="T481" si="477">SUM(S481:S483)</f>
        <v>0</v>
      </c>
      <c r="V481" s="218">
        <v>160</v>
      </c>
      <c r="W481" s="241">
        <f t="shared" ref="W481" ca="1" si="478">OFFSET($AC$8,((MOD(ROW(V482)*4,3)/2)+1)*COUNTA(V481)+IF(((MOD(ROW(V482)*4,3)/2)+1)*COUNTA(V481)=2,INT(ROW(V478)/12),0),)</f>
        <v>0</v>
      </c>
      <c r="X481" s="245" t="str">
        <f>IF(T481=0,"",IF(T481&lt;W481,"Alerte !",""))</f>
        <v/>
      </c>
      <c r="Y481" s="213" t="str">
        <f t="shared" ref="Y481" si="479">IF(T481=0,"",IF(T481&lt;W481,"",1))</f>
        <v/>
      </c>
    </row>
    <row r="482" spans="1:25" ht="15" customHeight="1">
      <c r="A482" s="190"/>
      <c r="B482" s="240"/>
      <c r="C482" s="11" t="str">
        <f t="shared" si="458"/>
        <v/>
      </c>
      <c r="D482" s="2" t="str">
        <f t="shared" si="449"/>
        <v/>
      </c>
      <c r="G482" s="20" t="str">
        <f t="shared" si="426"/>
        <v/>
      </c>
      <c r="H482" s="21" t="str">
        <f t="shared" si="427"/>
        <v/>
      </c>
      <c r="I482" s="22" t="str">
        <f t="shared" si="428"/>
        <v/>
      </c>
      <c r="J482" s="22" t="str">
        <f t="shared" si="453"/>
        <v/>
      </c>
      <c r="K482" s="22" t="str">
        <f t="shared" si="454"/>
        <v/>
      </c>
      <c r="L482" s="23" t="str">
        <f t="shared" si="450"/>
        <v/>
      </c>
      <c r="P482" s="24" t="str">
        <f t="shared" si="451"/>
        <v/>
      </c>
      <c r="S482" s="25" t="str">
        <f t="shared" si="452"/>
        <v/>
      </c>
      <c r="T482" s="220"/>
      <c r="V482" s="218"/>
      <c r="W482" s="242"/>
      <c r="X482" s="245"/>
      <c r="Y482" s="213"/>
    </row>
    <row r="483" spans="1:25" ht="15" customHeight="1" thickBot="1">
      <c r="A483" s="190"/>
      <c r="B483" s="240"/>
      <c r="C483" s="11" t="str">
        <f t="shared" si="458"/>
        <v/>
      </c>
      <c r="D483" s="2" t="str">
        <f t="shared" si="449"/>
        <v/>
      </c>
      <c r="G483" s="20" t="str">
        <f t="shared" si="426"/>
        <v/>
      </c>
      <c r="H483" s="21" t="str">
        <f t="shared" si="427"/>
        <v/>
      </c>
      <c r="I483" s="22" t="str">
        <f t="shared" si="428"/>
        <v/>
      </c>
      <c r="J483" s="22" t="str">
        <f t="shared" si="453"/>
        <v/>
      </c>
      <c r="K483" s="22" t="str">
        <f t="shared" si="454"/>
        <v/>
      </c>
      <c r="L483" s="23" t="str">
        <f t="shared" si="450"/>
        <v/>
      </c>
      <c r="P483" s="24" t="str">
        <f t="shared" si="451"/>
        <v/>
      </c>
      <c r="S483" s="25" t="str">
        <f t="shared" si="452"/>
        <v/>
      </c>
      <c r="T483" s="221"/>
      <c r="V483" s="218"/>
      <c r="W483" s="243"/>
      <c r="X483" s="245"/>
      <c r="Y483" s="213"/>
    </row>
    <row r="484" spans="1:25" ht="15" customHeight="1" thickTop="1">
      <c r="A484" s="190"/>
      <c r="B484" s="240"/>
      <c r="C484" s="11" t="str">
        <f t="shared" si="458"/>
        <v/>
      </c>
      <c r="D484" s="2" t="str">
        <f t="shared" si="449"/>
        <v/>
      </c>
      <c r="G484" s="20" t="str">
        <f t="shared" si="426"/>
        <v/>
      </c>
      <c r="H484" s="21" t="str">
        <f t="shared" si="427"/>
        <v/>
      </c>
      <c r="I484" s="22" t="str">
        <f t="shared" si="428"/>
        <v/>
      </c>
      <c r="J484" s="22" t="str">
        <f t="shared" si="453"/>
        <v/>
      </c>
      <c r="K484" s="22" t="str">
        <f t="shared" si="454"/>
        <v/>
      </c>
      <c r="L484" s="23" t="str">
        <f t="shared" si="450"/>
        <v/>
      </c>
      <c r="P484" s="24" t="str">
        <f t="shared" si="451"/>
        <v/>
      </c>
      <c r="S484" s="25" t="str">
        <f t="shared" si="452"/>
        <v/>
      </c>
      <c r="T484" s="219">
        <f t="shared" si="443"/>
        <v>0</v>
      </c>
      <c r="V484" s="218">
        <v>161</v>
      </c>
      <c r="W484" s="241">
        <f t="shared" ref="W484" ca="1" si="480">OFFSET($AC$8,((MOD(ROW(V485)*4,3)/2)+1)*COUNTA(V484)+IF(((MOD(ROW(V485)*4,3)/2)+1)*COUNTA(V484)=2,INT(ROW(V481)/12),0),)</f>
        <v>0</v>
      </c>
      <c r="X484" s="245" t="str">
        <f>IF(T484=0,"",IF(T484&lt;W484,"Alerte !",""))</f>
        <v/>
      </c>
      <c r="Y484" s="213" t="str">
        <f t="shared" ref="Y484" si="481">IF(T484=0,"",IF(T484&lt;W484,"",1))</f>
        <v/>
      </c>
    </row>
    <row r="485" spans="1:25" ht="15" customHeight="1">
      <c r="A485" s="190"/>
      <c r="B485" s="240"/>
      <c r="C485" s="11" t="str">
        <f t="shared" si="458"/>
        <v/>
      </c>
      <c r="D485" s="2" t="str">
        <f t="shared" si="449"/>
        <v/>
      </c>
      <c r="G485" s="20" t="str">
        <f t="shared" si="426"/>
        <v/>
      </c>
      <c r="H485" s="21" t="str">
        <f t="shared" si="427"/>
        <v/>
      </c>
      <c r="I485" s="22" t="str">
        <f t="shared" si="428"/>
        <v/>
      </c>
      <c r="J485" s="22" t="str">
        <f t="shared" si="453"/>
        <v/>
      </c>
      <c r="K485" s="22" t="str">
        <f t="shared" si="454"/>
        <v/>
      </c>
      <c r="L485" s="23" t="str">
        <f t="shared" si="450"/>
        <v/>
      </c>
      <c r="P485" s="24" t="str">
        <f t="shared" si="451"/>
        <v/>
      </c>
      <c r="S485" s="25" t="str">
        <f t="shared" si="452"/>
        <v/>
      </c>
      <c r="T485" s="220"/>
      <c r="V485" s="218"/>
      <c r="W485" s="242"/>
      <c r="X485" s="245"/>
      <c r="Y485" s="213"/>
    </row>
    <row r="486" spans="1:25" ht="15" customHeight="1" thickBot="1">
      <c r="A486" s="190"/>
      <c r="B486" s="240"/>
      <c r="C486" s="11" t="str">
        <f t="shared" si="458"/>
        <v/>
      </c>
      <c r="D486" s="2" t="str">
        <f t="shared" si="449"/>
        <v/>
      </c>
      <c r="G486" s="20" t="str">
        <f t="shared" si="426"/>
        <v/>
      </c>
      <c r="H486" s="21" t="str">
        <f t="shared" si="427"/>
        <v/>
      </c>
      <c r="I486" s="22" t="str">
        <f t="shared" si="428"/>
        <v/>
      </c>
      <c r="J486" s="22" t="str">
        <f t="shared" si="453"/>
        <v/>
      </c>
      <c r="K486" s="22" t="str">
        <f t="shared" si="454"/>
        <v/>
      </c>
      <c r="L486" s="23" t="str">
        <f t="shared" si="450"/>
        <v/>
      </c>
      <c r="P486" s="24" t="str">
        <f t="shared" si="451"/>
        <v/>
      </c>
      <c r="S486" s="25" t="str">
        <f t="shared" si="452"/>
        <v/>
      </c>
      <c r="T486" s="221"/>
      <c r="V486" s="218"/>
      <c r="W486" s="243"/>
      <c r="X486" s="245"/>
      <c r="Y486" s="213"/>
    </row>
    <row r="487" spans="1:25" ht="15" customHeight="1" thickTop="1">
      <c r="A487" s="190"/>
      <c r="B487" s="240">
        <v>41</v>
      </c>
      <c r="C487" s="11" t="str">
        <f t="shared" si="458"/>
        <v/>
      </c>
      <c r="D487" s="2" t="str">
        <f t="shared" si="449"/>
        <v/>
      </c>
      <c r="G487" s="20" t="str">
        <f t="shared" si="426"/>
        <v/>
      </c>
      <c r="H487" s="21" t="str">
        <f t="shared" si="427"/>
        <v/>
      </c>
      <c r="I487" s="22" t="str">
        <f t="shared" si="428"/>
        <v/>
      </c>
      <c r="J487" s="22" t="str">
        <f t="shared" si="453"/>
        <v/>
      </c>
      <c r="K487" s="22" t="str">
        <f t="shared" si="454"/>
        <v/>
      </c>
      <c r="L487" s="23" t="str">
        <f t="shared" si="450"/>
        <v/>
      </c>
      <c r="P487" s="24" t="str">
        <f t="shared" si="451"/>
        <v/>
      </c>
      <c r="S487" s="25" t="str">
        <f t="shared" si="452"/>
        <v/>
      </c>
      <c r="T487" s="219">
        <f t="shared" si="446"/>
        <v>0</v>
      </c>
      <c r="V487" s="218">
        <v>162</v>
      </c>
      <c r="W487" s="241">
        <f t="shared" ref="W487" ca="1" si="482">OFFSET($AC$8,((MOD(ROW(V488)*4,3)/2)+1)*COUNTA(V487)+IF(((MOD(ROW(V488)*4,3)/2)+1)*COUNTA(V487)=2,INT(ROW(V484)/12),0),)</f>
        <v>0</v>
      </c>
      <c r="X487" s="245" t="str">
        <f>IF(T487=0,"",IF(T487&lt;W487,"Alerte !",""))</f>
        <v/>
      </c>
      <c r="Y487" s="213" t="str">
        <f t="shared" ref="Y487" si="483">IF(T487=0,"",IF(T487&lt;W487,"",1))</f>
        <v/>
      </c>
    </row>
    <row r="488" spans="1:25" ht="15" customHeight="1">
      <c r="A488" s="190"/>
      <c r="B488" s="240"/>
      <c r="C488" s="11" t="str">
        <f t="shared" si="458"/>
        <v/>
      </c>
      <c r="D488" s="2" t="str">
        <f t="shared" si="449"/>
        <v/>
      </c>
      <c r="G488" s="20" t="str">
        <f t="shared" si="426"/>
        <v/>
      </c>
      <c r="H488" s="21" t="str">
        <f t="shared" si="427"/>
        <v/>
      </c>
      <c r="I488" s="22" t="str">
        <f t="shared" si="428"/>
        <v/>
      </c>
      <c r="J488" s="22" t="str">
        <f t="shared" si="453"/>
        <v/>
      </c>
      <c r="K488" s="22" t="str">
        <f t="shared" si="454"/>
        <v/>
      </c>
      <c r="L488" s="23" t="str">
        <f t="shared" si="450"/>
        <v/>
      </c>
      <c r="P488" s="24" t="str">
        <f t="shared" si="451"/>
        <v/>
      </c>
      <c r="S488" s="25" t="str">
        <f t="shared" si="452"/>
        <v/>
      </c>
      <c r="T488" s="220"/>
      <c r="V488" s="218"/>
      <c r="W488" s="242"/>
      <c r="X488" s="245"/>
      <c r="Y488" s="213"/>
    </row>
    <row r="489" spans="1:25" ht="15" customHeight="1" thickBot="1">
      <c r="A489" s="190"/>
      <c r="B489" s="240"/>
      <c r="C489" s="11" t="str">
        <f t="shared" si="458"/>
        <v/>
      </c>
      <c r="D489" s="2" t="str">
        <f t="shared" si="449"/>
        <v/>
      </c>
      <c r="G489" s="20" t="str">
        <f t="shared" si="426"/>
        <v/>
      </c>
      <c r="H489" s="21" t="str">
        <f t="shared" si="427"/>
        <v/>
      </c>
      <c r="I489" s="22" t="str">
        <f t="shared" si="428"/>
        <v/>
      </c>
      <c r="J489" s="22" t="str">
        <f t="shared" si="453"/>
        <v/>
      </c>
      <c r="K489" s="22" t="str">
        <f t="shared" si="454"/>
        <v/>
      </c>
      <c r="L489" s="23" t="str">
        <f t="shared" si="450"/>
        <v/>
      </c>
      <c r="P489" s="24" t="str">
        <f t="shared" si="451"/>
        <v/>
      </c>
      <c r="S489" s="25" t="str">
        <f t="shared" si="452"/>
        <v/>
      </c>
      <c r="T489" s="221"/>
      <c r="V489" s="218"/>
      <c r="W489" s="243"/>
      <c r="X489" s="245"/>
      <c r="Y489" s="213"/>
    </row>
    <row r="490" spans="1:25" ht="15" customHeight="1" thickTop="1">
      <c r="A490" s="190"/>
      <c r="B490" s="240"/>
      <c r="C490" s="11" t="str">
        <f t="shared" si="458"/>
        <v/>
      </c>
      <c r="D490" s="2" t="str">
        <f t="shared" si="449"/>
        <v/>
      </c>
      <c r="G490" s="20" t="str">
        <f t="shared" si="426"/>
        <v/>
      </c>
      <c r="H490" s="21" t="str">
        <f t="shared" si="427"/>
        <v/>
      </c>
      <c r="I490" s="22" t="str">
        <f t="shared" si="428"/>
        <v/>
      </c>
      <c r="J490" s="22" t="str">
        <f t="shared" si="453"/>
        <v/>
      </c>
      <c r="K490" s="22" t="str">
        <f t="shared" si="454"/>
        <v/>
      </c>
      <c r="L490" s="23" t="str">
        <f t="shared" si="450"/>
        <v/>
      </c>
      <c r="P490" s="24" t="str">
        <f t="shared" si="451"/>
        <v/>
      </c>
      <c r="S490" s="25" t="str">
        <f t="shared" si="452"/>
        <v/>
      </c>
      <c r="T490" s="219">
        <f t="shared" ref="T490" si="484">SUM(S490:S492)</f>
        <v>0</v>
      </c>
      <c r="V490" s="218">
        <v>163</v>
      </c>
      <c r="W490" s="241">
        <f t="shared" ref="W490" ca="1" si="485">OFFSET($AC$8,((MOD(ROW(V491)*4,3)/2)+1)*COUNTA(V490)+IF(((MOD(ROW(V491)*4,3)/2)+1)*COUNTA(V490)=2,INT(ROW(V487)/12),0),)</f>
        <v>0</v>
      </c>
      <c r="X490" s="245" t="str">
        <f>IF(T490=0,"",IF(T490&lt;W490,"Alerte !",""))</f>
        <v/>
      </c>
      <c r="Y490" s="213" t="str">
        <f t="shared" ref="Y490" si="486">IF(T490=0,"",IF(T490&lt;W490,"",1))</f>
        <v/>
      </c>
    </row>
    <row r="491" spans="1:25" ht="15" customHeight="1">
      <c r="A491" s="190"/>
      <c r="B491" s="240"/>
      <c r="C491" s="11" t="str">
        <f t="shared" si="458"/>
        <v/>
      </c>
      <c r="D491" s="2" t="str">
        <f t="shared" si="449"/>
        <v/>
      </c>
      <c r="G491" s="20" t="str">
        <f t="shared" si="426"/>
        <v/>
      </c>
      <c r="H491" s="21" t="str">
        <f t="shared" si="427"/>
        <v/>
      </c>
      <c r="I491" s="22" t="str">
        <f t="shared" si="428"/>
        <v/>
      </c>
      <c r="J491" s="22" t="str">
        <f t="shared" si="453"/>
        <v/>
      </c>
      <c r="K491" s="22" t="str">
        <f t="shared" si="454"/>
        <v/>
      </c>
      <c r="L491" s="23" t="str">
        <f t="shared" si="450"/>
        <v/>
      </c>
      <c r="P491" s="24" t="str">
        <f t="shared" si="451"/>
        <v/>
      </c>
      <c r="S491" s="25" t="str">
        <f t="shared" si="452"/>
        <v/>
      </c>
      <c r="T491" s="220"/>
      <c r="V491" s="218"/>
      <c r="W491" s="242"/>
      <c r="X491" s="245"/>
      <c r="Y491" s="213"/>
    </row>
    <row r="492" spans="1:25" ht="15" customHeight="1" thickBot="1">
      <c r="A492" s="190"/>
      <c r="B492" s="240"/>
      <c r="C492" s="11" t="str">
        <f t="shared" si="458"/>
        <v/>
      </c>
      <c r="D492" s="2" t="str">
        <f t="shared" si="449"/>
        <v/>
      </c>
      <c r="G492" s="20" t="str">
        <f t="shared" si="426"/>
        <v/>
      </c>
      <c r="H492" s="21" t="str">
        <f t="shared" si="427"/>
        <v/>
      </c>
      <c r="I492" s="22" t="str">
        <f t="shared" si="428"/>
        <v/>
      </c>
      <c r="J492" s="22" t="str">
        <f t="shared" si="453"/>
        <v/>
      </c>
      <c r="K492" s="22" t="str">
        <f t="shared" si="454"/>
        <v/>
      </c>
      <c r="L492" s="23" t="str">
        <f t="shared" si="450"/>
        <v/>
      </c>
      <c r="P492" s="24" t="str">
        <f t="shared" si="451"/>
        <v/>
      </c>
      <c r="S492" s="25" t="str">
        <f t="shared" si="452"/>
        <v/>
      </c>
      <c r="T492" s="221"/>
      <c r="V492" s="218"/>
      <c r="W492" s="243"/>
      <c r="X492" s="245"/>
      <c r="Y492" s="213"/>
    </row>
    <row r="493" spans="1:25" ht="15" customHeight="1" thickTop="1">
      <c r="A493" s="190"/>
      <c r="B493" s="240"/>
      <c r="C493" s="11" t="str">
        <f t="shared" si="458"/>
        <v/>
      </c>
      <c r="D493" s="2" t="str">
        <f t="shared" si="449"/>
        <v/>
      </c>
      <c r="G493" s="20" t="str">
        <f t="shared" si="426"/>
        <v/>
      </c>
      <c r="H493" s="21" t="str">
        <f t="shared" si="427"/>
        <v/>
      </c>
      <c r="I493" s="22" t="str">
        <f t="shared" si="428"/>
        <v/>
      </c>
      <c r="J493" s="22" t="str">
        <f t="shared" si="453"/>
        <v/>
      </c>
      <c r="K493" s="22" t="str">
        <f t="shared" si="454"/>
        <v/>
      </c>
      <c r="L493" s="23" t="str">
        <f t="shared" si="450"/>
        <v/>
      </c>
      <c r="P493" s="24" t="str">
        <f t="shared" si="451"/>
        <v/>
      </c>
      <c r="S493" s="25" t="str">
        <f t="shared" si="452"/>
        <v/>
      </c>
      <c r="T493" s="219">
        <f t="shared" si="443"/>
        <v>0</v>
      </c>
      <c r="V493" s="218">
        <v>164</v>
      </c>
      <c r="W493" s="241">
        <f t="shared" ref="W493" ca="1" si="487">OFFSET($AC$8,((MOD(ROW(V494)*4,3)/2)+1)*COUNTA(V493)+IF(((MOD(ROW(V494)*4,3)/2)+1)*COUNTA(V493)=2,INT(ROW(V490)/12),0),)</f>
        <v>0</v>
      </c>
      <c r="X493" s="245" t="str">
        <f>IF(T493=0,"",IF(T493&lt;W493,"Alerte !",""))</f>
        <v/>
      </c>
      <c r="Y493" s="213" t="str">
        <f t="shared" ref="Y493" si="488">IF(T493=0,"",IF(T493&lt;W493,"",1))</f>
        <v/>
      </c>
    </row>
    <row r="494" spans="1:25" ht="15" customHeight="1">
      <c r="A494" s="190"/>
      <c r="B494" s="240"/>
      <c r="C494" s="11" t="str">
        <f t="shared" si="458"/>
        <v/>
      </c>
      <c r="D494" s="2" t="str">
        <f t="shared" si="449"/>
        <v/>
      </c>
      <c r="G494" s="20" t="str">
        <f t="shared" ref="G494:G518" si="489">IF(A494="","",EDATE(G493,1))</f>
        <v/>
      </c>
      <c r="H494" s="21" t="str">
        <f t="shared" ref="H494:H518" si="490">IF(A494="","",EOMONTH(G494,0))</f>
        <v/>
      </c>
      <c r="I494" s="22" t="str">
        <f t="shared" ref="I494:I518" si="491">IF(A494="","",DATEDIF($G$3,H494,"y")&amp;IF(DATEDIF($G$3,H494,"y")&gt;1," ans, "," an, ")&amp;DATEDIF($G$3,H494,"ym")&amp;" mois et "&amp;DATEDIF($G$3,H494,"md")&amp;IF(DATEDIF(
$G$3,H494,"md")&gt;1," jours"," jour"))</f>
        <v/>
      </c>
      <c r="J494" s="22" t="str">
        <f t="shared" si="453"/>
        <v/>
      </c>
      <c r="K494" s="22" t="str">
        <f t="shared" si="454"/>
        <v/>
      </c>
      <c r="L494" s="23" t="str">
        <f t="shared" si="450"/>
        <v/>
      </c>
      <c r="P494" s="24" t="str">
        <f t="shared" si="451"/>
        <v/>
      </c>
      <c r="S494" s="25" t="str">
        <f t="shared" si="452"/>
        <v/>
      </c>
      <c r="T494" s="220"/>
      <c r="V494" s="218"/>
      <c r="W494" s="242"/>
      <c r="X494" s="245"/>
      <c r="Y494" s="213"/>
    </row>
    <row r="495" spans="1:25" ht="15" customHeight="1" thickBot="1">
      <c r="A495" s="190"/>
      <c r="B495" s="240"/>
      <c r="C495" s="11" t="str">
        <f t="shared" si="458"/>
        <v/>
      </c>
      <c r="D495" s="2" t="str">
        <f t="shared" si="449"/>
        <v/>
      </c>
      <c r="G495" s="20" t="str">
        <f t="shared" si="489"/>
        <v/>
      </c>
      <c r="H495" s="21" t="str">
        <f t="shared" si="490"/>
        <v/>
      </c>
      <c r="I495" s="22" t="str">
        <f t="shared" si="491"/>
        <v/>
      </c>
      <c r="J495" s="22" t="str">
        <f t="shared" si="453"/>
        <v/>
      </c>
      <c r="K495" s="22" t="str">
        <f t="shared" si="454"/>
        <v/>
      </c>
      <c r="L495" s="23" t="str">
        <f t="shared" si="450"/>
        <v/>
      </c>
      <c r="P495" s="24" t="str">
        <f t="shared" si="451"/>
        <v/>
      </c>
      <c r="S495" s="25" t="str">
        <f t="shared" si="452"/>
        <v/>
      </c>
      <c r="T495" s="221"/>
      <c r="V495" s="218"/>
      <c r="W495" s="243"/>
      <c r="X495" s="245"/>
      <c r="Y495" s="213"/>
    </row>
    <row r="496" spans="1:25" ht="15" customHeight="1" thickTop="1">
      <c r="A496" s="190"/>
      <c r="B496" s="240"/>
      <c r="C496" s="11" t="str">
        <f t="shared" si="458"/>
        <v/>
      </c>
      <c r="D496" s="2" t="str">
        <f t="shared" si="449"/>
        <v/>
      </c>
      <c r="G496" s="20" t="str">
        <f t="shared" si="489"/>
        <v/>
      </c>
      <c r="H496" s="21" t="str">
        <f t="shared" si="490"/>
        <v/>
      </c>
      <c r="I496" s="22" t="str">
        <f t="shared" si="491"/>
        <v/>
      </c>
      <c r="J496" s="22" t="str">
        <f t="shared" si="453"/>
        <v/>
      </c>
      <c r="K496" s="22" t="str">
        <f t="shared" si="454"/>
        <v/>
      </c>
      <c r="L496" s="23" t="str">
        <f t="shared" si="450"/>
        <v/>
      </c>
      <c r="P496" s="24" t="str">
        <f t="shared" si="451"/>
        <v/>
      </c>
      <c r="S496" s="25" t="str">
        <f t="shared" si="452"/>
        <v/>
      </c>
      <c r="T496" s="219">
        <f t="shared" si="446"/>
        <v>0</v>
      </c>
      <c r="V496" s="218">
        <v>165</v>
      </c>
      <c r="W496" s="241">
        <f t="shared" ref="W496" ca="1" si="492">OFFSET($AC$8,((MOD(ROW(V497)*4,3)/2)+1)*COUNTA(V496)+IF(((MOD(ROW(V497)*4,3)/2)+1)*COUNTA(V496)=2,INT(ROW(V493)/12),0),)</f>
        <v>0</v>
      </c>
      <c r="X496" s="245" t="str">
        <f>IF(T496=0,"",IF(T496&lt;W496,"Alerte !",""))</f>
        <v/>
      </c>
      <c r="Y496" s="213" t="str">
        <f t="shared" ref="Y496" si="493">IF(T496=0,"",IF(T496&lt;W496,"",1))</f>
        <v/>
      </c>
    </row>
    <row r="497" spans="1:25" ht="15" customHeight="1">
      <c r="A497" s="190"/>
      <c r="B497" s="240"/>
      <c r="C497" s="11" t="str">
        <f t="shared" si="458"/>
        <v/>
      </c>
      <c r="D497" s="2" t="str">
        <f t="shared" si="449"/>
        <v/>
      </c>
      <c r="G497" s="20" t="str">
        <f t="shared" si="489"/>
        <v/>
      </c>
      <c r="H497" s="21" t="str">
        <f t="shared" si="490"/>
        <v/>
      </c>
      <c r="I497" s="22" t="str">
        <f t="shared" si="491"/>
        <v/>
      </c>
      <c r="J497" s="22" t="str">
        <f t="shared" si="453"/>
        <v/>
      </c>
      <c r="K497" s="22" t="str">
        <f t="shared" si="454"/>
        <v/>
      </c>
      <c r="L497" s="23" t="str">
        <f t="shared" si="450"/>
        <v/>
      </c>
      <c r="P497" s="24" t="str">
        <f t="shared" si="451"/>
        <v/>
      </c>
      <c r="S497" s="25" t="str">
        <f t="shared" si="452"/>
        <v/>
      </c>
      <c r="T497" s="220"/>
      <c r="V497" s="218"/>
      <c r="W497" s="242"/>
      <c r="X497" s="245"/>
      <c r="Y497" s="213"/>
    </row>
    <row r="498" spans="1:25" ht="15" customHeight="1" thickBot="1">
      <c r="A498" s="190"/>
      <c r="B498" s="240"/>
      <c r="C498" s="11" t="str">
        <f t="shared" si="458"/>
        <v/>
      </c>
      <c r="D498" s="2" t="str">
        <f t="shared" si="449"/>
        <v/>
      </c>
      <c r="G498" s="20" t="str">
        <f t="shared" si="489"/>
        <v/>
      </c>
      <c r="H498" s="21" t="str">
        <f t="shared" si="490"/>
        <v/>
      </c>
      <c r="I498" s="22" t="str">
        <f t="shared" si="491"/>
        <v/>
      </c>
      <c r="J498" s="22" t="str">
        <f t="shared" si="453"/>
        <v/>
      </c>
      <c r="K498" s="22" t="str">
        <f t="shared" si="454"/>
        <v/>
      </c>
      <c r="L498" s="23" t="str">
        <f t="shared" si="450"/>
        <v/>
      </c>
      <c r="P498" s="24" t="str">
        <f t="shared" si="451"/>
        <v/>
      </c>
      <c r="S498" s="25" t="str">
        <f t="shared" si="452"/>
        <v/>
      </c>
      <c r="T498" s="221"/>
      <c r="V498" s="218"/>
      <c r="W498" s="243"/>
      <c r="X498" s="245"/>
      <c r="Y498" s="213"/>
    </row>
    <row r="499" spans="1:25" ht="15" customHeight="1" thickTop="1">
      <c r="A499" s="190"/>
      <c r="B499" s="240">
        <v>42</v>
      </c>
      <c r="C499" s="11" t="str">
        <f t="shared" si="458"/>
        <v/>
      </c>
      <c r="D499" s="2" t="str">
        <f t="shared" si="449"/>
        <v/>
      </c>
      <c r="G499" s="20" t="str">
        <f t="shared" si="489"/>
        <v/>
      </c>
      <c r="H499" s="21" t="str">
        <f t="shared" si="490"/>
        <v/>
      </c>
      <c r="I499" s="22" t="str">
        <f t="shared" si="491"/>
        <v/>
      </c>
      <c r="J499" s="22" t="str">
        <f t="shared" si="453"/>
        <v/>
      </c>
      <c r="K499" s="22" t="str">
        <f t="shared" si="454"/>
        <v/>
      </c>
      <c r="L499" s="23" t="str">
        <f t="shared" si="450"/>
        <v/>
      </c>
      <c r="P499" s="24" t="str">
        <f t="shared" si="451"/>
        <v/>
      </c>
      <c r="S499" s="25" t="str">
        <f t="shared" si="452"/>
        <v/>
      </c>
      <c r="T499" s="219">
        <f t="shared" ref="T499" si="494">SUM(S499:S501)</f>
        <v>0</v>
      </c>
      <c r="V499" s="218">
        <v>166</v>
      </c>
      <c r="W499" s="241">
        <f t="shared" ref="W499" ca="1" si="495">OFFSET($AC$8,((MOD(ROW(V500)*4,3)/2)+1)*COUNTA(V499)+IF(((MOD(ROW(V500)*4,3)/2)+1)*COUNTA(V499)=2,INT(ROW(V496)/12),0),)</f>
        <v>0</v>
      </c>
      <c r="X499" s="245" t="str">
        <f>IF(T499=0,"",IF(T499&lt;W499,"Alerte !",""))</f>
        <v/>
      </c>
      <c r="Y499" s="213" t="str">
        <f t="shared" ref="Y499" si="496">IF(T499=0,"",IF(T499&lt;W499,"",1))</f>
        <v/>
      </c>
    </row>
    <row r="500" spans="1:25" ht="15" customHeight="1">
      <c r="A500" s="190"/>
      <c r="B500" s="240"/>
      <c r="C500" s="11" t="str">
        <f t="shared" si="458"/>
        <v/>
      </c>
      <c r="D500" s="2" t="str">
        <f t="shared" si="449"/>
        <v/>
      </c>
      <c r="G500" s="20" t="str">
        <f t="shared" si="489"/>
        <v/>
      </c>
      <c r="H500" s="21" t="str">
        <f t="shared" si="490"/>
        <v/>
      </c>
      <c r="I500" s="22" t="str">
        <f t="shared" si="491"/>
        <v/>
      </c>
      <c r="J500" s="22" t="str">
        <f t="shared" si="453"/>
        <v/>
      </c>
      <c r="K500" s="22" t="str">
        <f t="shared" si="454"/>
        <v/>
      </c>
      <c r="L500" s="23" t="str">
        <f t="shared" si="450"/>
        <v/>
      </c>
      <c r="P500" s="24" t="str">
        <f t="shared" si="451"/>
        <v/>
      </c>
      <c r="S500" s="25" t="str">
        <f t="shared" si="452"/>
        <v/>
      </c>
      <c r="T500" s="220"/>
      <c r="V500" s="218"/>
      <c r="W500" s="242"/>
      <c r="X500" s="245"/>
      <c r="Y500" s="213"/>
    </row>
    <row r="501" spans="1:25" ht="15" customHeight="1" thickBot="1">
      <c r="A501" s="190"/>
      <c r="B501" s="240"/>
      <c r="C501" s="11" t="str">
        <f t="shared" si="458"/>
        <v/>
      </c>
      <c r="D501" s="2" t="str">
        <f t="shared" si="449"/>
        <v/>
      </c>
      <c r="G501" s="20" t="str">
        <f t="shared" si="489"/>
        <v/>
      </c>
      <c r="H501" s="21" t="str">
        <f t="shared" si="490"/>
        <v/>
      </c>
      <c r="I501" s="22" t="str">
        <f t="shared" si="491"/>
        <v/>
      </c>
      <c r="J501" s="22" t="str">
        <f t="shared" si="453"/>
        <v/>
      </c>
      <c r="K501" s="22" t="str">
        <f t="shared" si="454"/>
        <v/>
      </c>
      <c r="L501" s="23" t="str">
        <f t="shared" si="450"/>
        <v/>
      </c>
      <c r="P501" s="24" t="str">
        <f t="shared" si="451"/>
        <v/>
      </c>
      <c r="S501" s="25" t="str">
        <f t="shared" si="452"/>
        <v/>
      </c>
      <c r="T501" s="221"/>
      <c r="V501" s="218"/>
      <c r="W501" s="243"/>
      <c r="X501" s="245"/>
      <c r="Y501" s="213"/>
    </row>
    <row r="502" spans="1:25" ht="15" customHeight="1" thickTop="1">
      <c r="A502" s="190"/>
      <c r="B502" s="240"/>
      <c r="C502" s="11" t="str">
        <f t="shared" si="458"/>
        <v/>
      </c>
      <c r="D502" s="2" t="str">
        <f t="shared" si="449"/>
        <v/>
      </c>
      <c r="G502" s="20" t="str">
        <f t="shared" si="489"/>
        <v/>
      </c>
      <c r="H502" s="21" t="str">
        <f t="shared" si="490"/>
        <v/>
      </c>
      <c r="I502" s="22" t="str">
        <f t="shared" si="491"/>
        <v/>
      </c>
      <c r="J502" s="22" t="str">
        <f t="shared" si="453"/>
        <v/>
      </c>
      <c r="K502" s="22" t="str">
        <f t="shared" si="454"/>
        <v/>
      </c>
      <c r="L502" s="23" t="str">
        <f t="shared" si="450"/>
        <v/>
      </c>
      <c r="P502" s="24" t="str">
        <f t="shared" si="451"/>
        <v/>
      </c>
      <c r="S502" s="25" t="str">
        <f t="shared" si="452"/>
        <v/>
      </c>
      <c r="T502" s="219">
        <f t="shared" si="443"/>
        <v>0</v>
      </c>
      <c r="V502" s="218">
        <v>167</v>
      </c>
      <c r="W502" s="241">
        <f t="shared" ref="W502" ca="1" si="497">OFFSET($AC$8,((MOD(ROW(V503)*4,3)/2)+1)*COUNTA(V502)+IF(((MOD(ROW(V503)*4,3)/2)+1)*COUNTA(V502)=2,INT(ROW(V499)/12),0),)</f>
        <v>0</v>
      </c>
      <c r="X502" s="245" t="str">
        <f>IF(T502=0,"",IF(T502&lt;W502,"Alerte !",""))</f>
        <v/>
      </c>
      <c r="Y502" s="213" t="str">
        <f t="shared" ref="Y502" si="498">IF(T502=0,"",IF(T502&lt;W502,"",1))</f>
        <v/>
      </c>
    </row>
    <row r="503" spans="1:25" ht="15" customHeight="1">
      <c r="A503" s="190"/>
      <c r="B503" s="240"/>
      <c r="C503" s="11" t="str">
        <f t="shared" si="458"/>
        <v/>
      </c>
      <c r="D503" s="2" t="str">
        <f t="shared" si="449"/>
        <v/>
      </c>
      <c r="G503" s="20" t="str">
        <f t="shared" si="489"/>
        <v/>
      </c>
      <c r="H503" s="21" t="str">
        <f t="shared" si="490"/>
        <v/>
      </c>
      <c r="I503" s="22" t="str">
        <f t="shared" si="491"/>
        <v/>
      </c>
      <c r="J503" s="22" t="str">
        <f t="shared" si="453"/>
        <v/>
      </c>
      <c r="K503" s="22" t="str">
        <f t="shared" si="454"/>
        <v/>
      </c>
      <c r="L503" s="23" t="str">
        <f t="shared" si="450"/>
        <v/>
      </c>
      <c r="P503" s="24" t="str">
        <f t="shared" si="451"/>
        <v/>
      </c>
      <c r="S503" s="25" t="str">
        <f t="shared" si="452"/>
        <v/>
      </c>
      <c r="T503" s="220"/>
      <c r="V503" s="218"/>
      <c r="W503" s="242"/>
      <c r="X503" s="245"/>
      <c r="Y503" s="213"/>
    </row>
    <row r="504" spans="1:25" ht="15" customHeight="1" thickBot="1">
      <c r="A504" s="190"/>
      <c r="B504" s="240"/>
      <c r="C504" s="11" t="str">
        <f t="shared" si="458"/>
        <v/>
      </c>
      <c r="D504" s="2" t="str">
        <f t="shared" si="449"/>
        <v/>
      </c>
      <c r="G504" s="20" t="str">
        <f t="shared" si="489"/>
        <v/>
      </c>
      <c r="H504" s="21" t="str">
        <f t="shared" si="490"/>
        <v/>
      </c>
      <c r="I504" s="22" t="str">
        <f t="shared" si="491"/>
        <v/>
      </c>
      <c r="J504" s="22" t="str">
        <f t="shared" si="453"/>
        <v/>
      </c>
      <c r="K504" s="22" t="str">
        <f t="shared" si="454"/>
        <v/>
      </c>
      <c r="L504" s="23" t="str">
        <f t="shared" si="450"/>
        <v/>
      </c>
      <c r="P504" s="24" t="str">
        <f t="shared" si="451"/>
        <v/>
      </c>
      <c r="S504" s="25" t="str">
        <f t="shared" si="452"/>
        <v/>
      </c>
      <c r="T504" s="221"/>
      <c r="V504" s="218"/>
      <c r="W504" s="243"/>
      <c r="X504" s="245"/>
      <c r="Y504" s="213"/>
    </row>
    <row r="505" spans="1:25" ht="15" customHeight="1" thickTop="1">
      <c r="A505" s="190"/>
      <c r="B505" s="240"/>
      <c r="C505" s="11" t="str">
        <f t="shared" si="458"/>
        <v/>
      </c>
      <c r="D505" s="2" t="str">
        <f t="shared" si="449"/>
        <v/>
      </c>
      <c r="G505" s="20" t="str">
        <f t="shared" si="489"/>
        <v/>
      </c>
      <c r="H505" s="21" t="str">
        <f t="shared" si="490"/>
        <v/>
      </c>
      <c r="I505" s="22" t="str">
        <f t="shared" si="491"/>
        <v/>
      </c>
      <c r="J505" s="22" t="str">
        <f t="shared" si="453"/>
        <v/>
      </c>
      <c r="K505" s="22" t="str">
        <f t="shared" si="454"/>
        <v/>
      </c>
      <c r="L505" s="23" t="str">
        <f t="shared" si="450"/>
        <v/>
      </c>
      <c r="P505" s="24" t="str">
        <f t="shared" si="451"/>
        <v/>
      </c>
      <c r="S505" s="25" t="str">
        <f t="shared" si="452"/>
        <v/>
      </c>
      <c r="T505" s="219">
        <f t="shared" si="446"/>
        <v>0</v>
      </c>
      <c r="V505" s="218">
        <v>168</v>
      </c>
      <c r="W505" s="241">
        <f t="shared" ref="W505" ca="1" si="499">OFFSET($AC$8,((MOD(ROW(V506)*4,3)/2)+1)*COUNTA(V505)+IF(((MOD(ROW(V506)*4,3)/2)+1)*COUNTA(V505)=2,INT(ROW(V502)/12),0),)</f>
        <v>0</v>
      </c>
      <c r="X505" s="245" t="str">
        <f>IF(T505=0,"",IF(T505&lt;W505,"Alerte !",""))</f>
        <v/>
      </c>
      <c r="Y505" s="213" t="str">
        <f t="shared" ref="Y505" si="500">IF(T505=0,"",IF(T505&lt;W505,"",1))</f>
        <v/>
      </c>
    </row>
    <row r="506" spans="1:25" ht="15" customHeight="1">
      <c r="A506" s="190"/>
      <c r="B506" s="240"/>
      <c r="C506" s="11" t="str">
        <f t="shared" si="458"/>
        <v/>
      </c>
      <c r="D506" s="2" t="str">
        <f t="shared" si="449"/>
        <v/>
      </c>
      <c r="G506" s="20" t="str">
        <f t="shared" si="489"/>
        <v/>
      </c>
      <c r="H506" s="21" t="str">
        <f t="shared" si="490"/>
        <v/>
      </c>
      <c r="I506" s="22" t="str">
        <f t="shared" si="491"/>
        <v/>
      </c>
      <c r="J506" s="22" t="str">
        <f t="shared" si="453"/>
        <v/>
      </c>
      <c r="K506" s="22" t="str">
        <f t="shared" si="454"/>
        <v/>
      </c>
      <c r="L506" s="23" t="str">
        <f t="shared" si="450"/>
        <v/>
      </c>
      <c r="P506" s="24" t="str">
        <f t="shared" si="451"/>
        <v/>
      </c>
      <c r="S506" s="25" t="str">
        <f t="shared" si="452"/>
        <v/>
      </c>
      <c r="T506" s="220"/>
      <c r="V506" s="218"/>
      <c r="W506" s="242"/>
      <c r="X506" s="245"/>
      <c r="Y506" s="213"/>
    </row>
    <row r="507" spans="1:25" ht="15" customHeight="1" thickBot="1">
      <c r="A507" s="190"/>
      <c r="B507" s="240"/>
      <c r="C507" s="11" t="str">
        <f t="shared" si="458"/>
        <v/>
      </c>
      <c r="D507" s="2" t="str">
        <f t="shared" si="449"/>
        <v/>
      </c>
      <c r="G507" s="20" t="str">
        <f t="shared" si="489"/>
        <v/>
      </c>
      <c r="H507" s="21" t="str">
        <f t="shared" si="490"/>
        <v/>
      </c>
      <c r="I507" s="22" t="str">
        <f t="shared" si="491"/>
        <v/>
      </c>
      <c r="J507" s="22" t="str">
        <f t="shared" si="453"/>
        <v/>
      </c>
      <c r="K507" s="22" t="str">
        <f t="shared" si="454"/>
        <v/>
      </c>
      <c r="L507" s="23" t="str">
        <f t="shared" si="450"/>
        <v/>
      </c>
      <c r="P507" s="24" t="str">
        <f t="shared" si="451"/>
        <v/>
      </c>
      <c r="S507" s="25" t="str">
        <f t="shared" si="452"/>
        <v/>
      </c>
      <c r="T507" s="221"/>
      <c r="V507" s="218"/>
      <c r="W507" s="243"/>
      <c r="X507" s="245"/>
      <c r="Y507" s="213"/>
    </row>
    <row r="508" spans="1:25" ht="15" customHeight="1" thickTop="1">
      <c r="A508" s="190"/>
      <c r="B508" s="240"/>
      <c r="C508" s="11" t="str">
        <f t="shared" si="458"/>
        <v/>
      </c>
      <c r="D508" s="2" t="str">
        <f t="shared" si="449"/>
        <v/>
      </c>
      <c r="G508" s="20" t="str">
        <f t="shared" si="489"/>
        <v/>
      </c>
      <c r="H508" s="21" t="str">
        <f t="shared" si="490"/>
        <v/>
      </c>
      <c r="I508" s="22" t="str">
        <f t="shared" si="491"/>
        <v/>
      </c>
      <c r="J508" s="22" t="str">
        <f t="shared" si="453"/>
        <v/>
      </c>
      <c r="K508" s="22" t="str">
        <f t="shared" si="454"/>
        <v/>
      </c>
      <c r="L508" s="23" t="str">
        <f t="shared" si="450"/>
        <v/>
      </c>
      <c r="P508" s="24" t="str">
        <f t="shared" si="451"/>
        <v/>
      </c>
      <c r="S508" s="25" t="str">
        <f t="shared" si="452"/>
        <v/>
      </c>
      <c r="T508" s="219">
        <f t="shared" ref="T508" si="501">SUM(S508:S510)</f>
        <v>0</v>
      </c>
      <c r="V508" s="218">
        <v>169</v>
      </c>
      <c r="W508" s="241">
        <f t="shared" ref="W508" ca="1" si="502">OFFSET($AC$8,((MOD(ROW(V509)*4,3)/2)+1)*COUNTA(V508)+IF(((MOD(ROW(V509)*4,3)/2)+1)*COUNTA(V508)=2,INT(ROW(V505)/12),0),)</f>
        <v>0</v>
      </c>
      <c r="X508" s="245" t="str">
        <f>IF(T508=0,"",IF(T508&lt;W508,"Alerte !",""))</f>
        <v/>
      </c>
      <c r="Y508" s="213" t="str">
        <f t="shared" ref="Y508" si="503">IF(T508=0,"",IF(T508&lt;W508,"",1))</f>
        <v/>
      </c>
    </row>
    <row r="509" spans="1:25" ht="15" customHeight="1">
      <c r="A509" s="190"/>
      <c r="B509" s="240"/>
      <c r="C509" s="11" t="str">
        <f t="shared" si="458"/>
        <v/>
      </c>
      <c r="D509" s="2" t="str">
        <f t="shared" si="449"/>
        <v/>
      </c>
      <c r="G509" s="20" t="str">
        <f t="shared" si="489"/>
        <v/>
      </c>
      <c r="H509" s="21" t="str">
        <f t="shared" si="490"/>
        <v/>
      </c>
      <c r="I509" s="22" t="str">
        <f t="shared" si="491"/>
        <v/>
      </c>
      <c r="J509" s="22" t="str">
        <f t="shared" si="453"/>
        <v/>
      </c>
      <c r="K509" s="22" t="str">
        <f t="shared" si="454"/>
        <v/>
      </c>
      <c r="L509" s="23" t="str">
        <f t="shared" si="450"/>
        <v/>
      </c>
      <c r="P509" s="24" t="str">
        <f t="shared" si="451"/>
        <v/>
      </c>
      <c r="S509" s="25" t="str">
        <f t="shared" si="452"/>
        <v/>
      </c>
      <c r="T509" s="220"/>
      <c r="V509" s="218"/>
      <c r="W509" s="242"/>
      <c r="X509" s="245"/>
      <c r="Y509" s="213"/>
    </row>
    <row r="510" spans="1:25" ht="15" customHeight="1" thickBot="1">
      <c r="A510" s="190"/>
      <c r="B510" s="240"/>
      <c r="C510" s="11" t="str">
        <f t="shared" si="458"/>
        <v/>
      </c>
      <c r="D510" s="2" t="str">
        <f t="shared" si="449"/>
        <v/>
      </c>
      <c r="G510" s="20" t="str">
        <f t="shared" si="489"/>
        <v/>
      </c>
      <c r="H510" s="21" t="str">
        <f t="shared" si="490"/>
        <v/>
      </c>
      <c r="I510" s="22" t="str">
        <f t="shared" si="491"/>
        <v/>
      </c>
      <c r="J510" s="22" t="str">
        <f t="shared" si="453"/>
        <v/>
      </c>
      <c r="K510" s="22" t="str">
        <f t="shared" si="454"/>
        <v/>
      </c>
      <c r="L510" s="23" t="str">
        <f t="shared" si="450"/>
        <v/>
      </c>
      <c r="P510" s="24" t="str">
        <f t="shared" si="451"/>
        <v/>
      </c>
      <c r="S510" s="25" t="str">
        <f t="shared" si="452"/>
        <v/>
      </c>
      <c r="T510" s="221"/>
      <c r="V510" s="218"/>
      <c r="W510" s="243"/>
      <c r="X510" s="245"/>
      <c r="Y510" s="213"/>
    </row>
    <row r="511" spans="1:25" ht="15" customHeight="1" thickTop="1">
      <c r="A511" s="190"/>
      <c r="B511" s="244" t="s">
        <v>49</v>
      </c>
      <c r="C511" s="9" t="str">
        <f t="shared" si="458"/>
        <v/>
      </c>
      <c r="D511" s="2" t="str">
        <f t="shared" si="449"/>
        <v/>
      </c>
      <c r="G511" s="20" t="str">
        <f t="shared" si="489"/>
        <v/>
      </c>
      <c r="H511" s="21" t="str">
        <f t="shared" si="490"/>
        <v/>
      </c>
      <c r="I511" s="22" t="str">
        <f t="shared" si="491"/>
        <v/>
      </c>
      <c r="J511" s="22" t="str">
        <f t="shared" si="453"/>
        <v/>
      </c>
      <c r="K511" s="22" t="str">
        <f t="shared" si="454"/>
        <v/>
      </c>
      <c r="L511" s="23" t="str">
        <f t="shared" si="450"/>
        <v/>
      </c>
      <c r="P511" s="24" t="str">
        <f t="shared" si="451"/>
        <v/>
      </c>
      <c r="S511" s="25" t="str">
        <f t="shared" si="452"/>
        <v/>
      </c>
      <c r="T511" s="219">
        <f t="shared" si="443"/>
        <v>0</v>
      </c>
      <c r="V511" s="218">
        <v>170</v>
      </c>
      <c r="W511" s="241">
        <f t="shared" ref="W511" ca="1" si="504">OFFSET($AC$8,((MOD(ROW(V512)*4,3)/2)+1)*COUNTA(V511)+IF(((MOD(ROW(V512)*4,3)/2)+1)*COUNTA(V511)=2,INT(ROW(V508)/12),0),)</f>
        <v>0</v>
      </c>
      <c r="X511" s="245" t="str">
        <f>IF(T511=0,"",IF(T511&lt;W511,"Alerte !",""))</f>
        <v/>
      </c>
      <c r="Y511" s="213" t="str">
        <f t="shared" ref="Y511" si="505">IF(T511=0,"",IF(T511&lt;W511,"",1))</f>
        <v/>
      </c>
    </row>
    <row r="512" spans="1:25" ht="15" customHeight="1">
      <c r="A512" s="190"/>
      <c r="B512" s="244"/>
      <c r="C512" s="9" t="str">
        <f t="shared" si="458"/>
        <v/>
      </c>
      <c r="D512" s="2" t="str">
        <f t="shared" si="449"/>
        <v/>
      </c>
      <c r="G512" s="20" t="str">
        <f t="shared" si="489"/>
        <v/>
      </c>
      <c r="H512" s="21" t="str">
        <f t="shared" si="490"/>
        <v/>
      </c>
      <c r="I512" s="22" t="str">
        <f t="shared" si="491"/>
        <v/>
      </c>
      <c r="J512" s="22" t="str">
        <f t="shared" si="453"/>
        <v/>
      </c>
      <c r="K512" s="22" t="str">
        <f t="shared" si="454"/>
        <v/>
      </c>
      <c r="L512" s="23" t="str">
        <f t="shared" si="450"/>
        <v/>
      </c>
      <c r="P512" s="24" t="str">
        <f t="shared" si="451"/>
        <v/>
      </c>
      <c r="S512" s="25" t="str">
        <f t="shared" si="452"/>
        <v/>
      </c>
      <c r="T512" s="220"/>
      <c r="V512" s="218"/>
      <c r="W512" s="242"/>
      <c r="X512" s="245"/>
      <c r="Y512" s="213"/>
    </row>
    <row r="513" spans="1:32" ht="15" customHeight="1" thickBot="1">
      <c r="A513" s="190"/>
      <c r="B513" s="244"/>
      <c r="C513" s="9" t="str">
        <f t="shared" si="458"/>
        <v/>
      </c>
      <c r="D513" s="2" t="str">
        <f t="shared" si="449"/>
        <v/>
      </c>
      <c r="G513" s="20" t="str">
        <f t="shared" si="489"/>
        <v/>
      </c>
      <c r="H513" s="21" t="str">
        <f t="shared" si="490"/>
        <v/>
      </c>
      <c r="I513" s="22" t="str">
        <f t="shared" si="491"/>
        <v/>
      </c>
      <c r="J513" s="22" t="str">
        <f t="shared" si="453"/>
        <v/>
      </c>
      <c r="K513" s="22" t="str">
        <f t="shared" si="454"/>
        <v/>
      </c>
      <c r="L513" s="23" t="str">
        <f t="shared" si="450"/>
        <v/>
      </c>
      <c r="P513" s="24" t="str">
        <f t="shared" si="451"/>
        <v/>
      </c>
      <c r="S513" s="25" t="str">
        <f t="shared" si="452"/>
        <v/>
      </c>
      <c r="T513" s="221"/>
      <c r="V513" s="218"/>
      <c r="W513" s="243"/>
      <c r="X513" s="245"/>
      <c r="Y513" s="213"/>
    </row>
    <row r="514" spans="1:32" ht="15" customHeight="1" thickTop="1">
      <c r="A514" s="190"/>
      <c r="B514" s="244"/>
      <c r="C514" s="9" t="str">
        <f t="shared" si="458"/>
        <v/>
      </c>
      <c r="D514" s="2" t="str">
        <f t="shared" si="449"/>
        <v/>
      </c>
      <c r="G514" s="20" t="str">
        <f t="shared" si="489"/>
        <v/>
      </c>
      <c r="H514" s="21" t="str">
        <f t="shared" si="490"/>
        <v/>
      </c>
      <c r="I514" s="22" t="str">
        <f t="shared" si="491"/>
        <v/>
      </c>
      <c r="J514" s="22" t="str">
        <f t="shared" si="453"/>
        <v/>
      </c>
      <c r="K514" s="22" t="str">
        <f t="shared" si="454"/>
        <v/>
      </c>
      <c r="L514" s="23" t="str">
        <f t="shared" si="450"/>
        <v/>
      </c>
      <c r="P514" s="24" t="str">
        <f t="shared" si="451"/>
        <v/>
      </c>
      <c r="S514" s="25" t="str">
        <f t="shared" si="452"/>
        <v/>
      </c>
      <c r="T514" s="219">
        <f t="shared" si="446"/>
        <v>0</v>
      </c>
      <c r="V514" s="218">
        <v>171</v>
      </c>
      <c r="W514" s="241">
        <f t="shared" ref="W514" ca="1" si="506">OFFSET($AC$8,((MOD(ROW(V515)*4,3)/2)+1)*COUNTA(V514)+IF(((MOD(ROW(V515)*4,3)/2)+1)*COUNTA(V514)=2,INT(ROW(V511)/12),0),)</f>
        <v>0</v>
      </c>
      <c r="X514" s="245" t="str">
        <f>IF(T514=0,"",IF(T514&lt;W514,"Alerte !",""))</f>
        <v/>
      </c>
      <c r="Y514" s="213" t="str">
        <f t="shared" ref="Y514" si="507">IF(T514=0,"",IF(T514&lt;W514,"",1))</f>
        <v/>
      </c>
    </row>
    <row r="515" spans="1:32" ht="15" customHeight="1">
      <c r="A515" s="190"/>
      <c r="B515" s="244"/>
      <c r="C515" s="9" t="str">
        <f t="shared" si="458"/>
        <v/>
      </c>
      <c r="D515" s="2" t="str">
        <f t="shared" si="449"/>
        <v/>
      </c>
      <c r="G515" s="20" t="str">
        <f t="shared" si="489"/>
        <v/>
      </c>
      <c r="H515" s="21" t="str">
        <f t="shared" si="490"/>
        <v/>
      </c>
      <c r="I515" s="22" t="str">
        <f t="shared" si="491"/>
        <v/>
      </c>
      <c r="J515" s="22" t="str">
        <f t="shared" si="453"/>
        <v/>
      </c>
      <c r="K515" s="22" t="str">
        <f t="shared" si="454"/>
        <v/>
      </c>
      <c r="L515" s="23" t="str">
        <f t="shared" si="450"/>
        <v/>
      </c>
      <c r="P515" s="24" t="str">
        <f t="shared" si="451"/>
        <v/>
      </c>
      <c r="S515" s="25" t="str">
        <f t="shared" si="452"/>
        <v/>
      </c>
      <c r="T515" s="220"/>
      <c r="V515" s="218"/>
      <c r="W515" s="242"/>
      <c r="X515" s="245"/>
      <c r="Y515" s="213"/>
    </row>
    <row r="516" spans="1:32" ht="15" customHeight="1" thickBot="1">
      <c r="A516" s="190"/>
      <c r="B516" s="244"/>
      <c r="C516" s="9" t="str">
        <f t="shared" si="458"/>
        <v/>
      </c>
      <c r="D516" s="2" t="str">
        <f t="shared" ref="D516:D518" si="508">IF(A516="","",YEAR(G516))</f>
        <v/>
      </c>
      <c r="G516" s="20" t="str">
        <f t="shared" si="489"/>
        <v/>
      </c>
      <c r="H516" s="21" t="str">
        <f t="shared" si="490"/>
        <v/>
      </c>
      <c r="I516" s="22" t="str">
        <f t="shared" si="491"/>
        <v/>
      </c>
      <c r="J516" s="22" t="str">
        <f t="shared" si="453"/>
        <v/>
      </c>
      <c r="K516" s="22" t="str">
        <f t="shared" si="454"/>
        <v/>
      </c>
      <c r="L516" s="23" t="str">
        <f t="shared" ref="L516:L518" si="509">IF(A516="","",DATEDIF($J$3,K516,"y")&amp;IF(DATEDIF($J$3,K516,"y")&gt;1," ans, "," an, ")&amp;DATEDIF($J$3,K516,"ym")&amp;" mois et "&amp;DATEDIF($J$3,K516,"md")&amp;IF(DATEDIF(
$J$3,K516,"md")&gt;1," jours"," jour"))</f>
        <v/>
      </c>
      <c r="P516" s="24" t="str">
        <f t="shared" ref="P516:P518" si="510">IF(N516="","",N516*$AB$4)</f>
        <v/>
      </c>
      <c r="S516" s="25" t="str">
        <f t="shared" ref="S516:S518" si="511">IF(N516="","",P516-(P516*$AB$5)+Q516+R516)</f>
        <v/>
      </c>
      <c r="T516" s="221"/>
      <c r="V516" s="218"/>
      <c r="W516" s="243"/>
      <c r="X516" s="245"/>
      <c r="Y516" s="213"/>
    </row>
    <row r="517" spans="1:32" ht="15" customHeight="1">
      <c r="A517" s="190"/>
      <c r="B517" s="244"/>
      <c r="C517" s="9" t="str">
        <f t="shared" si="458"/>
        <v/>
      </c>
      <c r="D517" s="2" t="str">
        <f t="shared" si="508"/>
        <v/>
      </c>
      <c r="G517" s="20" t="str">
        <f t="shared" si="489"/>
        <v/>
      </c>
      <c r="H517" s="21" t="str">
        <f t="shared" si="490"/>
        <v/>
      </c>
      <c r="I517" s="22" t="str">
        <f t="shared" si="491"/>
        <v/>
      </c>
      <c r="J517" s="22" t="str">
        <f t="shared" ref="J517:J518" si="512">IF(A517="","",EDATE(J516,1))</f>
        <v/>
      </c>
      <c r="K517" s="22" t="str">
        <f t="shared" ref="K517:K518" si="513">IF(A517="","",EOMONTH(J517,0))</f>
        <v/>
      </c>
      <c r="L517" s="23" t="str">
        <f t="shared" si="509"/>
        <v/>
      </c>
      <c r="P517" s="24" t="str">
        <f t="shared" si="510"/>
        <v/>
      </c>
      <c r="S517" s="25" t="str">
        <f t="shared" si="511"/>
        <v/>
      </c>
      <c r="T517" s="179"/>
    </row>
    <row r="518" spans="1:32" ht="15" customHeight="1">
      <c r="A518" s="190"/>
      <c r="B518" s="244"/>
      <c r="C518" s="9" t="str">
        <f t="shared" si="458"/>
        <v/>
      </c>
      <c r="D518" s="2" t="str">
        <f t="shared" si="508"/>
        <v/>
      </c>
      <c r="G518" s="20" t="str">
        <f t="shared" si="489"/>
        <v/>
      </c>
      <c r="H518" s="21" t="str">
        <f t="shared" si="490"/>
        <v/>
      </c>
      <c r="I518" s="22" t="str">
        <f t="shared" si="491"/>
        <v/>
      </c>
      <c r="J518" s="22" t="str">
        <f t="shared" si="512"/>
        <v/>
      </c>
      <c r="K518" s="22" t="str">
        <f t="shared" si="513"/>
        <v/>
      </c>
      <c r="L518" s="23" t="str">
        <f t="shared" si="509"/>
        <v/>
      </c>
      <c r="P518" s="24" t="str">
        <f t="shared" si="510"/>
        <v/>
      </c>
      <c r="S518" s="25" t="str">
        <f t="shared" si="511"/>
        <v/>
      </c>
      <c r="T518" s="26"/>
    </row>
    <row r="519" spans="1:32" s="187" customFormat="1" ht="7.5" customHeight="1">
      <c r="A519" s="191"/>
      <c r="B519" s="10"/>
      <c r="C519" s="4"/>
      <c r="D519" s="4"/>
      <c r="E519" s="196"/>
      <c r="F519" s="197"/>
      <c r="G519" s="181"/>
      <c r="H519" s="180"/>
      <c r="I519" s="182"/>
      <c r="J519" s="182"/>
      <c r="K519" s="182"/>
      <c r="L519" s="4"/>
      <c r="M519" s="191"/>
      <c r="N519" s="191"/>
      <c r="O519" s="211"/>
      <c r="P519" s="183"/>
      <c r="Q519" s="201"/>
      <c r="R519" s="201"/>
      <c r="S519" s="184"/>
      <c r="T519" s="185"/>
      <c r="U519" s="186"/>
      <c r="V519" s="186"/>
      <c r="W519" s="5"/>
      <c r="X519" s="206"/>
      <c r="Y519" s="210"/>
      <c r="AF519" s="14"/>
    </row>
    <row r="520" spans="1:32">
      <c r="A520" s="192"/>
      <c r="B520" s="7"/>
      <c r="C520" s="6"/>
    </row>
    <row r="521" spans="1:32">
      <c r="A521" s="192"/>
      <c r="B521" s="7"/>
      <c r="C521" s="6"/>
    </row>
    <row r="522" spans="1:32">
      <c r="A522" s="192"/>
      <c r="B522" s="7"/>
      <c r="C522" s="6"/>
    </row>
  </sheetData>
  <sheetProtection autoFilter="0"/>
  <mergeCells count="954">
    <mergeCell ref="X499:X501"/>
    <mergeCell ref="X502:X504"/>
    <mergeCell ref="X505:X507"/>
    <mergeCell ref="X508:X510"/>
    <mergeCell ref="X511:X513"/>
    <mergeCell ref="X514:X516"/>
    <mergeCell ref="O1:O2"/>
    <mergeCell ref="X472:X474"/>
    <mergeCell ref="X475:X477"/>
    <mergeCell ref="X478:X480"/>
    <mergeCell ref="X481:X483"/>
    <mergeCell ref="X484:X486"/>
    <mergeCell ref="X487:X489"/>
    <mergeCell ref="X490:X492"/>
    <mergeCell ref="X493:X495"/>
    <mergeCell ref="X496:X498"/>
    <mergeCell ref="X445:X447"/>
    <mergeCell ref="X448:X450"/>
    <mergeCell ref="X451:X453"/>
    <mergeCell ref="X454:X456"/>
    <mergeCell ref="X457:X459"/>
    <mergeCell ref="X460:X462"/>
    <mergeCell ref="X463:X465"/>
    <mergeCell ref="X466:X468"/>
    <mergeCell ref="X415:X417"/>
    <mergeCell ref="X469:X471"/>
    <mergeCell ref="X418:X420"/>
    <mergeCell ref="X421:X423"/>
    <mergeCell ref="X424:X426"/>
    <mergeCell ref="X427:X429"/>
    <mergeCell ref="X430:X432"/>
    <mergeCell ref="X433:X435"/>
    <mergeCell ref="X436:X438"/>
    <mergeCell ref="X439:X441"/>
    <mergeCell ref="X442:X444"/>
    <mergeCell ref="X388:X390"/>
    <mergeCell ref="X391:X393"/>
    <mergeCell ref="X394:X396"/>
    <mergeCell ref="X397:X399"/>
    <mergeCell ref="X400:X402"/>
    <mergeCell ref="X403:X405"/>
    <mergeCell ref="X406:X408"/>
    <mergeCell ref="X409:X411"/>
    <mergeCell ref="X412:X414"/>
    <mergeCell ref="X361:X363"/>
    <mergeCell ref="X364:X366"/>
    <mergeCell ref="X367:X369"/>
    <mergeCell ref="X370:X372"/>
    <mergeCell ref="X373:X375"/>
    <mergeCell ref="X376:X378"/>
    <mergeCell ref="X379:X381"/>
    <mergeCell ref="X382:X384"/>
    <mergeCell ref="X385:X387"/>
    <mergeCell ref="X334:X336"/>
    <mergeCell ref="X337:X339"/>
    <mergeCell ref="X340:X342"/>
    <mergeCell ref="X343:X345"/>
    <mergeCell ref="X346:X348"/>
    <mergeCell ref="X349:X351"/>
    <mergeCell ref="X352:X354"/>
    <mergeCell ref="X355:X357"/>
    <mergeCell ref="X358:X360"/>
    <mergeCell ref="X307:X309"/>
    <mergeCell ref="X310:X312"/>
    <mergeCell ref="X313:X315"/>
    <mergeCell ref="X316:X318"/>
    <mergeCell ref="X319:X321"/>
    <mergeCell ref="X322:X324"/>
    <mergeCell ref="X325:X327"/>
    <mergeCell ref="X328:X330"/>
    <mergeCell ref="X331:X333"/>
    <mergeCell ref="X280:X282"/>
    <mergeCell ref="X283:X285"/>
    <mergeCell ref="X286:X288"/>
    <mergeCell ref="X289:X291"/>
    <mergeCell ref="X292:X294"/>
    <mergeCell ref="X295:X297"/>
    <mergeCell ref="X298:X300"/>
    <mergeCell ref="X301:X303"/>
    <mergeCell ref="X304:X306"/>
    <mergeCell ref="X253:X255"/>
    <mergeCell ref="X256:X258"/>
    <mergeCell ref="X259:X261"/>
    <mergeCell ref="X262:X264"/>
    <mergeCell ref="X265:X267"/>
    <mergeCell ref="X268:X270"/>
    <mergeCell ref="X271:X273"/>
    <mergeCell ref="X274:X276"/>
    <mergeCell ref="X277:X279"/>
    <mergeCell ref="X226:X228"/>
    <mergeCell ref="X229:X231"/>
    <mergeCell ref="X232:X234"/>
    <mergeCell ref="X235:X237"/>
    <mergeCell ref="X238:X240"/>
    <mergeCell ref="X241:X243"/>
    <mergeCell ref="X244:X246"/>
    <mergeCell ref="X247:X249"/>
    <mergeCell ref="X250:X252"/>
    <mergeCell ref="X199:X201"/>
    <mergeCell ref="X202:X204"/>
    <mergeCell ref="X205:X207"/>
    <mergeCell ref="X208:X210"/>
    <mergeCell ref="X211:X213"/>
    <mergeCell ref="X214:X216"/>
    <mergeCell ref="X217:X219"/>
    <mergeCell ref="X220:X222"/>
    <mergeCell ref="X223:X225"/>
    <mergeCell ref="X172:X174"/>
    <mergeCell ref="X175:X177"/>
    <mergeCell ref="X178:X180"/>
    <mergeCell ref="X181:X183"/>
    <mergeCell ref="X184:X186"/>
    <mergeCell ref="X187:X189"/>
    <mergeCell ref="X190:X192"/>
    <mergeCell ref="X193:X195"/>
    <mergeCell ref="X196:X198"/>
    <mergeCell ref="X145:X147"/>
    <mergeCell ref="X148:X150"/>
    <mergeCell ref="X151:X153"/>
    <mergeCell ref="X154:X156"/>
    <mergeCell ref="X157:X159"/>
    <mergeCell ref="X160:X162"/>
    <mergeCell ref="X163:X165"/>
    <mergeCell ref="X166:X168"/>
    <mergeCell ref="X169:X171"/>
    <mergeCell ref="X118:X120"/>
    <mergeCell ref="X121:X123"/>
    <mergeCell ref="X124:X126"/>
    <mergeCell ref="X127:X129"/>
    <mergeCell ref="X130:X132"/>
    <mergeCell ref="X133:X135"/>
    <mergeCell ref="X136:X138"/>
    <mergeCell ref="X139:X141"/>
    <mergeCell ref="X142:X144"/>
    <mergeCell ref="X91:X93"/>
    <mergeCell ref="X94:X96"/>
    <mergeCell ref="X97:X99"/>
    <mergeCell ref="X100:X102"/>
    <mergeCell ref="X103:X105"/>
    <mergeCell ref="X106:X108"/>
    <mergeCell ref="X109:X111"/>
    <mergeCell ref="X112:X114"/>
    <mergeCell ref="X115:X117"/>
    <mergeCell ref="X64:X66"/>
    <mergeCell ref="X67:X69"/>
    <mergeCell ref="X70:X72"/>
    <mergeCell ref="X73:X75"/>
    <mergeCell ref="X76:X78"/>
    <mergeCell ref="X79:X81"/>
    <mergeCell ref="X82:X84"/>
    <mergeCell ref="X85:X87"/>
    <mergeCell ref="X88:X90"/>
    <mergeCell ref="V511:V513"/>
    <mergeCell ref="V514:V516"/>
    <mergeCell ref="AB9:AD9"/>
    <mergeCell ref="AG70:AG73"/>
    <mergeCell ref="AG69:AI69"/>
    <mergeCell ref="X7:X9"/>
    <mergeCell ref="X10:X12"/>
    <mergeCell ref="X13:X15"/>
    <mergeCell ref="X16:X18"/>
    <mergeCell ref="X19:X21"/>
    <mergeCell ref="X22:X24"/>
    <mergeCell ref="X25:X27"/>
    <mergeCell ref="X28:X30"/>
    <mergeCell ref="X31:X33"/>
    <mergeCell ref="X34:X36"/>
    <mergeCell ref="X37:X39"/>
    <mergeCell ref="X40:X42"/>
    <mergeCell ref="X43:X45"/>
    <mergeCell ref="X46:X48"/>
    <mergeCell ref="X49:X51"/>
    <mergeCell ref="X52:X54"/>
    <mergeCell ref="X55:X57"/>
    <mergeCell ref="X58:X60"/>
    <mergeCell ref="X61:X63"/>
    <mergeCell ref="V484:V486"/>
    <mergeCell ref="V487:V489"/>
    <mergeCell ref="V490:V492"/>
    <mergeCell ref="V493:V495"/>
    <mergeCell ref="V496:V498"/>
    <mergeCell ref="V499:V501"/>
    <mergeCell ref="V502:V504"/>
    <mergeCell ref="V505:V507"/>
    <mergeCell ref="V508:V510"/>
    <mergeCell ref="V457:V459"/>
    <mergeCell ref="V460:V462"/>
    <mergeCell ref="V463:V465"/>
    <mergeCell ref="V466:V468"/>
    <mergeCell ref="V469:V471"/>
    <mergeCell ref="V472:V474"/>
    <mergeCell ref="V475:V477"/>
    <mergeCell ref="V478:V480"/>
    <mergeCell ref="V481:V483"/>
    <mergeCell ref="V430:V432"/>
    <mergeCell ref="V433:V435"/>
    <mergeCell ref="V436:V438"/>
    <mergeCell ref="V439:V441"/>
    <mergeCell ref="V442:V444"/>
    <mergeCell ref="V445:V447"/>
    <mergeCell ref="V448:V450"/>
    <mergeCell ref="V451:V453"/>
    <mergeCell ref="V454:V456"/>
    <mergeCell ref="V403:V405"/>
    <mergeCell ref="V406:V408"/>
    <mergeCell ref="V409:V411"/>
    <mergeCell ref="V412:V414"/>
    <mergeCell ref="V415:V417"/>
    <mergeCell ref="V418:V420"/>
    <mergeCell ref="V421:V423"/>
    <mergeCell ref="V424:V426"/>
    <mergeCell ref="V427:V429"/>
    <mergeCell ref="V376:V378"/>
    <mergeCell ref="V379:V381"/>
    <mergeCell ref="V382:V384"/>
    <mergeCell ref="V385:V387"/>
    <mergeCell ref="V388:V390"/>
    <mergeCell ref="V391:V393"/>
    <mergeCell ref="V394:V396"/>
    <mergeCell ref="V397:V399"/>
    <mergeCell ref="V400:V402"/>
    <mergeCell ref="V349:V351"/>
    <mergeCell ref="V352:V354"/>
    <mergeCell ref="V355:V357"/>
    <mergeCell ref="V358:V360"/>
    <mergeCell ref="V361:V363"/>
    <mergeCell ref="V364:V366"/>
    <mergeCell ref="V367:V369"/>
    <mergeCell ref="V370:V372"/>
    <mergeCell ref="V373:V375"/>
    <mergeCell ref="V322:V324"/>
    <mergeCell ref="V325:V327"/>
    <mergeCell ref="V328:V330"/>
    <mergeCell ref="V331:V333"/>
    <mergeCell ref="V334:V336"/>
    <mergeCell ref="V337:V339"/>
    <mergeCell ref="V340:V342"/>
    <mergeCell ref="V343:V345"/>
    <mergeCell ref="V346:V348"/>
    <mergeCell ref="V295:V297"/>
    <mergeCell ref="V298:V300"/>
    <mergeCell ref="V301:V303"/>
    <mergeCell ref="V304:V306"/>
    <mergeCell ref="V307:V309"/>
    <mergeCell ref="V310:V312"/>
    <mergeCell ref="V313:V315"/>
    <mergeCell ref="V316:V318"/>
    <mergeCell ref="V319:V321"/>
    <mergeCell ref="V268:V270"/>
    <mergeCell ref="V271:V273"/>
    <mergeCell ref="V274:V276"/>
    <mergeCell ref="V277:V279"/>
    <mergeCell ref="V280:V282"/>
    <mergeCell ref="V283:V285"/>
    <mergeCell ref="V286:V288"/>
    <mergeCell ref="V289:V291"/>
    <mergeCell ref="V292:V294"/>
    <mergeCell ref="V241:V243"/>
    <mergeCell ref="V244:V246"/>
    <mergeCell ref="V247:V249"/>
    <mergeCell ref="V250:V252"/>
    <mergeCell ref="V253:V255"/>
    <mergeCell ref="V256:V258"/>
    <mergeCell ref="V259:V261"/>
    <mergeCell ref="V262:V264"/>
    <mergeCell ref="V265:V267"/>
    <mergeCell ref="V214:V216"/>
    <mergeCell ref="V217:V219"/>
    <mergeCell ref="V220:V222"/>
    <mergeCell ref="V223:V225"/>
    <mergeCell ref="V226:V228"/>
    <mergeCell ref="V229:V231"/>
    <mergeCell ref="V232:V234"/>
    <mergeCell ref="V235:V237"/>
    <mergeCell ref="V238:V240"/>
    <mergeCell ref="V187:V189"/>
    <mergeCell ref="V190:V192"/>
    <mergeCell ref="V193:V195"/>
    <mergeCell ref="V196:V198"/>
    <mergeCell ref="V199:V201"/>
    <mergeCell ref="V202:V204"/>
    <mergeCell ref="V205:V207"/>
    <mergeCell ref="V208:V210"/>
    <mergeCell ref="V211:V213"/>
    <mergeCell ref="V160:V162"/>
    <mergeCell ref="V163:V165"/>
    <mergeCell ref="V166:V168"/>
    <mergeCell ref="V169:V171"/>
    <mergeCell ref="V172:V174"/>
    <mergeCell ref="V175:V177"/>
    <mergeCell ref="V178:V180"/>
    <mergeCell ref="V181:V183"/>
    <mergeCell ref="V184:V186"/>
    <mergeCell ref="V133:V135"/>
    <mergeCell ref="V136:V138"/>
    <mergeCell ref="V139:V141"/>
    <mergeCell ref="V142:V144"/>
    <mergeCell ref="V145:V147"/>
    <mergeCell ref="V148:V150"/>
    <mergeCell ref="V151:V153"/>
    <mergeCell ref="V154:V156"/>
    <mergeCell ref="V157:V159"/>
    <mergeCell ref="V106:V108"/>
    <mergeCell ref="V109:V111"/>
    <mergeCell ref="V112:V114"/>
    <mergeCell ref="V115:V117"/>
    <mergeCell ref="V118:V120"/>
    <mergeCell ref="V121:V123"/>
    <mergeCell ref="V124:V126"/>
    <mergeCell ref="V127:V129"/>
    <mergeCell ref="V130:V132"/>
    <mergeCell ref="V79:V81"/>
    <mergeCell ref="V82:V84"/>
    <mergeCell ref="V85:V87"/>
    <mergeCell ref="V88:V90"/>
    <mergeCell ref="V91:V93"/>
    <mergeCell ref="V94:V96"/>
    <mergeCell ref="V97:V99"/>
    <mergeCell ref="V100:V102"/>
    <mergeCell ref="V103:V105"/>
    <mergeCell ref="V52:V54"/>
    <mergeCell ref="V55:V57"/>
    <mergeCell ref="V58:V60"/>
    <mergeCell ref="V61:V63"/>
    <mergeCell ref="V64:V66"/>
    <mergeCell ref="V67:V69"/>
    <mergeCell ref="V70:V72"/>
    <mergeCell ref="V73:V75"/>
    <mergeCell ref="V76:V78"/>
    <mergeCell ref="V25:V27"/>
    <mergeCell ref="V28:V30"/>
    <mergeCell ref="V31:V33"/>
    <mergeCell ref="V34:V36"/>
    <mergeCell ref="V37:V39"/>
    <mergeCell ref="V40:V42"/>
    <mergeCell ref="V43:V45"/>
    <mergeCell ref="V46:V48"/>
    <mergeCell ref="V49:V51"/>
    <mergeCell ref="AG65:AG67"/>
    <mergeCell ref="AI61:AJ61"/>
    <mergeCell ref="AI62:AJ62"/>
    <mergeCell ref="AI63:AJ63"/>
    <mergeCell ref="AI64:AJ64"/>
    <mergeCell ref="AI65:AJ65"/>
    <mergeCell ref="AI66:AJ66"/>
    <mergeCell ref="AI67:AJ67"/>
    <mergeCell ref="AG44:AG54"/>
    <mergeCell ref="AG55:AG60"/>
    <mergeCell ref="AI55:AJ55"/>
    <mergeCell ref="AI56:AJ56"/>
    <mergeCell ref="AI57:AJ57"/>
    <mergeCell ref="AI58:AJ58"/>
    <mergeCell ref="AI59:AJ59"/>
    <mergeCell ref="AI60:AJ60"/>
    <mergeCell ref="AI37:AJ37"/>
    <mergeCell ref="AI38:AJ38"/>
    <mergeCell ref="AI39:AJ39"/>
    <mergeCell ref="AI40:AJ40"/>
    <mergeCell ref="AI41:AJ41"/>
    <mergeCell ref="AI42:AJ42"/>
    <mergeCell ref="AI43:AJ43"/>
    <mergeCell ref="A1:A2"/>
    <mergeCell ref="B1:B2"/>
    <mergeCell ref="AG41:AG43"/>
    <mergeCell ref="N1:N2"/>
    <mergeCell ref="W1:W2"/>
    <mergeCell ref="X1:X2"/>
    <mergeCell ref="AG37:AG40"/>
    <mergeCell ref="C1:C2"/>
    <mergeCell ref="D1:D2"/>
    <mergeCell ref="E1:E2"/>
    <mergeCell ref="F1:F2"/>
    <mergeCell ref="G1:H2"/>
    <mergeCell ref="I1:I2"/>
    <mergeCell ref="J1:K2"/>
    <mergeCell ref="L1:L2"/>
    <mergeCell ref="M1:M2"/>
    <mergeCell ref="T37:T39"/>
    <mergeCell ref="W508:W510"/>
    <mergeCell ref="W511:W513"/>
    <mergeCell ref="W514:W516"/>
    <mergeCell ref="X4:X6"/>
    <mergeCell ref="W34:W36"/>
    <mergeCell ref="W37:W39"/>
    <mergeCell ref="W40:W42"/>
    <mergeCell ref="W43:W45"/>
    <mergeCell ref="W46:W48"/>
    <mergeCell ref="W19:W21"/>
    <mergeCell ref="W22:W24"/>
    <mergeCell ref="W25:W27"/>
    <mergeCell ref="W28:W30"/>
    <mergeCell ref="W31:W33"/>
    <mergeCell ref="W430:W432"/>
    <mergeCell ref="W433:W435"/>
    <mergeCell ref="W436:W438"/>
    <mergeCell ref="W439:W441"/>
    <mergeCell ref="W442:W444"/>
    <mergeCell ref="W415:W417"/>
    <mergeCell ref="W418:W420"/>
    <mergeCell ref="W421:W423"/>
    <mergeCell ref="W424:W426"/>
    <mergeCell ref="W427:W429"/>
    <mergeCell ref="W490:W492"/>
    <mergeCell ref="W493:W495"/>
    <mergeCell ref="W496:W498"/>
    <mergeCell ref="W499:W501"/>
    <mergeCell ref="W502:W504"/>
    <mergeCell ref="W505:W507"/>
    <mergeCell ref="W475:W477"/>
    <mergeCell ref="W478:W480"/>
    <mergeCell ref="W481:W483"/>
    <mergeCell ref="W484:W486"/>
    <mergeCell ref="W487:W489"/>
    <mergeCell ref="W460:W462"/>
    <mergeCell ref="W463:W465"/>
    <mergeCell ref="W466:W468"/>
    <mergeCell ref="W469:W471"/>
    <mergeCell ref="W472:W474"/>
    <mergeCell ref="W445:W447"/>
    <mergeCell ref="W448:W450"/>
    <mergeCell ref="W451:W453"/>
    <mergeCell ref="W454:W456"/>
    <mergeCell ref="W457:W459"/>
    <mergeCell ref="W400:W402"/>
    <mergeCell ref="W403:W405"/>
    <mergeCell ref="W406:W408"/>
    <mergeCell ref="W409:W411"/>
    <mergeCell ref="W412:W414"/>
    <mergeCell ref="W385:W387"/>
    <mergeCell ref="W388:W390"/>
    <mergeCell ref="W391:W393"/>
    <mergeCell ref="W394:W396"/>
    <mergeCell ref="W397:W399"/>
    <mergeCell ref="W370:W372"/>
    <mergeCell ref="W373:W375"/>
    <mergeCell ref="W376:W378"/>
    <mergeCell ref="W379:W381"/>
    <mergeCell ref="W382:W384"/>
    <mergeCell ref="W355:W357"/>
    <mergeCell ref="W358:W360"/>
    <mergeCell ref="W361:W363"/>
    <mergeCell ref="W364:W366"/>
    <mergeCell ref="W367:W369"/>
    <mergeCell ref="W340:W342"/>
    <mergeCell ref="W343:W345"/>
    <mergeCell ref="W346:W348"/>
    <mergeCell ref="W349:W351"/>
    <mergeCell ref="W352:W354"/>
    <mergeCell ref="W325:W327"/>
    <mergeCell ref="W328:W330"/>
    <mergeCell ref="W331:W333"/>
    <mergeCell ref="W334:W336"/>
    <mergeCell ref="W337:W339"/>
    <mergeCell ref="W310:W312"/>
    <mergeCell ref="W313:W315"/>
    <mergeCell ref="W316:W318"/>
    <mergeCell ref="W319:W321"/>
    <mergeCell ref="W322:W324"/>
    <mergeCell ref="W295:W297"/>
    <mergeCell ref="W298:W300"/>
    <mergeCell ref="W301:W303"/>
    <mergeCell ref="W304:W306"/>
    <mergeCell ref="W307:W309"/>
    <mergeCell ref="W280:W282"/>
    <mergeCell ref="W283:W285"/>
    <mergeCell ref="W286:W288"/>
    <mergeCell ref="W289:W291"/>
    <mergeCell ref="W292:W294"/>
    <mergeCell ref="W265:W267"/>
    <mergeCell ref="W268:W270"/>
    <mergeCell ref="W271:W273"/>
    <mergeCell ref="W274:W276"/>
    <mergeCell ref="W277:W279"/>
    <mergeCell ref="W250:W252"/>
    <mergeCell ref="W253:W255"/>
    <mergeCell ref="W256:W258"/>
    <mergeCell ref="W259:W261"/>
    <mergeCell ref="W262:W264"/>
    <mergeCell ref="W235:W237"/>
    <mergeCell ref="W238:W240"/>
    <mergeCell ref="W241:W243"/>
    <mergeCell ref="W244:W246"/>
    <mergeCell ref="W247:W249"/>
    <mergeCell ref="W220:W222"/>
    <mergeCell ref="W223:W225"/>
    <mergeCell ref="W226:W228"/>
    <mergeCell ref="W229:W231"/>
    <mergeCell ref="W232:W234"/>
    <mergeCell ref="W205:W207"/>
    <mergeCell ref="W208:W210"/>
    <mergeCell ref="W211:W213"/>
    <mergeCell ref="W214:W216"/>
    <mergeCell ref="W217:W219"/>
    <mergeCell ref="W190:W192"/>
    <mergeCell ref="W193:W195"/>
    <mergeCell ref="W196:W198"/>
    <mergeCell ref="W199:W201"/>
    <mergeCell ref="W202:W204"/>
    <mergeCell ref="W175:W177"/>
    <mergeCell ref="W178:W180"/>
    <mergeCell ref="W181:W183"/>
    <mergeCell ref="W184:W186"/>
    <mergeCell ref="W187:W189"/>
    <mergeCell ref="W160:W162"/>
    <mergeCell ref="W163:W165"/>
    <mergeCell ref="W166:W168"/>
    <mergeCell ref="W169:W171"/>
    <mergeCell ref="W172:W174"/>
    <mergeCell ref="W145:W147"/>
    <mergeCell ref="W148:W150"/>
    <mergeCell ref="W151:W153"/>
    <mergeCell ref="W154:W156"/>
    <mergeCell ref="W157:W159"/>
    <mergeCell ref="W130:W132"/>
    <mergeCell ref="W133:W135"/>
    <mergeCell ref="W136:W138"/>
    <mergeCell ref="W139:W141"/>
    <mergeCell ref="W142:W144"/>
    <mergeCell ref="W115:W117"/>
    <mergeCell ref="W118:W120"/>
    <mergeCell ref="W121:W123"/>
    <mergeCell ref="W124:W126"/>
    <mergeCell ref="W127:W129"/>
    <mergeCell ref="W100:W102"/>
    <mergeCell ref="W103:W105"/>
    <mergeCell ref="W106:W108"/>
    <mergeCell ref="W109:W111"/>
    <mergeCell ref="W112:W114"/>
    <mergeCell ref="W85:W87"/>
    <mergeCell ref="W88:W90"/>
    <mergeCell ref="W91:W93"/>
    <mergeCell ref="W94:W96"/>
    <mergeCell ref="W97:W99"/>
    <mergeCell ref="W70:W72"/>
    <mergeCell ref="W73:W75"/>
    <mergeCell ref="W76:W78"/>
    <mergeCell ref="W79:W81"/>
    <mergeCell ref="W82:W84"/>
    <mergeCell ref="W55:W57"/>
    <mergeCell ref="W58:W60"/>
    <mergeCell ref="W61:W63"/>
    <mergeCell ref="W64:W66"/>
    <mergeCell ref="W67:W69"/>
    <mergeCell ref="W49:W51"/>
    <mergeCell ref="W52:W54"/>
    <mergeCell ref="B499:B510"/>
    <mergeCell ref="B511:B518"/>
    <mergeCell ref="B439:B450"/>
    <mergeCell ref="B451:B462"/>
    <mergeCell ref="B463:B474"/>
    <mergeCell ref="B475:B486"/>
    <mergeCell ref="B487:B498"/>
    <mergeCell ref="B379:B390"/>
    <mergeCell ref="B391:B402"/>
    <mergeCell ref="B403:B414"/>
    <mergeCell ref="B415:B426"/>
    <mergeCell ref="B427:B438"/>
    <mergeCell ref="B319:B330"/>
    <mergeCell ref="B331:B342"/>
    <mergeCell ref="B343:B354"/>
    <mergeCell ref="B355:B366"/>
    <mergeCell ref="B367:B378"/>
    <mergeCell ref="B259:B270"/>
    <mergeCell ref="B271:B282"/>
    <mergeCell ref="B283:B294"/>
    <mergeCell ref="B295:B306"/>
    <mergeCell ref="B307:B318"/>
    <mergeCell ref="B199:B210"/>
    <mergeCell ref="B211:B222"/>
    <mergeCell ref="B223:B234"/>
    <mergeCell ref="B235:B246"/>
    <mergeCell ref="B247:B258"/>
    <mergeCell ref="B139:B150"/>
    <mergeCell ref="B151:B162"/>
    <mergeCell ref="B163:B174"/>
    <mergeCell ref="B175:B186"/>
    <mergeCell ref="B187:B198"/>
    <mergeCell ref="B79:B90"/>
    <mergeCell ref="B91:B102"/>
    <mergeCell ref="B103:B114"/>
    <mergeCell ref="B115:B126"/>
    <mergeCell ref="B127:B138"/>
    <mergeCell ref="B19:B30"/>
    <mergeCell ref="B31:B42"/>
    <mergeCell ref="B43:B54"/>
    <mergeCell ref="B55:B66"/>
    <mergeCell ref="B67:B78"/>
    <mergeCell ref="B3:B6"/>
    <mergeCell ref="B7:B18"/>
    <mergeCell ref="W4:W6"/>
    <mergeCell ref="W7:W9"/>
    <mergeCell ref="W10:W12"/>
    <mergeCell ref="W13:W15"/>
    <mergeCell ref="W16:W18"/>
    <mergeCell ref="T502:T504"/>
    <mergeCell ref="T505:T507"/>
    <mergeCell ref="T457:T459"/>
    <mergeCell ref="T460:T462"/>
    <mergeCell ref="T463:T465"/>
    <mergeCell ref="T466:T468"/>
    <mergeCell ref="T469:T471"/>
    <mergeCell ref="T442:T444"/>
    <mergeCell ref="T445:T447"/>
    <mergeCell ref="T448:T450"/>
    <mergeCell ref="T451:T453"/>
    <mergeCell ref="T454:T456"/>
    <mergeCell ref="T427:T429"/>
    <mergeCell ref="T430:T432"/>
    <mergeCell ref="T433:T435"/>
    <mergeCell ref="T436:T438"/>
    <mergeCell ref="T439:T441"/>
    <mergeCell ref="T508:T510"/>
    <mergeCell ref="T511:T513"/>
    <mergeCell ref="T514:T516"/>
    <mergeCell ref="T487:T489"/>
    <mergeCell ref="T490:T492"/>
    <mergeCell ref="T493:T495"/>
    <mergeCell ref="T496:T498"/>
    <mergeCell ref="T499:T501"/>
    <mergeCell ref="T472:T474"/>
    <mergeCell ref="T475:T477"/>
    <mergeCell ref="T478:T480"/>
    <mergeCell ref="T481:T483"/>
    <mergeCell ref="T484:T486"/>
    <mergeCell ref="T412:T414"/>
    <mergeCell ref="T415:T417"/>
    <mergeCell ref="T418:T420"/>
    <mergeCell ref="T421:T423"/>
    <mergeCell ref="T424:T426"/>
    <mergeCell ref="T397:T399"/>
    <mergeCell ref="T400:T402"/>
    <mergeCell ref="T403:T405"/>
    <mergeCell ref="T406:T408"/>
    <mergeCell ref="T409:T411"/>
    <mergeCell ref="T382:T384"/>
    <mergeCell ref="T385:T387"/>
    <mergeCell ref="T388:T390"/>
    <mergeCell ref="T391:T393"/>
    <mergeCell ref="T394:T396"/>
    <mergeCell ref="T367:T369"/>
    <mergeCell ref="T370:T372"/>
    <mergeCell ref="T373:T375"/>
    <mergeCell ref="T376:T378"/>
    <mergeCell ref="T379:T381"/>
    <mergeCell ref="T352:T354"/>
    <mergeCell ref="T355:T357"/>
    <mergeCell ref="T358:T360"/>
    <mergeCell ref="T361:T363"/>
    <mergeCell ref="T364:T366"/>
    <mergeCell ref="T337:T339"/>
    <mergeCell ref="T340:T342"/>
    <mergeCell ref="T343:T345"/>
    <mergeCell ref="T346:T348"/>
    <mergeCell ref="T349:T351"/>
    <mergeCell ref="T322:T324"/>
    <mergeCell ref="T325:T327"/>
    <mergeCell ref="T328:T330"/>
    <mergeCell ref="T331:T333"/>
    <mergeCell ref="T334:T336"/>
    <mergeCell ref="T307:T309"/>
    <mergeCell ref="T310:T312"/>
    <mergeCell ref="T313:T315"/>
    <mergeCell ref="T316:T318"/>
    <mergeCell ref="T319:T321"/>
    <mergeCell ref="T292:T294"/>
    <mergeCell ref="T295:T297"/>
    <mergeCell ref="T298:T300"/>
    <mergeCell ref="T301:T303"/>
    <mergeCell ref="T304:T306"/>
    <mergeCell ref="T277:T279"/>
    <mergeCell ref="T280:T282"/>
    <mergeCell ref="T283:T285"/>
    <mergeCell ref="T286:T288"/>
    <mergeCell ref="T289:T291"/>
    <mergeCell ref="T262:T264"/>
    <mergeCell ref="T265:T267"/>
    <mergeCell ref="T268:T270"/>
    <mergeCell ref="T271:T273"/>
    <mergeCell ref="T274:T276"/>
    <mergeCell ref="T247:T249"/>
    <mergeCell ref="T250:T252"/>
    <mergeCell ref="T253:T255"/>
    <mergeCell ref="T256:T258"/>
    <mergeCell ref="T259:T261"/>
    <mergeCell ref="T232:T234"/>
    <mergeCell ref="T235:T237"/>
    <mergeCell ref="T238:T240"/>
    <mergeCell ref="T241:T243"/>
    <mergeCell ref="T244:T246"/>
    <mergeCell ref="T217:T219"/>
    <mergeCell ref="T220:T222"/>
    <mergeCell ref="T223:T225"/>
    <mergeCell ref="T226:T228"/>
    <mergeCell ref="T229:T231"/>
    <mergeCell ref="T202:T204"/>
    <mergeCell ref="T205:T207"/>
    <mergeCell ref="T208:T210"/>
    <mergeCell ref="T211:T213"/>
    <mergeCell ref="T214:T216"/>
    <mergeCell ref="T187:T189"/>
    <mergeCell ref="T190:T192"/>
    <mergeCell ref="T193:T195"/>
    <mergeCell ref="T196:T198"/>
    <mergeCell ref="T199:T201"/>
    <mergeCell ref="T172:T174"/>
    <mergeCell ref="T175:T177"/>
    <mergeCell ref="T178:T180"/>
    <mergeCell ref="T181:T183"/>
    <mergeCell ref="T184:T186"/>
    <mergeCell ref="T157:T159"/>
    <mergeCell ref="T160:T162"/>
    <mergeCell ref="T163:T165"/>
    <mergeCell ref="T166:T168"/>
    <mergeCell ref="T169:T171"/>
    <mergeCell ref="T142:T144"/>
    <mergeCell ref="T145:T147"/>
    <mergeCell ref="T148:T150"/>
    <mergeCell ref="T151:T153"/>
    <mergeCell ref="T154:T156"/>
    <mergeCell ref="T127:T129"/>
    <mergeCell ref="T130:T132"/>
    <mergeCell ref="T133:T135"/>
    <mergeCell ref="T136:T138"/>
    <mergeCell ref="T139:T141"/>
    <mergeCell ref="T112:T114"/>
    <mergeCell ref="T115:T117"/>
    <mergeCell ref="T118:T120"/>
    <mergeCell ref="T121:T123"/>
    <mergeCell ref="T124:T126"/>
    <mergeCell ref="T97:T99"/>
    <mergeCell ref="T100:T102"/>
    <mergeCell ref="T103:T105"/>
    <mergeCell ref="T106:T108"/>
    <mergeCell ref="T109:T111"/>
    <mergeCell ref="T82:T84"/>
    <mergeCell ref="T85:T87"/>
    <mergeCell ref="T88:T90"/>
    <mergeCell ref="T91:T93"/>
    <mergeCell ref="T94:T96"/>
    <mergeCell ref="T67:T69"/>
    <mergeCell ref="T70:T72"/>
    <mergeCell ref="T73:T75"/>
    <mergeCell ref="T76:T78"/>
    <mergeCell ref="T79:T81"/>
    <mergeCell ref="T52:T54"/>
    <mergeCell ref="T55:T57"/>
    <mergeCell ref="T58:T60"/>
    <mergeCell ref="T61:T63"/>
    <mergeCell ref="T64:T66"/>
    <mergeCell ref="T40:T42"/>
    <mergeCell ref="T43:T45"/>
    <mergeCell ref="T46:T48"/>
    <mergeCell ref="T49:T51"/>
    <mergeCell ref="AG31:AG36"/>
    <mergeCell ref="AG4:AG11"/>
    <mergeCell ref="AG12:AG19"/>
    <mergeCell ref="AG20:AG30"/>
    <mergeCell ref="AI31:AJ31"/>
    <mergeCell ref="AI32:AJ32"/>
    <mergeCell ref="AI33:AJ33"/>
    <mergeCell ref="AI34:AJ34"/>
    <mergeCell ref="AI35:AJ35"/>
    <mergeCell ref="AI36:AJ36"/>
    <mergeCell ref="T31:T33"/>
    <mergeCell ref="T34:T36"/>
    <mergeCell ref="T4:T6"/>
    <mergeCell ref="T7:T9"/>
    <mergeCell ref="T10:T12"/>
    <mergeCell ref="T13:T15"/>
    <mergeCell ref="T16:T18"/>
    <mergeCell ref="T19:T21"/>
    <mergeCell ref="T22:T24"/>
    <mergeCell ref="T25:T27"/>
    <mergeCell ref="T28:T30"/>
    <mergeCell ref="Y4:Y6"/>
    <mergeCell ref="V1:V2"/>
    <mergeCell ref="Y7:Y9"/>
    <mergeCell ref="Y10:Y12"/>
    <mergeCell ref="Y13:Y15"/>
    <mergeCell ref="Y16:Y18"/>
    <mergeCell ref="Y19:Y21"/>
    <mergeCell ref="Y22:Y24"/>
    <mergeCell ref="U1:U2"/>
    <mergeCell ref="V4:V6"/>
    <mergeCell ref="V7:V9"/>
    <mergeCell ref="V10:V12"/>
    <mergeCell ref="V13:V15"/>
    <mergeCell ref="V16:V18"/>
    <mergeCell ref="V19:V21"/>
    <mergeCell ref="V22:V24"/>
    <mergeCell ref="Y25:Y27"/>
    <mergeCell ref="Y28:Y30"/>
    <mergeCell ref="Y31:Y33"/>
    <mergeCell ref="Y34:Y36"/>
    <mergeCell ref="Y37:Y39"/>
    <mergeCell ref="Y40:Y42"/>
    <mergeCell ref="Y43:Y45"/>
    <mergeCell ref="Y46:Y48"/>
    <mergeCell ref="Y49:Y51"/>
    <mergeCell ref="Y52:Y54"/>
    <mergeCell ref="Y55:Y57"/>
    <mergeCell ref="Y58:Y60"/>
    <mergeCell ref="Y61:Y63"/>
    <mergeCell ref="Y64:Y66"/>
    <mergeCell ref="Y67:Y69"/>
    <mergeCell ref="Y70:Y72"/>
    <mergeCell ref="Y73:Y75"/>
    <mergeCell ref="Y76:Y78"/>
    <mergeCell ref="Y79:Y81"/>
    <mergeCell ref="Y82:Y84"/>
    <mergeCell ref="Y85:Y87"/>
    <mergeCell ref="Y88:Y90"/>
    <mergeCell ref="Y91:Y93"/>
    <mergeCell ref="Y94:Y96"/>
    <mergeCell ref="Y97:Y99"/>
    <mergeCell ref="Y100:Y102"/>
    <mergeCell ref="Y103:Y105"/>
    <mergeCell ref="Y106:Y108"/>
    <mergeCell ref="Y109:Y111"/>
    <mergeCell ref="Y112:Y114"/>
    <mergeCell ref="Y115:Y117"/>
    <mergeCell ref="Y118:Y120"/>
    <mergeCell ref="Y121:Y123"/>
    <mergeCell ref="Y124:Y126"/>
    <mergeCell ref="Y127:Y129"/>
    <mergeCell ref="Y130:Y132"/>
    <mergeCell ref="Y133:Y135"/>
    <mergeCell ref="Y136:Y138"/>
    <mergeCell ref="Y139:Y141"/>
    <mergeCell ref="Y142:Y144"/>
    <mergeCell ref="Y145:Y147"/>
    <mergeCell ref="Y148:Y150"/>
    <mergeCell ref="Y151:Y153"/>
    <mergeCell ref="Y154:Y156"/>
    <mergeCell ref="Y157:Y159"/>
    <mergeCell ref="Y160:Y162"/>
    <mergeCell ref="Y163:Y165"/>
    <mergeCell ref="Y166:Y168"/>
    <mergeCell ref="Y169:Y171"/>
    <mergeCell ref="Y172:Y174"/>
    <mergeCell ref="Y175:Y177"/>
    <mergeCell ref="Y178:Y180"/>
    <mergeCell ref="Y181:Y183"/>
    <mergeCell ref="Y184:Y186"/>
    <mergeCell ref="Y187:Y189"/>
    <mergeCell ref="Y190:Y192"/>
    <mergeCell ref="Y193:Y195"/>
    <mergeCell ref="Y196:Y198"/>
    <mergeCell ref="Y199:Y201"/>
    <mergeCell ref="Y202:Y204"/>
    <mergeCell ref="Y205:Y207"/>
    <mergeCell ref="Y208:Y210"/>
    <mergeCell ref="Y211:Y213"/>
    <mergeCell ref="Y214:Y216"/>
    <mergeCell ref="Y217:Y219"/>
    <mergeCell ref="Y220:Y222"/>
    <mergeCell ref="Y223:Y225"/>
    <mergeCell ref="Y226:Y228"/>
    <mergeCell ref="Y229:Y231"/>
    <mergeCell ref="Y232:Y234"/>
    <mergeCell ref="Y235:Y237"/>
    <mergeCell ref="Y238:Y240"/>
    <mergeCell ref="Y241:Y243"/>
    <mergeCell ref="Y244:Y246"/>
    <mergeCell ref="Y247:Y249"/>
    <mergeCell ref="Y250:Y252"/>
    <mergeCell ref="Y253:Y255"/>
    <mergeCell ref="Y256:Y258"/>
    <mergeCell ref="Y259:Y261"/>
    <mergeCell ref="Y262:Y264"/>
    <mergeCell ref="Y265:Y267"/>
    <mergeCell ref="Y268:Y270"/>
    <mergeCell ref="Y271:Y273"/>
    <mergeCell ref="Y274:Y276"/>
    <mergeCell ref="Y277:Y279"/>
    <mergeCell ref="Y280:Y282"/>
    <mergeCell ref="Y283:Y285"/>
    <mergeCell ref="Y286:Y288"/>
    <mergeCell ref="Y289:Y291"/>
    <mergeCell ref="Y292:Y294"/>
    <mergeCell ref="Y295:Y297"/>
    <mergeCell ref="Y298:Y300"/>
    <mergeCell ref="Y301:Y303"/>
    <mergeCell ref="Y304:Y306"/>
    <mergeCell ref="Y307:Y309"/>
    <mergeCell ref="Y310:Y312"/>
    <mergeCell ref="Y313:Y315"/>
    <mergeCell ref="Y316:Y318"/>
    <mergeCell ref="Y319:Y321"/>
    <mergeCell ref="Y322:Y324"/>
    <mergeCell ref="Y325:Y327"/>
    <mergeCell ref="Y328:Y330"/>
    <mergeCell ref="Y331:Y333"/>
    <mergeCell ref="Y334:Y336"/>
    <mergeCell ref="Y337:Y339"/>
    <mergeCell ref="Y340:Y342"/>
    <mergeCell ref="Y343:Y345"/>
    <mergeCell ref="Y346:Y348"/>
    <mergeCell ref="Y349:Y351"/>
    <mergeCell ref="Y352:Y354"/>
    <mergeCell ref="Y355:Y357"/>
    <mergeCell ref="Y358:Y360"/>
    <mergeCell ref="Y361:Y363"/>
    <mergeCell ref="Y364:Y366"/>
    <mergeCell ref="Y367:Y369"/>
    <mergeCell ref="Y370:Y372"/>
    <mergeCell ref="Y373:Y375"/>
    <mergeCell ref="Y376:Y378"/>
    <mergeCell ref="Y379:Y381"/>
    <mergeCell ref="Y382:Y384"/>
    <mergeCell ref="Y385:Y387"/>
    <mergeCell ref="Y388:Y390"/>
    <mergeCell ref="Y391:Y393"/>
    <mergeCell ref="Y394:Y396"/>
    <mergeCell ref="Y397:Y399"/>
    <mergeCell ref="Y400:Y402"/>
    <mergeCell ref="Y403:Y405"/>
    <mergeCell ref="Y406:Y408"/>
    <mergeCell ref="Y409:Y411"/>
    <mergeCell ref="Y412:Y414"/>
    <mergeCell ref="Y415:Y417"/>
    <mergeCell ref="Y418:Y420"/>
    <mergeCell ref="Y421:Y423"/>
    <mergeCell ref="Y424:Y426"/>
    <mergeCell ref="Y427:Y429"/>
    <mergeCell ref="Y430:Y432"/>
    <mergeCell ref="Y433:Y435"/>
    <mergeCell ref="Y436:Y438"/>
    <mergeCell ref="Y439:Y441"/>
    <mergeCell ref="Y442:Y444"/>
    <mergeCell ref="Y445:Y447"/>
    <mergeCell ref="Y448:Y450"/>
    <mergeCell ref="Y451:Y453"/>
    <mergeCell ref="Y454:Y456"/>
    <mergeCell ref="Y457:Y459"/>
    <mergeCell ref="Y460:Y462"/>
    <mergeCell ref="Y463:Y465"/>
    <mergeCell ref="Y466:Y468"/>
    <mergeCell ref="Y469:Y471"/>
    <mergeCell ref="Y472:Y474"/>
    <mergeCell ref="Y475:Y477"/>
    <mergeCell ref="Y478:Y480"/>
    <mergeCell ref="Y481:Y483"/>
    <mergeCell ref="Y511:Y513"/>
    <mergeCell ref="Y514:Y516"/>
    <mergeCell ref="Y484:Y486"/>
    <mergeCell ref="Y487:Y489"/>
    <mergeCell ref="Y490:Y492"/>
    <mergeCell ref="Y493:Y495"/>
    <mergeCell ref="Y496:Y498"/>
    <mergeCell ref="Y499:Y501"/>
    <mergeCell ref="Y502:Y504"/>
    <mergeCell ref="Y505:Y507"/>
    <mergeCell ref="Y508:Y510"/>
  </mergeCells>
  <phoneticPr fontId="9" type="noConversion"/>
  <conditionalFormatting sqref="X4:Y516">
    <cfRule type="cellIs" dxfId="0" priority="1" operator="equal">
      <formula>"Alerte !"</formula>
    </cfRule>
  </conditionalFormatting>
  <dataValidations count="2">
    <dataValidation type="list" allowBlank="1" showInputMessage="1" showErrorMessage="1" sqref="M3:M518">
      <formula1>$AT$3:$AT$10</formula1>
    </dataValidation>
    <dataValidation type="list" allowBlank="1" showInputMessage="1" showErrorMessage="1" sqref="N3:N518">
      <formula1>CHOOSE(MATCH($M3,$AT$3:$AT$10,0),Maître_Auxiliaire_2,Maître_Auxiliaire_1,Professeur_Certifié,Professeur_Certifié_hors_classe,Professeur_Certifié_classe_exceptionnelle,Professeur_Agrégé,Professeur_Agrégé_hors_classe,Professeur_Agrégé_classe_exceptionnel)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CDD_Education_Nationale</vt:lpstr>
      <vt:lpstr>BD_indice_échelon</vt:lpstr>
      <vt:lpstr>Maître_Auxiliaire_1</vt:lpstr>
      <vt:lpstr>Maître_Auxiliaire_2</vt:lpstr>
      <vt:lpstr>Professeur_Agrégé</vt:lpstr>
      <vt:lpstr>Professeur_Agrégé_classe_exceptionnel</vt:lpstr>
      <vt:lpstr>Professeur_Agrégé_hors_classe</vt:lpstr>
      <vt:lpstr>Professeur_Certifié</vt:lpstr>
      <vt:lpstr>Professeur_Certifié_classe_exceptionnelle</vt:lpstr>
      <vt:lpstr>Professeur_Certifié_hors_classe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2019-10-14T17:13:05Z</dcterms:created>
  <dcterms:modified xsi:type="dcterms:W3CDTF">2019-10-27T18:57:05Z</dcterms:modified>
</cp:coreProperties>
</file>