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8915" windowHeight="11820" tabRatio="763"/>
  </bookViews>
  <sheets>
    <sheet name="Inscriptions" sheetId="11" r:id="rId1"/>
  </sheets>
  <externalReferences>
    <externalReference r:id="rId2"/>
  </externalReferences>
  <definedNames>
    <definedName name="_xlnm._FilterDatabase" localSheetId="0" hidden="1">Inscriptions!$B$1:$S$41</definedName>
    <definedName name="BD">'[1]Base Données Coordo Licenciés'!$B$2:$Y$64286</definedName>
    <definedName name="ddd">'[1]Base Données Coordo Licenciés'!$B$2:$B$64286</definedName>
    <definedName name="fff">'[1]Base Données Coordo Licenciés'!$B$2:$B$64286</definedName>
    <definedName name="liste">'[1]Base Données Coordo Licenciés'!$B$2:$B$64286</definedName>
  </definedNames>
  <calcPr calcId="125725"/>
</workbook>
</file>

<file path=xl/calcChain.xml><?xml version="1.0" encoding="utf-8"?>
<calcChain xmlns="http://schemas.openxmlformats.org/spreadsheetml/2006/main">
  <c r="H24" i="11"/>
  <c r="H25"/>
  <c r="H26"/>
  <c r="H27"/>
  <c r="I25"/>
  <c r="H3"/>
  <c r="I3" s="1"/>
  <c r="Q3"/>
  <c r="Q16" l="1"/>
  <c r="Q23"/>
  <c r="Q8"/>
  <c r="Q34"/>
  <c r="Q28"/>
  <c r="Q14"/>
  <c r="Q40"/>
  <c r="H40"/>
  <c r="I40" s="1"/>
  <c r="H41"/>
  <c r="I41" s="1"/>
  <c r="H39"/>
  <c r="I39" s="1"/>
  <c r="H38"/>
  <c r="I38" s="1"/>
  <c r="H37"/>
  <c r="I37" s="1"/>
  <c r="H36"/>
  <c r="I36" s="1"/>
  <c r="H35"/>
  <c r="I35" s="1"/>
  <c r="H34"/>
  <c r="I34" s="1"/>
  <c r="H33"/>
  <c r="I33" s="1"/>
  <c r="H32"/>
  <c r="I32" s="1"/>
  <c r="H31"/>
  <c r="I31" s="1"/>
  <c r="H30"/>
  <c r="I30" s="1"/>
  <c r="H29"/>
  <c r="I29" s="1"/>
  <c r="H28"/>
  <c r="I28" s="1"/>
  <c r="I27"/>
  <c r="I26"/>
  <c r="I24"/>
  <c r="H23"/>
  <c r="I23" s="1"/>
  <c r="H22"/>
  <c r="I22" s="1"/>
  <c r="H20"/>
  <c r="I20" s="1"/>
  <c r="H19"/>
  <c r="I19" s="1"/>
  <c r="H18"/>
  <c r="I18" s="1"/>
  <c r="H17"/>
  <c r="I17" s="1"/>
  <c r="H16"/>
  <c r="I16" s="1"/>
  <c r="H15"/>
  <c r="I15" s="1"/>
  <c r="H14"/>
  <c r="I14" s="1"/>
  <c r="H13"/>
  <c r="I13" s="1"/>
  <c r="H12"/>
  <c r="I12" s="1"/>
  <c r="H11"/>
  <c r="I11" s="1"/>
  <c r="H10"/>
  <c r="I10" s="1"/>
  <c r="H9"/>
  <c r="I9" s="1"/>
  <c r="H8"/>
  <c r="I8" s="1"/>
  <c r="H7"/>
  <c r="I7" s="1"/>
  <c r="H6"/>
  <c r="I6" s="1"/>
  <c r="H5"/>
  <c r="I5" s="1"/>
  <c r="H4"/>
  <c r="I4" s="1"/>
  <c r="T1"/>
  <c r="N25" l="1"/>
  <c r="O25"/>
  <c r="P25"/>
  <c r="Q15"/>
  <c r="R15"/>
  <c r="Q22"/>
  <c r="Q11"/>
  <c r="R11"/>
  <c r="Q41"/>
  <c r="R22"/>
  <c r="R41"/>
  <c r="S41" s="1"/>
  <c r="N40"/>
  <c r="N41"/>
  <c r="N39"/>
  <c r="N38"/>
  <c r="N37"/>
  <c r="Q37"/>
  <c r="N3"/>
  <c r="O3" s="1"/>
  <c r="N4"/>
  <c r="O4" s="1"/>
  <c r="P4" s="1"/>
  <c r="N5"/>
  <c r="Q5"/>
  <c r="R5" s="1"/>
  <c r="N6"/>
  <c r="O6" s="1"/>
  <c r="P6" s="1"/>
  <c r="N7"/>
  <c r="O7" s="1"/>
  <c r="N8"/>
  <c r="O8" s="1"/>
  <c r="N9"/>
  <c r="N10"/>
  <c r="O10" s="1"/>
  <c r="P10" s="1"/>
  <c r="N11"/>
  <c r="N12"/>
  <c r="N13"/>
  <c r="O13" s="1"/>
  <c r="N14"/>
  <c r="N15"/>
  <c r="O15" s="1"/>
  <c r="P15" s="1"/>
  <c r="N16"/>
  <c r="N17"/>
  <c r="O17" s="1"/>
  <c r="P17" s="1"/>
  <c r="N18"/>
  <c r="O18" s="1"/>
  <c r="P18" s="1"/>
  <c r="N19"/>
  <c r="O19" s="1"/>
  <c r="N20"/>
  <c r="N22"/>
  <c r="O22" s="1"/>
  <c r="P22" s="1"/>
  <c r="N23"/>
  <c r="O23" s="1"/>
  <c r="P23" s="1"/>
  <c r="N24"/>
  <c r="N26"/>
  <c r="O26" s="1"/>
  <c r="Q26"/>
  <c r="R26" s="1"/>
  <c r="N27"/>
  <c r="N28"/>
  <c r="O28" s="1"/>
  <c r="N29"/>
  <c r="N30"/>
  <c r="O30" s="1"/>
  <c r="P30" s="1"/>
  <c r="N31"/>
  <c r="Q31"/>
  <c r="R31" s="1"/>
  <c r="N32"/>
  <c r="O32" s="1"/>
  <c r="P32" s="1"/>
  <c r="N33"/>
  <c r="N34"/>
  <c r="O34" s="1"/>
  <c r="N35"/>
  <c r="O35" s="1"/>
  <c r="N36"/>
  <c r="O36" s="1"/>
  <c r="P36" s="1"/>
  <c r="S15" l="1"/>
  <c r="S11"/>
  <c r="P7"/>
  <c r="O5"/>
  <c r="P5" s="1"/>
  <c r="P35"/>
  <c r="P34"/>
  <c r="O29"/>
  <c r="P29" s="1"/>
  <c r="P26"/>
  <c r="O12"/>
  <c r="P12" s="1"/>
  <c r="O11"/>
  <c r="P11" s="1"/>
  <c r="P28"/>
  <c r="P19"/>
  <c r="P13"/>
  <c r="P8"/>
  <c r="O27"/>
  <c r="P27" s="1"/>
  <c r="O16"/>
  <c r="P16" s="1"/>
  <c r="O14"/>
  <c r="P14" s="1"/>
  <c r="O9"/>
  <c r="P9" s="1"/>
  <c r="P3"/>
  <c r="O33"/>
  <c r="P33" s="1"/>
  <c r="O31"/>
  <c r="P31" s="1"/>
  <c r="O24"/>
  <c r="P24" s="1"/>
  <c r="O20"/>
  <c r="P20" s="1"/>
  <c r="S22"/>
  <c r="S31"/>
  <c r="S26"/>
  <c r="S5"/>
  <c r="R37"/>
  <c r="S37" s="1"/>
  <c r="O37"/>
  <c r="P37" s="1"/>
  <c r="O38"/>
  <c r="P38" s="1"/>
  <c r="O39"/>
  <c r="P39" s="1"/>
  <c r="O41"/>
  <c r="P41" s="1"/>
  <c r="O40"/>
  <c r="P40" s="1"/>
</calcChain>
</file>

<file path=xl/sharedStrings.xml><?xml version="1.0" encoding="utf-8"?>
<sst xmlns="http://schemas.openxmlformats.org/spreadsheetml/2006/main" count="179" uniqueCount="109">
  <si>
    <t>Club</t>
  </si>
  <si>
    <t>date d'envoi</t>
  </si>
  <si>
    <t>Nom</t>
  </si>
  <si>
    <t>Prénom</t>
  </si>
  <si>
    <t>date de naissance</t>
  </si>
  <si>
    <t>Age</t>
  </si>
  <si>
    <t>Cat. d'âge</t>
  </si>
  <si>
    <t>poids</t>
  </si>
  <si>
    <t>grade</t>
  </si>
  <si>
    <t>N°Licence</t>
  </si>
  <si>
    <t>Sexe</t>
  </si>
  <si>
    <t>Mi-lourd 82-89 kg</t>
  </si>
  <si>
    <t>Gant Jaune</t>
  </si>
  <si>
    <t>Poussins 1</t>
  </si>
  <si>
    <t>Super-léger 65-70 kg</t>
  </si>
  <si>
    <t>Poussins 2</t>
  </si>
  <si>
    <t>Nicolas</t>
  </si>
  <si>
    <t>Benjamins 1</t>
  </si>
  <si>
    <t>Benjamins 2</t>
  </si>
  <si>
    <t>Léger 60-65 kg</t>
  </si>
  <si>
    <t>Gant Rouge</t>
  </si>
  <si>
    <t>Minimes 1</t>
  </si>
  <si>
    <t>Plume 52-56 kg</t>
  </si>
  <si>
    <t>Minimes 2</t>
  </si>
  <si>
    <t>Super-plume 56-60 kg</t>
  </si>
  <si>
    <t>Cadets 1</t>
  </si>
  <si>
    <t>Gant Vert</t>
  </si>
  <si>
    <t>Cadets 2</t>
  </si>
  <si>
    <t>Gant Bleu</t>
  </si>
  <si>
    <t>Juniors 1</t>
  </si>
  <si>
    <t>Juniors 2</t>
  </si>
  <si>
    <t>Juniors 3</t>
  </si>
  <si>
    <t>Pré-mini-coq 27-30 kg</t>
  </si>
  <si>
    <t>Pré-mini-plume 30-33 kg</t>
  </si>
  <si>
    <t>F</t>
  </si>
  <si>
    <t>Cat. Poids Assaut</t>
  </si>
  <si>
    <t>Moustique &lt; 24 kg</t>
  </si>
  <si>
    <t>Pré-mini-mouche 24-27 kg</t>
  </si>
  <si>
    <t>Pré-mini-léger 33-36 kg</t>
  </si>
  <si>
    <t>Mini-mouche 36-39 kg</t>
  </si>
  <si>
    <t>Mini-coq 39-42 kg</t>
  </si>
  <si>
    <t>Mini-plume 42-45 kg</t>
  </si>
  <si>
    <t>Super-mi-moyen 76-82 kg</t>
  </si>
  <si>
    <t>Gant Blanc</t>
  </si>
  <si>
    <t>Plus jeune du club participant</t>
  </si>
  <si>
    <t>Séniors</t>
  </si>
  <si>
    <t>Vétérans As &amp; Cb</t>
  </si>
  <si>
    <t>Mini-léger 45-48 kg</t>
  </si>
  <si>
    <t>Mouche 48-52 kg</t>
  </si>
  <si>
    <t>Pyramide 
Moyenne d'âge</t>
  </si>
  <si>
    <t>ENGAGEMENTS, INSCRIPTIONS CLUBS</t>
  </si>
  <si>
    <t xml:space="preserve">Gant d'Argt Technique </t>
  </si>
  <si>
    <t>VIGNOLLE</t>
  </si>
  <si>
    <t>Isabelle</t>
  </si>
  <si>
    <t>LECOURT</t>
  </si>
  <si>
    <t>H</t>
  </si>
  <si>
    <t>CEBILLE</t>
  </si>
  <si>
    <t>Jean-Louis</t>
  </si>
  <si>
    <t>BECOURT</t>
  </si>
  <si>
    <t>Isao</t>
  </si>
  <si>
    <t>SWIDEREK</t>
  </si>
  <si>
    <t>Alexis</t>
  </si>
  <si>
    <t>DIPAYEN</t>
  </si>
  <si>
    <t>ETIENNE</t>
  </si>
  <si>
    <t>DEBOUZY</t>
  </si>
  <si>
    <t>QUENTIN</t>
  </si>
  <si>
    <t>CAUDRELIER</t>
  </si>
  <si>
    <t>MAXIME</t>
  </si>
  <si>
    <t>DAVOINE</t>
  </si>
  <si>
    <t>GWENAEL</t>
  </si>
  <si>
    <t>DONOVAN</t>
  </si>
  <si>
    <t>BAUDRY</t>
  </si>
  <si>
    <t>FABIEN</t>
  </si>
  <si>
    <t>TERWAGNE</t>
  </si>
  <si>
    <t>Philippe</t>
  </si>
  <si>
    <t>DESSIN</t>
  </si>
  <si>
    <t>Jean-Charles</t>
  </si>
  <si>
    <t>Moussa</t>
  </si>
  <si>
    <t>Mehdi</t>
  </si>
  <si>
    <t>Thomas</t>
  </si>
  <si>
    <t>Simon</t>
  </si>
  <si>
    <t>Maxime</t>
  </si>
  <si>
    <t>Sofiane</t>
  </si>
  <si>
    <t>Mi-moyen 70-76 kg</t>
  </si>
  <si>
    <t>Lourd 99 Kg et +</t>
  </si>
  <si>
    <t>MAZARI</t>
  </si>
  <si>
    <t>BELHADJ</t>
  </si>
  <si>
    <t>CARPENTIER</t>
  </si>
  <si>
    <t>CLAIRSIN</t>
  </si>
  <si>
    <t>LE GALLOIS</t>
  </si>
  <si>
    <t>MOH</t>
  </si>
  <si>
    <t>PASQUALINI</t>
  </si>
  <si>
    <t>Lisa</t>
  </si>
  <si>
    <t>ERZUAH</t>
  </si>
  <si>
    <t>Margaux</t>
  </si>
  <si>
    <t>CLERGEOT</t>
  </si>
  <si>
    <t>Stéphane</t>
  </si>
  <si>
    <t>SCHOEMAECKER</t>
  </si>
  <si>
    <t>Ludovic</t>
  </si>
  <si>
    <t>THOUVENOT</t>
  </si>
  <si>
    <t>Matieu</t>
  </si>
  <si>
    <t xml:space="preserve">COKELAER </t>
  </si>
  <si>
    <t>Julien</t>
  </si>
  <si>
    <t xml:space="preserve">GUILLOT </t>
  </si>
  <si>
    <t>Raphaël</t>
  </si>
  <si>
    <t xml:space="preserve">MAKHLOUFI </t>
  </si>
  <si>
    <t>Candice</t>
  </si>
  <si>
    <t xml:space="preserve">MORISEAUX </t>
  </si>
  <si>
    <t>François</t>
  </si>
</sst>
</file>

<file path=xl/styles.xml><?xml version="1.0" encoding="utf-8"?>
<styleSheet xmlns="http://schemas.openxmlformats.org/spreadsheetml/2006/main">
  <numFmts count="5">
    <numFmt numFmtId="164" formatCode="00&quot; ans&quot;"/>
    <numFmt numFmtId="165" formatCode="00&quot; mois&quot;"/>
    <numFmt numFmtId="166" formatCode="00&quot; jrs&quot;"/>
    <numFmt numFmtId="167" formatCode="[$-40C]General"/>
    <numFmt numFmtId="168" formatCode="General&quot; ans&quot;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indexed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99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7" fontId="6" fillId="0" borderId="0"/>
  </cellStyleXfs>
  <cellXfs count="166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65" fontId="0" fillId="3" borderId="0" xfId="0" applyNumberFormat="1" applyFont="1" applyFill="1" applyBorder="1" applyAlignment="1">
      <alignment horizontal="center" vertical="center"/>
    </xf>
    <xf numFmtId="166" fontId="0" fillId="3" borderId="1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 applyProtection="1">
      <alignment vertical="center"/>
      <protection hidden="1"/>
    </xf>
    <xf numFmtId="0" fontId="0" fillId="4" borderId="9" xfId="0" applyFont="1" applyFill="1" applyBorder="1" applyAlignment="1">
      <alignment horizontal="center" vertical="center"/>
    </xf>
    <xf numFmtId="165" fontId="0" fillId="0" borderId="0" xfId="0" applyNumberFormat="1" applyFont="1" applyFill="1" applyBorder="1" applyAlignment="1">
      <alignment horizontal="center" vertical="center"/>
    </xf>
    <xf numFmtId="166" fontId="0" fillId="0" borderId="10" xfId="0" applyNumberFormat="1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14" fontId="0" fillId="0" borderId="10" xfId="0" applyNumberFormat="1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164" fontId="0" fillId="2" borderId="0" xfId="0" applyNumberFormat="1" applyFont="1" applyFill="1" applyBorder="1" applyAlignment="1">
      <alignment horizontal="center" vertical="center"/>
    </xf>
    <xf numFmtId="165" fontId="0" fillId="2" borderId="0" xfId="0" applyNumberFormat="1" applyFont="1" applyFill="1" applyBorder="1" applyAlignment="1">
      <alignment horizontal="center" vertical="center"/>
    </xf>
    <xf numFmtId="166" fontId="0" fillId="2" borderId="10" xfId="0" applyNumberFormat="1" applyFont="1" applyFill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165" fontId="0" fillId="0" borderId="15" xfId="0" applyNumberFormat="1" applyFont="1" applyFill="1" applyBorder="1" applyAlignment="1">
      <alignment horizontal="center" vertical="center"/>
    </xf>
    <xf numFmtId="166" fontId="0" fillId="0" borderId="14" xfId="0" applyNumberFormat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14" fontId="0" fillId="0" borderId="3" xfId="0" applyNumberFormat="1" applyFont="1" applyBorder="1" applyAlignment="1">
      <alignment horizontal="center" vertical="center"/>
    </xf>
    <xf numFmtId="14" fontId="0" fillId="0" borderId="4" xfId="0" applyNumberFormat="1" applyFont="1" applyBorder="1" applyAlignment="1">
      <alignment horizontal="center" vertical="center"/>
    </xf>
    <xf numFmtId="14" fontId="0" fillId="0" borderId="5" xfId="0" applyNumberFormat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64" fontId="0" fillId="3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164" fontId="0" fillId="0" borderId="15" xfId="0" applyNumberFormat="1" applyFont="1" applyBorder="1" applyAlignment="1">
      <alignment horizontal="center" vertical="center"/>
    </xf>
    <xf numFmtId="0" fontId="1" fillId="8" borderId="4" xfId="0" applyFont="1" applyFill="1" applyBorder="1" applyAlignment="1">
      <alignment horizontal="left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12" xfId="0" applyFont="1" applyBorder="1" applyAlignment="1">
      <alignment horizontal="left" vertical="center"/>
    </xf>
    <xf numFmtId="0" fontId="0" fillId="0" borderId="12" xfId="0" applyFont="1" applyFill="1" applyBorder="1" applyAlignment="1">
      <alignment horizontal="center" vertical="center"/>
    </xf>
    <xf numFmtId="164" fontId="0" fillId="3" borderId="8" xfId="0" applyNumberFormat="1" applyFont="1" applyFill="1" applyBorder="1" applyAlignment="1">
      <alignment horizontal="center" vertical="center"/>
    </xf>
    <xf numFmtId="165" fontId="0" fillId="3" borderId="11" xfId="0" applyNumberFormat="1" applyFont="1" applyFill="1" applyBorder="1" applyAlignment="1">
      <alignment horizontal="center" vertical="center"/>
    </xf>
    <xf numFmtId="166" fontId="0" fillId="3" borderId="12" xfId="0" applyNumberFormat="1" applyFont="1" applyFill="1" applyBorder="1" applyAlignment="1">
      <alignment horizontal="center" vertical="center"/>
    </xf>
    <xf numFmtId="0" fontId="0" fillId="0" borderId="10" xfId="0" applyFont="1" applyBorder="1" applyAlignment="1">
      <alignment horizontal="left" vertical="center"/>
    </xf>
    <xf numFmtId="164" fontId="0" fillId="0" borderId="9" xfId="0" applyNumberFormat="1" applyFont="1" applyBorder="1" applyAlignment="1">
      <alignment horizontal="center" vertical="center"/>
    </xf>
    <xf numFmtId="164" fontId="0" fillId="0" borderId="1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0" fillId="0" borderId="9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164" fontId="0" fillId="2" borderId="9" xfId="0" applyNumberFormat="1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164" fontId="0" fillId="3" borderId="9" xfId="0" applyNumberFormat="1" applyFont="1" applyFill="1" applyBorder="1" applyAlignment="1">
      <alignment horizontal="center" vertical="center"/>
    </xf>
    <xf numFmtId="164" fontId="0" fillId="2" borderId="15" xfId="0" applyNumberFormat="1" applyFont="1" applyFill="1" applyBorder="1" applyAlignment="1">
      <alignment horizontal="center" vertical="center"/>
    </xf>
    <xf numFmtId="165" fontId="0" fillId="2" borderId="15" xfId="0" applyNumberFormat="1" applyFont="1" applyFill="1" applyBorder="1" applyAlignment="1">
      <alignment horizontal="center" vertical="center"/>
    </xf>
    <xf numFmtId="166" fontId="0" fillId="2" borderId="14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 applyProtection="1">
      <alignment horizontal="center" vertical="center"/>
      <protection hidden="1"/>
    </xf>
    <xf numFmtId="0" fontId="0" fillId="0" borderId="12" xfId="0" applyFont="1" applyFill="1" applyBorder="1" applyAlignment="1">
      <alignment horizontal="center" vertical="center"/>
    </xf>
    <xf numFmtId="14" fontId="0" fillId="0" borderId="3" xfId="0" applyNumberFormat="1" applyFont="1" applyBorder="1" applyAlignment="1">
      <alignment horizontal="center" vertical="center"/>
    </xf>
    <xf numFmtId="14" fontId="0" fillId="0" borderId="5" xfId="0" applyNumberFormat="1" applyFont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0" fillId="5" borderId="10" xfId="0" applyFont="1" applyFill="1" applyBorder="1" applyAlignment="1">
      <alignment horizontal="center" vertical="center"/>
    </xf>
    <xf numFmtId="0" fontId="0" fillId="9" borderId="10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left" vertical="center"/>
    </xf>
    <xf numFmtId="0" fontId="7" fillId="6" borderId="4" xfId="0" applyFont="1" applyFill="1" applyBorder="1" applyAlignment="1">
      <alignment horizontal="left" vertical="center"/>
    </xf>
    <xf numFmtId="0" fontId="0" fillId="0" borderId="11" xfId="0" applyFont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5" borderId="15" xfId="0" applyFont="1" applyFill="1" applyBorder="1" applyAlignment="1">
      <alignment horizontal="center" vertical="center"/>
    </xf>
    <xf numFmtId="167" fontId="6" fillId="0" borderId="4" xfId="1" applyFill="1" applyBorder="1"/>
    <xf numFmtId="167" fontId="6" fillId="0" borderId="5" xfId="1" applyFill="1" applyBorder="1"/>
    <xf numFmtId="0" fontId="0" fillId="0" borderId="11" xfId="0" applyFill="1" applyBorder="1" applyAlignment="1">
      <alignment horizontal="center" vertical="center"/>
    </xf>
    <xf numFmtId="164" fontId="0" fillId="3" borderId="11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167" fontId="6" fillId="0" borderId="3" xfId="1" applyFill="1" applyBorder="1" applyAlignment="1">
      <alignment horizontal="center" vertical="center"/>
    </xf>
    <xf numFmtId="167" fontId="6" fillId="0" borderId="4" xfId="1" applyFill="1" applyBorder="1" applyAlignment="1">
      <alignment horizontal="center"/>
    </xf>
    <xf numFmtId="167" fontId="6" fillId="0" borderId="5" xfId="1" applyFill="1" applyBorder="1" applyAlignment="1">
      <alignment horizontal="center"/>
    </xf>
    <xf numFmtId="0" fontId="0" fillId="5" borderId="4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center" vertical="center"/>
    </xf>
    <xf numFmtId="0" fontId="0" fillId="9" borderId="0" xfId="0" applyFont="1" applyFill="1" applyBorder="1" applyAlignment="1">
      <alignment horizontal="center" vertical="center"/>
    </xf>
    <xf numFmtId="167" fontId="6" fillId="0" borderId="4" xfId="1" applyFill="1" applyBorder="1" applyAlignment="1">
      <alignment horizontal="left" vertical="center"/>
    </xf>
    <xf numFmtId="0" fontId="0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9" xfId="0" applyNumberFormat="1" applyFont="1" applyBorder="1" applyAlignment="1">
      <alignment horizontal="center" vertical="center"/>
    </xf>
    <xf numFmtId="14" fontId="0" fillId="0" borderId="13" xfId="0" applyNumberFormat="1" applyFont="1" applyBorder="1" applyAlignment="1">
      <alignment horizontal="center" vertical="center"/>
    </xf>
    <xf numFmtId="0" fontId="0" fillId="4" borderId="12" xfId="0" applyFont="1" applyFill="1" applyBorder="1" applyAlignment="1">
      <alignment horizontal="center" vertical="center"/>
    </xf>
    <xf numFmtId="0" fontId="0" fillId="4" borderId="10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0" fontId="0" fillId="0" borderId="0" xfId="0" applyFill="1" applyAlignment="1">
      <alignment horizontal="left"/>
    </xf>
    <xf numFmtId="14" fontId="0" fillId="0" borderId="0" xfId="0" applyNumberFormat="1" applyFill="1" applyAlignment="1">
      <alignment horizontal="center"/>
    </xf>
    <xf numFmtId="14" fontId="6" fillId="0" borderId="4" xfId="1" applyNumberFormat="1" applyFill="1" applyBorder="1" applyAlignment="1">
      <alignment horizontal="center" vertical="center"/>
    </xf>
    <xf numFmtId="14" fontId="6" fillId="0" borderId="4" xfId="1" applyNumberFormat="1" applyFill="1" applyBorder="1" applyAlignment="1">
      <alignment horizontal="center"/>
    </xf>
    <xf numFmtId="14" fontId="6" fillId="0" borderId="5" xfId="1" applyNumberFormat="1" applyFill="1" applyBorder="1" applyAlignment="1">
      <alignment horizontal="center"/>
    </xf>
    <xf numFmtId="0" fontId="0" fillId="3" borderId="9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168" fontId="0" fillId="0" borderId="3" xfId="0" applyNumberFormat="1" applyFont="1" applyBorder="1" applyAlignment="1">
      <alignment horizontal="center" vertical="center"/>
    </xf>
    <xf numFmtId="168" fontId="0" fillId="0" borderId="4" xfId="0" applyNumberFormat="1" applyFont="1" applyBorder="1" applyAlignment="1">
      <alignment horizontal="center" vertical="center"/>
    </xf>
    <xf numFmtId="168" fontId="0" fillId="0" borderId="5" xfId="0" applyNumberFormat="1" applyFont="1" applyBorder="1" applyAlignment="1">
      <alignment horizontal="center" vertical="center"/>
    </xf>
    <xf numFmtId="168" fontId="0" fillId="0" borderId="10" xfId="0" applyNumberFormat="1" applyFont="1" applyBorder="1" applyAlignment="1">
      <alignment horizontal="center" vertical="center"/>
    </xf>
    <xf numFmtId="168" fontId="0" fillId="0" borderId="14" xfId="0" applyNumberFormat="1" applyFont="1" applyBorder="1" applyAlignment="1">
      <alignment horizontal="center" vertical="center"/>
    </xf>
    <xf numFmtId="168" fontId="0" fillId="0" borderId="9" xfId="0" applyNumberFormat="1" applyFont="1" applyBorder="1" applyAlignment="1">
      <alignment horizontal="center" vertical="center"/>
    </xf>
    <xf numFmtId="168" fontId="0" fillId="0" borderId="13" xfId="0" applyNumberFormat="1" applyFont="1" applyBorder="1" applyAlignment="1">
      <alignment horizontal="center" vertical="center"/>
    </xf>
    <xf numFmtId="168" fontId="0" fillId="0" borderId="1" xfId="0" applyNumberFormat="1" applyFont="1" applyBorder="1" applyAlignment="1">
      <alignment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4" fillId="0" borderId="2" xfId="0" applyNumberFormat="1" applyFont="1" applyBorder="1" applyAlignment="1" applyProtection="1">
      <alignment horizontal="center" vertical="center"/>
      <protection hidden="1"/>
    </xf>
    <xf numFmtId="0" fontId="4" fillId="0" borderId="7" xfId="0" applyNumberFormat="1" applyFont="1" applyBorder="1" applyAlignment="1" applyProtection="1">
      <alignment horizontal="center" vertical="center"/>
      <protection hidden="1"/>
    </xf>
    <xf numFmtId="0" fontId="1" fillId="8" borderId="9" xfId="0" applyFont="1" applyFill="1" applyBorder="1" applyAlignment="1">
      <alignment horizontal="center" vertical="center" wrapText="1"/>
    </xf>
    <xf numFmtId="0" fontId="1" fillId="8" borderId="0" xfId="0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1" fillId="8" borderId="14" xfId="0" applyFont="1" applyFill="1" applyBorder="1" applyAlignment="1">
      <alignment horizontal="center" vertical="center" wrapText="1"/>
    </xf>
    <xf numFmtId="14" fontId="0" fillId="0" borderId="11" xfId="0" applyNumberFormat="1" applyFont="1" applyFill="1" applyBorder="1" applyAlignment="1">
      <alignment horizontal="center" vertical="center"/>
    </xf>
    <xf numFmtId="14" fontId="0" fillId="0" borderId="12" xfId="0" applyNumberFormat="1" applyFont="1" applyFill="1" applyBorder="1" applyAlignment="1">
      <alignment horizontal="center" vertical="center"/>
    </xf>
    <xf numFmtId="14" fontId="0" fillId="0" borderId="8" xfId="0" applyNumberFormat="1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4" fontId="0" fillId="0" borderId="3" xfId="0" applyNumberFormat="1" applyFont="1" applyBorder="1" applyAlignment="1">
      <alignment horizontal="center" vertical="center"/>
    </xf>
    <xf numFmtId="14" fontId="0" fillId="0" borderId="4" xfId="0" applyNumberFormat="1" applyFont="1" applyBorder="1" applyAlignment="1">
      <alignment horizontal="center" vertical="center"/>
    </xf>
    <xf numFmtId="14" fontId="0" fillId="0" borderId="5" xfId="0" applyNumberFormat="1" applyFont="1" applyBorder="1" applyAlignment="1">
      <alignment horizontal="center" vertical="center"/>
    </xf>
    <xf numFmtId="14" fontId="0" fillId="0" borderId="9" xfId="0" applyNumberFormat="1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14" fontId="0" fillId="0" borderId="10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3" xfId="0" applyNumberFormat="1" applyFont="1" applyFill="1" applyBorder="1" applyAlignment="1">
      <alignment horizontal="center" vertical="center"/>
    </xf>
    <xf numFmtId="14" fontId="0" fillId="0" borderId="5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mruColors>
      <color rgb="FF0000FF"/>
      <color rgb="FFFFFF99"/>
      <color rgb="FFFF99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Boxe%20Fran&#231;aise\Pr&#233;sence%20aux%20Cours\Feuille%20pr&#233;sence%202012%20201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dhérents club"/>
      <sheetName val="Dirigeants club"/>
      <sheetName val="Statistiques Générales"/>
      <sheetName val="Statistiques Spécifiques"/>
      <sheetName val="Base Données Coordo Licenciés"/>
      <sheetName val="MFC"/>
      <sheetName val="Thèmes"/>
      <sheetName val="Entraînements"/>
      <sheetName val="Engagements_Compétition"/>
      <sheetName val="Résultats_Compétitions"/>
      <sheetName val="Gant_Bleu"/>
      <sheetName val="Gant_Vert"/>
      <sheetName val="Gant_Rouge"/>
      <sheetName val="Feuil1"/>
    </sheetNames>
    <sheetDataSet>
      <sheetData sheetId="0"/>
      <sheetData sheetId="1"/>
      <sheetData sheetId="2"/>
      <sheetData sheetId="3"/>
      <sheetData sheetId="4">
        <row r="2">
          <cell r="B2" t="str">
            <v>ALAVOINE</v>
          </cell>
          <cell r="C2" t="str">
            <v>Alexis</v>
          </cell>
          <cell r="D2" t="str">
            <v>M</v>
          </cell>
          <cell r="E2" t="str">
            <v>62 rue Grande rue</v>
          </cell>
          <cell r="F2">
            <v>59267</v>
          </cell>
          <cell r="G2" t="str">
            <v>Condé sur l'Escaut</v>
          </cell>
          <cell r="K2">
            <v>32929</v>
          </cell>
          <cell r="L2" t="str">
            <v>23 ans</v>
          </cell>
          <cell r="N2">
            <v>32929</v>
          </cell>
          <cell r="O2" t="str">
            <v>BF</v>
          </cell>
          <cell r="P2" t="str">
            <v>F</v>
          </cell>
          <cell r="S2" t="str">
            <v>Séniors</v>
          </cell>
        </row>
        <row r="3">
          <cell r="B3" t="str">
            <v>ALEKSANDER</v>
          </cell>
          <cell r="C3" t="str">
            <v>Lena</v>
          </cell>
          <cell r="D3" t="str">
            <v>F</v>
          </cell>
          <cell r="E3" t="str">
            <v>36 rue Anatole France</v>
          </cell>
          <cell r="F3">
            <v>59233</v>
          </cell>
          <cell r="G3" t="str">
            <v>Maing</v>
          </cell>
          <cell r="I3">
            <v>620661965</v>
          </cell>
          <cell r="K3">
            <v>35601</v>
          </cell>
          <cell r="L3" t="str">
            <v>16 ans</v>
          </cell>
          <cell r="M3" t="str">
            <v>oui</v>
          </cell>
          <cell r="N3">
            <v>35601</v>
          </cell>
          <cell r="O3" t="str">
            <v>BF</v>
          </cell>
          <cell r="P3" t="str">
            <v>F</v>
          </cell>
          <cell r="S3" t="str">
            <v>Cadets 2</v>
          </cell>
        </row>
        <row r="4">
          <cell r="B4" t="str">
            <v>ALLARD</v>
          </cell>
          <cell r="C4" t="str">
            <v>Florian</v>
          </cell>
          <cell r="D4" t="str">
            <v>M</v>
          </cell>
          <cell r="L4" t="str">
            <v/>
          </cell>
          <cell r="N4" t="str">
            <v/>
          </cell>
          <cell r="O4" t="str">
            <v>BF</v>
          </cell>
          <cell r="S4" t="str">
            <v/>
          </cell>
          <cell r="U4" t="str">
            <v>Gant Bleu 1er degré</v>
          </cell>
        </row>
        <row r="5">
          <cell r="B5" t="str">
            <v>AMEUR</v>
          </cell>
          <cell r="C5" t="str">
            <v>Djamel</v>
          </cell>
          <cell r="D5" t="str">
            <v>M</v>
          </cell>
          <cell r="E5" t="str">
            <v>32 rue des Jacinthes</v>
          </cell>
          <cell r="F5">
            <v>59770</v>
          </cell>
          <cell r="G5" t="str">
            <v>Marly</v>
          </cell>
          <cell r="H5">
            <v>327423239</v>
          </cell>
          <cell r="J5" t="str">
            <v>melim59@hotmail.fr</v>
          </cell>
          <cell r="K5">
            <v>32509</v>
          </cell>
          <cell r="L5" t="str">
            <v>24 ans</v>
          </cell>
          <cell r="M5" t="str">
            <v>NC</v>
          </cell>
          <cell r="N5">
            <v>32509</v>
          </cell>
          <cell r="O5" t="str">
            <v>BF</v>
          </cell>
          <cell r="P5" t="str">
            <v>F</v>
          </cell>
          <cell r="R5" t="str">
            <v>non</v>
          </cell>
          <cell r="S5" t="str">
            <v>Séniors</v>
          </cell>
        </row>
        <row r="6">
          <cell r="B6" t="str">
            <v>AMRAOUI</v>
          </cell>
          <cell r="C6" t="str">
            <v>Sophia</v>
          </cell>
          <cell r="D6" t="str">
            <v>F</v>
          </cell>
          <cell r="L6" t="str">
            <v/>
          </cell>
          <cell r="N6" t="str">
            <v/>
          </cell>
          <cell r="O6" t="str">
            <v>BF</v>
          </cell>
          <cell r="S6" t="str">
            <v/>
          </cell>
        </row>
        <row r="7">
          <cell r="B7" t="str">
            <v>ANDRE</v>
          </cell>
          <cell r="C7" t="str">
            <v>Joaquim</v>
          </cell>
          <cell r="D7" t="str">
            <v>M</v>
          </cell>
          <cell r="E7" t="str">
            <v>25 rue Gromaire</v>
          </cell>
          <cell r="F7">
            <v>59300</v>
          </cell>
          <cell r="G7" t="str">
            <v>Aulnoy les Valenciennes</v>
          </cell>
          <cell r="I7">
            <v>659003879</v>
          </cell>
          <cell r="J7" t="str">
            <v>jean.andre850@orange.fr</v>
          </cell>
          <cell r="K7">
            <v>33616</v>
          </cell>
          <cell r="L7" t="str">
            <v>21 ans</v>
          </cell>
          <cell r="N7">
            <v>33616</v>
          </cell>
          <cell r="O7" t="str">
            <v>BF</v>
          </cell>
          <cell r="P7" t="str">
            <v>F</v>
          </cell>
          <cell r="R7" t="str">
            <v>oui</v>
          </cell>
          <cell r="S7" t="str">
            <v>Séniors</v>
          </cell>
        </row>
        <row r="8">
          <cell r="B8" t="str">
            <v>ANGIOI</v>
          </cell>
          <cell r="C8" t="str">
            <v>Anthoni</v>
          </cell>
          <cell r="D8" t="str">
            <v>M</v>
          </cell>
          <cell r="E8" t="str">
            <v>70 rue Taffin</v>
          </cell>
          <cell r="F8">
            <v>59220</v>
          </cell>
          <cell r="G8" t="str">
            <v>Denain</v>
          </cell>
          <cell r="I8">
            <v>665329641</v>
          </cell>
          <cell r="K8">
            <v>30498</v>
          </cell>
          <cell r="L8" t="str">
            <v>30 ans</v>
          </cell>
          <cell r="M8" t="str">
            <v>oui</v>
          </cell>
          <cell r="N8">
            <v>30498</v>
          </cell>
          <cell r="O8" t="str">
            <v>BF</v>
          </cell>
          <cell r="P8" t="str">
            <v>F</v>
          </cell>
          <cell r="Q8">
            <v>655175</v>
          </cell>
          <cell r="R8" t="str">
            <v>non</v>
          </cell>
          <cell r="S8" t="str">
            <v>Séniors</v>
          </cell>
        </row>
        <row r="9">
          <cell r="B9" t="str">
            <v>AUBECQ</v>
          </cell>
          <cell r="C9" t="str">
            <v>Marie</v>
          </cell>
          <cell r="D9" t="str">
            <v>F</v>
          </cell>
          <cell r="E9" t="str">
            <v>96 rue Jean Jaures</v>
          </cell>
          <cell r="F9">
            <v>59125</v>
          </cell>
          <cell r="G9" t="str">
            <v>Trith St Léger</v>
          </cell>
          <cell r="H9">
            <v>327350023</v>
          </cell>
          <cell r="I9">
            <v>681087196</v>
          </cell>
          <cell r="J9" t="str">
            <v>anetto-dayez@free.fr</v>
          </cell>
          <cell r="K9">
            <v>32295</v>
          </cell>
          <cell r="L9" t="str">
            <v>25 ans</v>
          </cell>
          <cell r="N9">
            <v>32295</v>
          </cell>
          <cell r="O9" t="str">
            <v>BF</v>
          </cell>
          <cell r="P9" t="str">
            <v>F</v>
          </cell>
          <cell r="Q9">
            <v>559756</v>
          </cell>
          <cell r="R9" t="str">
            <v>non</v>
          </cell>
          <cell r="S9" t="str">
            <v>Séniors</v>
          </cell>
        </row>
        <row r="10">
          <cell r="B10" t="str">
            <v>AUBRY</v>
          </cell>
          <cell r="C10" t="str">
            <v>Clément</v>
          </cell>
          <cell r="D10" t="str">
            <v>M</v>
          </cell>
          <cell r="E10" t="str">
            <v>Résidence Rubens D52</v>
          </cell>
          <cell r="F10">
            <v>59300</v>
          </cell>
          <cell r="G10" t="str">
            <v>Valenciennes</v>
          </cell>
          <cell r="I10">
            <v>630312671</v>
          </cell>
          <cell r="J10" t="str">
            <v>poulpy02@hotmail.fr</v>
          </cell>
          <cell r="K10">
            <v>33513</v>
          </cell>
          <cell r="L10" t="str">
            <v>22 ans</v>
          </cell>
          <cell r="M10" t="str">
            <v>NC</v>
          </cell>
          <cell r="N10">
            <v>33513</v>
          </cell>
          <cell r="O10" t="str">
            <v>BF</v>
          </cell>
          <cell r="P10" t="str">
            <v>F</v>
          </cell>
          <cell r="R10" t="str">
            <v>oui</v>
          </cell>
          <cell r="S10" t="str">
            <v>Séniors</v>
          </cell>
          <cell r="T10" t="str">
            <v>Super-mi-moyen 76-82 kg</v>
          </cell>
        </row>
        <row r="11">
          <cell r="B11" t="str">
            <v>AUMAITRE</v>
          </cell>
          <cell r="C11" t="str">
            <v>Jordan</v>
          </cell>
          <cell r="D11" t="str">
            <v>M</v>
          </cell>
          <cell r="E11" t="str">
            <v>Appt 3   732 rue Jean Jaurès</v>
          </cell>
          <cell r="F11">
            <v>59860</v>
          </cell>
          <cell r="G11" t="str">
            <v>Bruay sur l'Escaut</v>
          </cell>
          <cell r="K11">
            <v>34207</v>
          </cell>
          <cell r="L11" t="str">
            <v>20 ans</v>
          </cell>
          <cell r="M11" t="str">
            <v>NC</v>
          </cell>
          <cell r="N11">
            <v>34207</v>
          </cell>
          <cell r="O11" t="str">
            <v>BF</v>
          </cell>
          <cell r="P11" t="str">
            <v>F</v>
          </cell>
          <cell r="Q11">
            <v>6484535</v>
          </cell>
          <cell r="R11" t="str">
            <v>non</v>
          </cell>
          <cell r="S11" t="str">
            <v>Séniors</v>
          </cell>
        </row>
        <row r="12">
          <cell r="B12" t="str">
            <v>AUTRICQUE</v>
          </cell>
          <cell r="C12" t="str">
            <v>Justine</v>
          </cell>
          <cell r="D12" t="str">
            <v>F</v>
          </cell>
          <cell r="E12" t="str">
            <v>35 rue de l'Abreuvoir</v>
          </cell>
          <cell r="F12">
            <v>59300</v>
          </cell>
          <cell r="G12" t="str">
            <v>Valenciennes</v>
          </cell>
          <cell r="I12">
            <v>698516076</v>
          </cell>
          <cell r="J12" t="str">
            <v>justine.autricque@gmail.com</v>
          </cell>
          <cell r="K12">
            <v>33476</v>
          </cell>
          <cell r="L12" t="str">
            <v>22 ans</v>
          </cell>
          <cell r="M12" t="str">
            <v>oui</v>
          </cell>
          <cell r="N12">
            <v>33476</v>
          </cell>
          <cell r="O12" t="str">
            <v>BF</v>
          </cell>
          <cell r="P12" t="str">
            <v>F</v>
          </cell>
          <cell r="Q12">
            <v>6484535</v>
          </cell>
          <cell r="R12" t="str">
            <v>non</v>
          </cell>
          <cell r="S12" t="str">
            <v>Séniors</v>
          </cell>
        </row>
        <row r="13">
          <cell r="B13" t="str">
            <v>BAATOUT</v>
          </cell>
          <cell r="C13" t="str">
            <v>Sophian</v>
          </cell>
          <cell r="D13" t="str">
            <v>M</v>
          </cell>
          <cell r="E13" t="str">
            <v>23 rue Blaise Pascal entrée 8</v>
          </cell>
          <cell r="F13">
            <v>59880</v>
          </cell>
          <cell r="G13" t="str">
            <v>Saint saulve</v>
          </cell>
          <cell r="H13">
            <v>327466208</v>
          </cell>
          <cell r="I13">
            <v>603241540</v>
          </cell>
          <cell r="K13">
            <v>30814</v>
          </cell>
          <cell r="L13" t="str">
            <v>29 ans</v>
          </cell>
          <cell r="N13">
            <v>30814</v>
          </cell>
          <cell r="O13" t="str">
            <v>BF</v>
          </cell>
          <cell r="P13" t="str">
            <v>F</v>
          </cell>
          <cell r="Q13">
            <v>559757</v>
          </cell>
          <cell r="R13" t="str">
            <v>oui</v>
          </cell>
          <cell r="S13" t="str">
            <v>Séniors</v>
          </cell>
        </row>
        <row r="14">
          <cell r="B14" t="str">
            <v>BACOUET</v>
          </cell>
          <cell r="C14" t="str">
            <v>Sandy</v>
          </cell>
          <cell r="D14" t="str">
            <v>F</v>
          </cell>
          <cell r="E14" t="str">
            <v>65 rue Georges Guynemer</v>
          </cell>
          <cell r="F14">
            <v>59300</v>
          </cell>
          <cell r="G14" t="str">
            <v>Valenciennes</v>
          </cell>
          <cell r="K14">
            <v>35594</v>
          </cell>
          <cell r="L14" t="str">
            <v>16 ans</v>
          </cell>
          <cell r="N14">
            <v>35594</v>
          </cell>
          <cell r="O14" t="str">
            <v>BF</v>
          </cell>
          <cell r="P14" t="str">
            <v>F</v>
          </cell>
          <cell r="Q14">
            <v>658591</v>
          </cell>
          <cell r="R14" t="str">
            <v>oui</v>
          </cell>
          <cell r="S14" t="str">
            <v>Cadets 2</v>
          </cell>
          <cell r="U14" t="str">
            <v>Gant Vert 1er degré</v>
          </cell>
        </row>
        <row r="15">
          <cell r="B15" t="str">
            <v>BAHRI</v>
          </cell>
          <cell r="C15" t="str">
            <v>Saada</v>
          </cell>
          <cell r="D15" t="str">
            <v>M</v>
          </cell>
          <cell r="E15" t="str">
            <v>98 Avenue de la Libération</v>
          </cell>
          <cell r="F15">
            <v>59300</v>
          </cell>
          <cell r="G15" t="str">
            <v>Aulnoy les Valenciennes</v>
          </cell>
          <cell r="K15">
            <v>34450</v>
          </cell>
          <cell r="L15" t="str">
            <v>19 ans</v>
          </cell>
          <cell r="N15">
            <v>34450</v>
          </cell>
          <cell r="O15" t="str">
            <v>BF</v>
          </cell>
          <cell r="P15" t="str">
            <v>F</v>
          </cell>
          <cell r="Q15">
            <v>6502244</v>
          </cell>
          <cell r="S15" t="str">
            <v>Juniors 3</v>
          </cell>
        </row>
        <row r="16">
          <cell r="B16" t="str">
            <v>BALBONI(1)</v>
          </cell>
          <cell r="C16" t="str">
            <v>Simon</v>
          </cell>
          <cell r="D16" t="str">
            <v>M</v>
          </cell>
          <cell r="E16" t="str">
            <v>5 allée des Fresnes</v>
          </cell>
          <cell r="F16">
            <v>59494</v>
          </cell>
          <cell r="G16" t="str">
            <v>Aubry du Hainaut</v>
          </cell>
          <cell r="H16">
            <v>327299419</v>
          </cell>
          <cell r="K16">
            <v>35489</v>
          </cell>
          <cell r="L16" t="str">
            <v>16 ans</v>
          </cell>
          <cell r="N16">
            <v>35489</v>
          </cell>
          <cell r="O16" t="str">
            <v>BF</v>
          </cell>
          <cell r="P16" t="str">
            <v>F</v>
          </cell>
          <cell r="Q16">
            <v>649204</v>
          </cell>
          <cell r="S16" t="str">
            <v>Cadets 2</v>
          </cell>
        </row>
        <row r="17">
          <cell r="B17" t="str">
            <v>BALBONI(2)</v>
          </cell>
          <cell r="C17" t="str">
            <v>Susan</v>
          </cell>
          <cell r="D17" t="str">
            <v>F</v>
          </cell>
          <cell r="E17" t="str">
            <v>5 allée des Chênes</v>
          </cell>
          <cell r="F17">
            <v>59494</v>
          </cell>
          <cell r="G17" t="str">
            <v>Aubry du Hainaut</v>
          </cell>
          <cell r="K17">
            <v>35481</v>
          </cell>
          <cell r="L17" t="str">
            <v>16 ans</v>
          </cell>
          <cell r="N17">
            <v>35481</v>
          </cell>
          <cell r="O17" t="str">
            <v>BF</v>
          </cell>
          <cell r="S17" t="str">
            <v>Cadets 2</v>
          </cell>
        </row>
        <row r="18">
          <cell r="B18" t="str">
            <v>BARA</v>
          </cell>
          <cell r="C18" t="str">
            <v>Mike</v>
          </cell>
          <cell r="D18" t="str">
            <v>M</v>
          </cell>
          <cell r="L18" t="str">
            <v/>
          </cell>
          <cell r="O18" t="str">
            <v>BF</v>
          </cell>
          <cell r="S18" t="str">
            <v/>
          </cell>
          <cell r="U18" t="str">
            <v>Gant Bleu 2ème degré</v>
          </cell>
        </row>
        <row r="19">
          <cell r="B19" t="str">
            <v>BARON</v>
          </cell>
          <cell r="C19" t="str">
            <v>Eric</v>
          </cell>
          <cell r="D19" t="str">
            <v>M</v>
          </cell>
          <cell r="E19" t="str">
            <v>153 rue André Stepinski</v>
          </cell>
          <cell r="F19">
            <v>59146</v>
          </cell>
          <cell r="G19" t="str">
            <v>Pecquencourt</v>
          </cell>
          <cell r="I19">
            <v>648376071</v>
          </cell>
          <cell r="K19">
            <v>32169</v>
          </cell>
          <cell r="L19" t="str">
            <v>25 ans</v>
          </cell>
          <cell r="N19">
            <v>32169</v>
          </cell>
          <cell r="O19" t="str">
            <v>BF</v>
          </cell>
          <cell r="P19" t="str">
            <v>F</v>
          </cell>
          <cell r="Q19">
            <v>672889</v>
          </cell>
          <cell r="S19" t="str">
            <v>Séniors</v>
          </cell>
        </row>
        <row r="20">
          <cell r="B20" t="str">
            <v>BAUDE</v>
          </cell>
          <cell r="C20" t="str">
            <v>Caroline</v>
          </cell>
          <cell r="D20" t="str">
            <v>F</v>
          </cell>
          <cell r="E20" t="str">
            <v>18 rue Despinoy</v>
          </cell>
          <cell r="F20">
            <v>59300</v>
          </cell>
          <cell r="G20" t="str">
            <v>Valenciennes</v>
          </cell>
          <cell r="I20">
            <v>607690780</v>
          </cell>
          <cell r="K20">
            <v>33094</v>
          </cell>
          <cell r="L20" t="str">
            <v>23 ans</v>
          </cell>
          <cell r="N20">
            <v>33094</v>
          </cell>
          <cell r="O20" t="str">
            <v>BF</v>
          </cell>
          <cell r="P20" t="str">
            <v>F</v>
          </cell>
          <cell r="Q20">
            <v>601729</v>
          </cell>
          <cell r="S20" t="str">
            <v>Séniors</v>
          </cell>
        </row>
        <row r="21">
          <cell r="B21" t="str">
            <v>BEAUMONT</v>
          </cell>
          <cell r="C21" t="str">
            <v>Jean-Marc</v>
          </cell>
          <cell r="D21" t="str">
            <v>M</v>
          </cell>
          <cell r="E21" t="str">
            <v>14 place Louise Michel</v>
          </cell>
          <cell r="F21">
            <v>59770</v>
          </cell>
          <cell r="G21" t="str">
            <v>Marly</v>
          </cell>
          <cell r="I21">
            <v>624288070</v>
          </cell>
          <cell r="J21" t="str">
            <v>Jmarcbeaumont@aol.com</v>
          </cell>
          <cell r="K21">
            <v>22636</v>
          </cell>
          <cell r="L21" t="str">
            <v>52 ans</v>
          </cell>
          <cell r="N21">
            <v>22636</v>
          </cell>
          <cell r="O21" t="str">
            <v>BF</v>
          </cell>
          <cell r="P21" t="str">
            <v>F</v>
          </cell>
          <cell r="Q21">
            <v>601731</v>
          </cell>
          <cell r="S21" t="str">
            <v>Vétérans As &amp; Cb</v>
          </cell>
          <cell r="U21" t="str">
            <v>Gant Vert 1er degré</v>
          </cell>
        </row>
        <row r="22">
          <cell r="B22" t="str">
            <v>BEAUSSART</v>
          </cell>
          <cell r="C22" t="str">
            <v>Francois</v>
          </cell>
          <cell r="D22" t="str">
            <v>M</v>
          </cell>
          <cell r="E22" t="str">
            <v>2 place Froissart</v>
          </cell>
          <cell r="F22">
            <v>59300</v>
          </cell>
          <cell r="G22" t="str">
            <v>Valenciennes</v>
          </cell>
          <cell r="I22">
            <v>664255037</v>
          </cell>
          <cell r="K22">
            <v>28984</v>
          </cell>
          <cell r="L22" t="str">
            <v>34 ans</v>
          </cell>
          <cell r="N22">
            <v>28984</v>
          </cell>
          <cell r="O22" t="str">
            <v>BF</v>
          </cell>
          <cell r="P22" t="str">
            <v>F</v>
          </cell>
          <cell r="Q22">
            <v>607470</v>
          </cell>
          <cell r="S22" t="str">
            <v>Vétérans As &amp; Cb</v>
          </cell>
        </row>
        <row r="23">
          <cell r="B23" t="str">
            <v>BEGARD</v>
          </cell>
          <cell r="C23" t="str">
            <v>Chloé</v>
          </cell>
          <cell r="D23" t="str">
            <v>F</v>
          </cell>
          <cell r="E23" t="str">
            <v>10 rue Louis Cellier</v>
          </cell>
          <cell r="F23">
            <v>59300</v>
          </cell>
          <cell r="G23" t="str">
            <v>Valenciennes</v>
          </cell>
          <cell r="I23">
            <v>625886278</v>
          </cell>
          <cell r="J23" t="str">
            <v>begardchloe@gmail.com</v>
          </cell>
          <cell r="K23">
            <v>34675</v>
          </cell>
          <cell r="L23" t="str">
            <v>19 ans</v>
          </cell>
          <cell r="M23" t="str">
            <v>NC</v>
          </cell>
          <cell r="N23">
            <v>34675</v>
          </cell>
          <cell r="O23" t="str">
            <v>BF</v>
          </cell>
          <cell r="P23" t="str">
            <v>F</v>
          </cell>
          <cell r="Q23">
            <v>6478878</v>
          </cell>
          <cell r="R23" t="str">
            <v>non</v>
          </cell>
          <cell r="S23" t="str">
            <v>Juniors 3</v>
          </cell>
        </row>
        <row r="24">
          <cell r="B24" t="str">
            <v>BELAIDI</v>
          </cell>
          <cell r="C24" t="str">
            <v>William</v>
          </cell>
          <cell r="D24" t="str">
            <v>M</v>
          </cell>
          <cell r="E24" t="str">
            <v>9 rue Josquin des Prés</v>
          </cell>
          <cell r="F24">
            <v>59300</v>
          </cell>
          <cell r="G24" t="str">
            <v>Valenciennes</v>
          </cell>
          <cell r="L24" t="str">
            <v/>
          </cell>
          <cell r="N24" t="str">
            <v/>
          </cell>
          <cell r="O24" t="str">
            <v>BF</v>
          </cell>
          <cell r="P24" t="str">
            <v>F</v>
          </cell>
          <cell r="S24" t="str">
            <v/>
          </cell>
        </row>
        <row r="25">
          <cell r="B25" t="str">
            <v>BELKACEMI</v>
          </cell>
          <cell r="C25" t="str">
            <v>Anouar</v>
          </cell>
          <cell r="D25" t="str">
            <v>M</v>
          </cell>
          <cell r="E25" t="str">
            <v>3 Place Gay Lussac</v>
          </cell>
          <cell r="F25">
            <v>59300</v>
          </cell>
          <cell r="G25" t="str">
            <v>Valenciennes</v>
          </cell>
          <cell r="H25">
            <v>366225385</v>
          </cell>
          <cell r="K25">
            <v>36994</v>
          </cell>
          <cell r="L25" t="str">
            <v>12 ans</v>
          </cell>
          <cell r="M25" t="str">
            <v>NC</v>
          </cell>
          <cell r="N25">
            <v>36994</v>
          </cell>
          <cell r="O25" t="str">
            <v>BF</v>
          </cell>
          <cell r="P25" t="str">
            <v>A</v>
          </cell>
          <cell r="Q25">
            <v>6521238</v>
          </cell>
          <cell r="S25" t="str">
            <v>Benjamins 2</v>
          </cell>
          <cell r="X25" t="str">
            <v>Autorise</v>
          </cell>
          <cell r="Y25" t="str">
            <v>Autorise</v>
          </cell>
        </row>
        <row r="26">
          <cell r="B26" t="str">
            <v>BEN AMAR</v>
          </cell>
          <cell r="C26" t="str">
            <v>Monia</v>
          </cell>
          <cell r="D26" t="str">
            <v>F</v>
          </cell>
          <cell r="E26" t="str">
            <v>23 rue Perepain</v>
          </cell>
          <cell r="F26">
            <v>59300</v>
          </cell>
          <cell r="G26" t="str">
            <v>Valenciennes</v>
          </cell>
          <cell r="K26">
            <v>31023</v>
          </cell>
          <cell r="L26" t="str">
            <v>29 ans</v>
          </cell>
          <cell r="N26">
            <v>31023</v>
          </cell>
          <cell r="O26" t="str">
            <v>BF</v>
          </cell>
          <cell r="P26" t="str">
            <v>F</v>
          </cell>
          <cell r="S26" t="str">
            <v>Séniors</v>
          </cell>
        </row>
        <row r="27">
          <cell r="B27" t="str">
            <v>BENSITEL</v>
          </cell>
          <cell r="C27" t="str">
            <v>Soufyane</v>
          </cell>
          <cell r="D27" t="str">
            <v>M</v>
          </cell>
          <cell r="I27">
            <v>650346983</v>
          </cell>
          <cell r="K27">
            <v>29334</v>
          </cell>
          <cell r="L27" t="str">
            <v>33 ans</v>
          </cell>
          <cell r="M27" t="str">
            <v>oui</v>
          </cell>
          <cell r="N27">
            <v>29334</v>
          </cell>
          <cell r="O27" t="str">
            <v>BF</v>
          </cell>
          <cell r="Q27">
            <v>596809</v>
          </cell>
          <cell r="R27" t="str">
            <v>non</v>
          </cell>
          <cell r="S27" t="str">
            <v>Séniors</v>
          </cell>
          <cell r="U27" t="str">
            <v>Gant Rouge 3ème degré</v>
          </cell>
        </row>
        <row r="28">
          <cell r="B28" t="str">
            <v>BILLARD</v>
          </cell>
          <cell r="C28" t="str">
            <v>Arnaud</v>
          </cell>
          <cell r="D28" t="str">
            <v>M</v>
          </cell>
          <cell r="E28" t="str">
            <v>27/42 Avenue Charles de Gaulle</v>
          </cell>
          <cell r="F28">
            <v>59880</v>
          </cell>
          <cell r="G28" t="str">
            <v>Saint Saulve</v>
          </cell>
          <cell r="K28">
            <v>32829</v>
          </cell>
          <cell r="L28" t="str">
            <v>24 ans</v>
          </cell>
          <cell r="N28">
            <v>32829</v>
          </cell>
          <cell r="O28" t="str">
            <v>BF</v>
          </cell>
          <cell r="P28" t="str">
            <v>F</v>
          </cell>
          <cell r="Q28">
            <v>6495405</v>
          </cell>
          <cell r="S28" t="str">
            <v>Séniors</v>
          </cell>
        </row>
        <row r="29">
          <cell r="B29" t="str">
            <v>BILLOIRE</v>
          </cell>
          <cell r="C29" t="str">
            <v>Aléxis</v>
          </cell>
          <cell r="D29" t="str">
            <v>M</v>
          </cell>
          <cell r="E29" t="str">
            <v>2 rue Brossolette</v>
          </cell>
          <cell r="F29">
            <v>59300</v>
          </cell>
          <cell r="G29" t="str">
            <v>Aulnoy les Valenciennes</v>
          </cell>
          <cell r="H29">
            <v>327476264</v>
          </cell>
          <cell r="K29">
            <v>33860</v>
          </cell>
          <cell r="L29" t="str">
            <v>21 ans</v>
          </cell>
          <cell r="N29">
            <v>33860</v>
          </cell>
          <cell r="O29" t="str">
            <v>BF</v>
          </cell>
          <cell r="P29" t="str">
            <v>F</v>
          </cell>
          <cell r="Q29">
            <v>613765</v>
          </cell>
          <cell r="S29" t="str">
            <v>Séniors</v>
          </cell>
        </row>
        <row r="30">
          <cell r="B30" t="str">
            <v>BINOIS</v>
          </cell>
          <cell r="C30" t="str">
            <v>Florent</v>
          </cell>
          <cell r="D30" t="str">
            <v>M</v>
          </cell>
          <cell r="E30" t="str">
            <v>3 rue des Bassemers, Résidence Lucien Jonas</v>
          </cell>
          <cell r="F30">
            <v>59300</v>
          </cell>
          <cell r="G30" t="str">
            <v>Valenciennes</v>
          </cell>
          <cell r="I30">
            <v>613707732</v>
          </cell>
          <cell r="J30" t="str">
            <v>binois-florent@orange.fr</v>
          </cell>
          <cell r="K30">
            <v>31456</v>
          </cell>
          <cell r="L30" t="str">
            <v>27 ans</v>
          </cell>
          <cell r="M30" t="str">
            <v>oui</v>
          </cell>
          <cell r="N30">
            <v>31456</v>
          </cell>
          <cell r="O30" t="str">
            <v>BF</v>
          </cell>
          <cell r="P30" t="str">
            <v>F</v>
          </cell>
          <cell r="Q30">
            <v>462645</v>
          </cell>
          <cell r="R30" t="str">
            <v>oui</v>
          </cell>
          <cell r="S30" t="str">
            <v>Séniors</v>
          </cell>
          <cell r="T30" t="str">
            <v>Super-mi-moyen 76-82 kg</v>
          </cell>
        </row>
        <row r="31">
          <cell r="B31" t="str">
            <v>BINOT</v>
          </cell>
          <cell r="C31" t="str">
            <v>Elea</v>
          </cell>
          <cell r="D31" t="str">
            <v>F</v>
          </cell>
          <cell r="E31" t="str">
            <v>8 bis rue Péri</v>
          </cell>
          <cell r="F31">
            <v>59494</v>
          </cell>
          <cell r="G31" t="str">
            <v>Auby</v>
          </cell>
          <cell r="K31">
            <v>33324</v>
          </cell>
          <cell r="L31" t="str">
            <v>22 ans</v>
          </cell>
          <cell r="N31">
            <v>33324</v>
          </cell>
          <cell r="O31" t="str">
            <v>BF</v>
          </cell>
          <cell r="P31" t="str">
            <v>F</v>
          </cell>
          <cell r="Q31">
            <v>6502247</v>
          </cell>
          <cell r="S31" t="str">
            <v>Séniors</v>
          </cell>
        </row>
        <row r="32">
          <cell r="B32" t="str">
            <v>BISOGNI</v>
          </cell>
          <cell r="C32" t="str">
            <v>Enzo</v>
          </cell>
          <cell r="D32" t="str">
            <v>M</v>
          </cell>
          <cell r="L32" t="str">
            <v/>
          </cell>
          <cell r="N32" t="str">
            <v/>
          </cell>
          <cell r="O32" t="str">
            <v>BF</v>
          </cell>
          <cell r="P32" t="str">
            <v>F</v>
          </cell>
          <cell r="S32" t="str">
            <v/>
          </cell>
        </row>
        <row r="33">
          <cell r="B33" t="str">
            <v>BLANCHARD(1)</v>
          </cell>
          <cell r="C33" t="str">
            <v>Alexandre</v>
          </cell>
          <cell r="D33" t="str">
            <v>M</v>
          </cell>
          <cell r="L33" t="str">
            <v/>
          </cell>
          <cell r="N33" t="str">
            <v/>
          </cell>
          <cell r="O33" t="str">
            <v>BF</v>
          </cell>
          <cell r="P33" t="str">
            <v>F</v>
          </cell>
          <cell r="S33" t="str">
            <v/>
          </cell>
        </row>
        <row r="34">
          <cell r="B34" t="str">
            <v>BLANCHARD(2)</v>
          </cell>
          <cell r="C34" t="str">
            <v>Thomas</v>
          </cell>
          <cell r="D34" t="str">
            <v>M</v>
          </cell>
          <cell r="E34" t="str">
            <v>28 rue Maréchal Foch</v>
          </cell>
          <cell r="F34">
            <v>59227</v>
          </cell>
          <cell r="G34" t="str">
            <v>Saulzoir</v>
          </cell>
          <cell r="H34">
            <v>327740703</v>
          </cell>
          <cell r="K34">
            <v>33023</v>
          </cell>
          <cell r="L34" t="str">
            <v>23 ans</v>
          </cell>
          <cell r="N34">
            <v>33023</v>
          </cell>
          <cell r="O34" t="str">
            <v>BF</v>
          </cell>
          <cell r="P34" t="str">
            <v>F</v>
          </cell>
          <cell r="Q34">
            <v>6481511</v>
          </cell>
          <cell r="S34" t="str">
            <v>Séniors</v>
          </cell>
        </row>
        <row r="35">
          <cell r="B35" t="str">
            <v>BOCLOT</v>
          </cell>
          <cell r="C35" t="str">
            <v>Emmanuelle</v>
          </cell>
          <cell r="D35" t="str">
            <v>F</v>
          </cell>
          <cell r="E35" t="str">
            <v>39 rue Henri  Barbusse</v>
          </cell>
          <cell r="F35">
            <v>59224</v>
          </cell>
          <cell r="G35" t="str">
            <v>Thiant</v>
          </cell>
          <cell r="I35" t="str">
            <v>06 88 07 18 56</v>
          </cell>
          <cell r="K35">
            <v>33290</v>
          </cell>
          <cell r="L35" t="str">
            <v>22 ans</v>
          </cell>
          <cell r="N35">
            <v>33290</v>
          </cell>
          <cell r="O35" t="str">
            <v>BF</v>
          </cell>
          <cell r="P35" t="str">
            <v>F</v>
          </cell>
          <cell r="Q35">
            <v>668720</v>
          </cell>
          <cell r="S35" t="str">
            <v>Séniors</v>
          </cell>
        </row>
        <row r="36">
          <cell r="B36" t="str">
            <v>BOEZ</v>
          </cell>
          <cell r="C36" t="str">
            <v>Guillaume</v>
          </cell>
          <cell r="D36" t="str">
            <v>M</v>
          </cell>
          <cell r="E36" t="str">
            <v>Résidence les Archers n°1 cours Broutin</v>
          </cell>
          <cell r="F36">
            <v>59300</v>
          </cell>
          <cell r="G36" t="str">
            <v>Valenciennes</v>
          </cell>
          <cell r="I36">
            <v>646044226</v>
          </cell>
          <cell r="K36">
            <v>34953</v>
          </cell>
          <cell r="L36" t="str">
            <v>18 ans</v>
          </cell>
          <cell r="M36" t="str">
            <v>NC</v>
          </cell>
          <cell r="N36">
            <v>34953</v>
          </cell>
          <cell r="O36" t="str">
            <v>BF</v>
          </cell>
          <cell r="P36" t="str">
            <v>F</v>
          </cell>
          <cell r="Q36">
            <v>6512908</v>
          </cell>
          <cell r="R36" t="str">
            <v>non</v>
          </cell>
          <cell r="S36" t="str">
            <v>Juniors 2</v>
          </cell>
        </row>
        <row r="37">
          <cell r="B37" t="str">
            <v>BOILLY</v>
          </cell>
          <cell r="C37" t="str">
            <v>Yohan</v>
          </cell>
          <cell r="D37" t="str">
            <v>M</v>
          </cell>
          <cell r="E37" t="str">
            <v>49/A5 résidence Verlay</v>
          </cell>
          <cell r="F37">
            <v>59300</v>
          </cell>
          <cell r="G37" t="str">
            <v>Valenciennes</v>
          </cell>
          <cell r="K37">
            <v>29734</v>
          </cell>
          <cell r="L37" t="str">
            <v>32 ans</v>
          </cell>
          <cell r="N37">
            <v>29734</v>
          </cell>
          <cell r="O37" t="str">
            <v>BF</v>
          </cell>
          <cell r="P37" t="str">
            <v>F</v>
          </cell>
          <cell r="S37" t="str">
            <v>Séniors</v>
          </cell>
        </row>
        <row r="38">
          <cell r="B38" t="str">
            <v>BOISSIER</v>
          </cell>
          <cell r="C38" t="str">
            <v>Sandra</v>
          </cell>
          <cell r="D38" t="str">
            <v>F</v>
          </cell>
          <cell r="E38" t="str">
            <v>69 rue de Mons appt 8</v>
          </cell>
          <cell r="F38">
            <v>59300</v>
          </cell>
          <cell r="G38" t="str">
            <v>Valenciennes</v>
          </cell>
          <cell r="I38">
            <v>679236304</v>
          </cell>
          <cell r="K38">
            <v>30866</v>
          </cell>
          <cell r="L38" t="str">
            <v>29 ans</v>
          </cell>
          <cell r="N38">
            <v>30866</v>
          </cell>
          <cell r="O38" t="str">
            <v>BF</v>
          </cell>
          <cell r="P38" t="str">
            <v>F</v>
          </cell>
          <cell r="Q38">
            <v>6484027</v>
          </cell>
          <cell r="S38" t="str">
            <v>Séniors</v>
          </cell>
        </row>
        <row r="39">
          <cell r="B39" t="str">
            <v>BOISVERT</v>
          </cell>
          <cell r="C39" t="str">
            <v>Denis</v>
          </cell>
          <cell r="D39" t="str">
            <v>M</v>
          </cell>
          <cell r="E39" t="str">
            <v>28 rue de la Poste</v>
          </cell>
          <cell r="F39">
            <v>59230</v>
          </cell>
          <cell r="G39" t="str">
            <v>Saint Amand les Eaux</v>
          </cell>
          <cell r="K39">
            <v>26647</v>
          </cell>
          <cell r="L39" t="str">
            <v>41 ans</v>
          </cell>
          <cell r="N39">
            <v>26647</v>
          </cell>
          <cell r="O39" t="str">
            <v>BF</v>
          </cell>
          <cell r="P39" t="str">
            <v>F</v>
          </cell>
          <cell r="Q39">
            <v>596810</v>
          </cell>
          <cell r="S39" t="str">
            <v>Vétérans As &amp; Cb</v>
          </cell>
          <cell r="U39" t="str">
            <v>Gant Bleu 1er degré</v>
          </cell>
        </row>
        <row r="40">
          <cell r="B40" t="str">
            <v>BOSSIER</v>
          </cell>
          <cell r="C40" t="str">
            <v>Jonathan</v>
          </cell>
          <cell r="D40" t="str">
            <v>M</v>
          </cell>
          <cell r="E40" t="str">
            <v>1 rue Chasse Saint Roch</v>
          </cell>
          <cell r="F40">
            <v>59300</v>
          </cell>
          <cell r="G40" t="str">
            <v>Valenciennes</v>
          </cell>
          <cell r="J40" t="str">
            <v>boss59300@hotmail.fr</v>
          </cell>
          <cell r="K40">
            <v>32110</v>
          </cell>
          <cell r="L40" t="str">
            <v>26 ans</v>
          </cell>
          <cell r="N40">
            <v>32110</v>
          </cell>
          <cell r="O40" t="str">
            <v>BF</v>
          </cell>
          <cell r="P40" t="str">
            <v>F</v>
          </cell>
          <cell r="Q40">
            <v>633837</v>
          </cell>
          <cell r="S40" t="str">
            <v>Séniors</v>
          </cell>
          <cell r="U40" t="str">
            <v>Gant Bleu 3ème degré</v>
          </cell>
        </row>
        <row r="41">
          <cell r="B41" t="str">
            <v>BOUBNAN</v>
          </cell>
          <cell r="C41" t="str">
            <v>Mohamed</v>
          </cell>
          <cell r="D41" t="str">
            <v>M</v>
          </cell>
          <cell r="L41" t="str">
            <v/>
          </cell>
          <cell r="O41" t="str">
            <v>BF</v>
          </cell>
          <cell r="S41" t="str">
            <v/>
          </cell>
        </row>
        <row r="42">
          <cell r="B42" t="str">
            <v xml:space="preserve">BOULANGER </v>
          </cell>
          <cell r="C42" t="str">
            <v>Christian</v>
          </cell>
          <cell r="D42" t="str">
            <v>M</v>
          </cell>
          <cell r="E42" t="str">
            <v>507 rue Sembat</v>
          </cell>
          <cell r="F42">
            <v>59690</v>
          </cell>
          <cell r="G42" t="str">
            <v>Vieux Condé</v>
          </cell>
          <cell r="I42">
            <v>660267579</v>
          </cell>
          <cell r="J42" t="str">
            <v>ridickule@hotmail.fr</v>
          </cell>
          <cell r="K42">
            <v>26829</v>
          </cell>
          <cell r="L42" t="str">
            <v>40 ans</v>
          </cell>
          <cell r="M42" t="str">
            <v>oui</v>
          </cell>
          <cell r="N42">
            <v>26829</v>
          </cell>
          <cell r="O42" t="str">
            <v>BF</v>
          </cell>
          <cell r="P42" t="str">
            <v>F</v>
          </cell>
          <cell r="Q42">
            <v>543854</v>
          </cell>
          <cell r="R42" t="str">
            <v>non</v>
          </cell>
          <cell r="S42" t="str">
            <v>Vétérans As &amp; Cb</v>
          </cell>
          <cell r="U42" t="str">
            <v>Gant Rouge 3ème degré</v>
          </cell>
        </row>
        <row r="43">
          <cell r="B43" t="str">
            <v>BOURGUIN</v>
          </cell>
          <cell r="C43" t="str">
            <v>Guillaume</v>
          </cell>
          <cell r="D43" t="str">
            <v>M</v>
          </cell>
          <cell r="E43" t="str">
            <v>116 Allée des Chênes</v>
          </cell>
          <cell r="F43">
            <v>59300</v>
          </cell>
          <cell r="G43" t="str">
            <v>Valenciennes</v>
          </cell>
          <cell r="I43">
            <v>777764525</v>
          </cell>
          <cell r="J43" t="str">
            <v>claudebourguin@hotmail.fr</v>
          </cell>
          <cell r="K43">
            <v>35831</v>
          </cell>
          <cell r="L43" t="str">
            <v>15 ans</v>
          </cell>
          <cell r="M43" t="str">
            <v>oui</v>
          </cell>
          <cell r="N43">
            <v>35831</v>
          </cell>
          <cell r="O43" t="str">
            <v>BF</v>
          </cell>
          <cell r="P43" t="str">
            <v>F</v>
          </cell>
          <cell r="Q43">
            <v>6512912</v>
          </cell>
          <cell r="R43" t="str">
            <v>oui</v>
          </cell>
          <cell r="S43" t="str">
            <v>Cadets 1</v>
          </cell>
          <cell r="T43" t="str">
            <v>Mini-coq 39-42 kg</v>
          </cell>
          <cell r="U43" t="str">
            <v>Gant Vert 2ème degré</v>
          </cell>
        </row>
        <row r="44">
          <cell r="B44" t="str">
            <v>BOURLET</v>
          </cell>
          <cell r="C44" t="str">
            <v>Nicolas</v>
          </cell>
          <cell r="D44" t="str">
            <v>M</v>
          </cell>
          <cell r="E44" t="str">
            <v>Bat A boulevard de la Liberté Appt 53 entrée 19</v>
          </cell>
          <cell r="F44">
            <v>59282</v>
          </cell>
          <cell r="G44" t="str">
            <v>Douchy les Mines</v>
          </cell>
          <cell r="I44">
            <v>677501635</v>
          </cell>
          <cell r="K44">
            <v>29591</v>
          </cell>
          <cell r="L44" t="str">
            <v>32 ans</v>
          </cell>
          <cell r="M44" t="str">
            <v>oui</v>
          </cell>
          <cell r="N44">
            <v>29591</v>
          </cell>
          <cell r="O44" t="str">
            <v>BF</v>
          </cell>
          <cell r="P44" t="str">
            <v>F</v>
          </cell>
          <cell r="Q44">
            <v>655173</v>
          </cell>
          <cell r="S44" t="str">
            <v>Séniors</v>
          </cell>
        </row>
        <row r="45">
          <cell r="B45" t="str">
            <v>BOZIER(1)</v>
          </cell>
          <cell r="C45" t="str">
            <v>Camille</v>
          </cell>
          <cell r="D45" t="str">
            <v>F</v>
          </cell>
          <cell r="E45" t="str">
            <v>10 rue de la Cascade</v>
          </cell>
          <cell r="F45">
            <v>59990</v>
          </cell>
          <cell r="G45" t="str">
            <v>Sebourg</v>
          </cell>
          <cell r="I45">
            <v>659548621</v>
          </cell>
          <cell r="K45">
            <v>35083</v>
          </cell>
          <cell r="L45" t="str">
            <v>17 ans</v>
          </cell>
          <cell r="N45">
            <v>35083</v>
          </cell>
          <cell r="O45" t="str">
            <v>BF</v>
          </cell>
          <cell r="P45" t="str">
            <v>F</v>
          </cell>
          <cell r="S45" t="str">
            <v>Juniors 1</v>
          </cell>
        </row>
        <row r="46">
          <cell r="B46" t="str">
            <v>BOZIER(2)</v>
          </cell>
          <cell r="C46" t="str">
            <v>Claire</v>
          </cell>
          <cell r="D46" t="str">
            <v>F</v>
          </cell>
          <cell r="E46" t="str">
            <v>10 rue de la Cascade</v>
          </cell>
          <cell r="F46">
            <v>59990</v>
          </cell>
          <cell r="G46" t="str">
            <v>Sebourg</v>
          </cell>
          <cell r="I46">
            <v>665216651</v>
          </cell>
          <cell r="K46">
            <v>33511</v>
          </cell>
          <cell r="L46" t="str">
            <v>22 ans</v>
          </cell>
          <cell r="N46">
            <v>33511</v>
          </cell>
          <cell r="O46" t="str">
            <v>BF</v>
          </cell>
          <cell r="P46" t="str">
            <v>F</v>
          </cell>
          <cell r="S46" t="str">
            <v>Séniors</v>
          </cell>
        </row>
        <row r="47">
          <cell r="B47" t="str">
            <v>BRAHIMI</v>
          </cell>
          <cell r="C47" t="str">
            <v>Madjid</v>
          </cell>
          <cell r="D47" t="str">
            <v>M</v>
          </cell>
          <cell r="E47" t="str">
            <v>92/4 Coron des 120</v>
          </cell>
          <cell r="F47">
            <v>59300</v>
          </cell>
          <cell r="G47" t="str">
            <v>Valenciennes</v>
          </cell>
          <cell r="K47">
            <v>28055</v>
          </cell>
          <cell r="L47" t="str">
            <v>37 ans</v>
          </cell>
          <cell r="N47">
            <v>28055</v>
          </cell>
          <cell r="O47" t="str">
            <v>BF</v>
          </cell>
          <cell r="P47" t="str">
            <v>F</v>
          </cell>
          <cell r="S47" t="str">
            <v>Vétérans As &amp; Cb</v>
          </cell>
        </row>
        <row r="48">
          <cell r="B48" t="str">
            <v>BRASSELET(1)</v>
          </cell>
          <cell r="C48" t="str">
            <v>Mathieu</v>
          </cell>
          <cell r="D48" t="str">
            <v>M</v>
          </cell>
          <cell r="E48" t="str">
            <v>49 rue Jean Jaurès</v>
          </cell>
          <cell r="F48">
            <v>59227</v>
          </cell>
          <cell r="G48" t="str">
            <v>Saulzoir</v>
          </cell>
          <cell r="H48">
            <v>327740362</v>
          </cell>
          <cell r="K48">
            <v>33079</v>
          </cell>
          <cell r="L48" t="str">
            <v>23 ans</v>
          </cell>
          <cell r="N48">
            <v>33079</v>
          </cell>
          <cell r="O48" t="str">
            <v>BF</v>
          </cell>
          <cell r="P48" t="str">
            <v>F</v>
          </cell>
          <cell r="Q48">
            <v>6481509</v>
          </cell>
          <cell r="S48" t="str">
            <v>Séniors</v>
          </cell>
        </row>
        <row r="49">
          <cell r="B49" t="str">
            <v>BRASSELET(2)</v>
          </cell>
          <cell r="C49" t="str">
            <v>Thomas</v>
          </cell>
          <cell r="D49" t="str">
            <v>M</v>
          </cell>
          <cell r="E49" t="str">
            <v>5 impasse Zola</v>
          </cell>
          <cell r="F49">
            <v>59195</v>
          </cell>
          <cell r="G49" t="str">
            <v>Herin</v>
          </cell>
          <cell r="I49">
            <v>673491349</v>
          </cell>
          <cell r="K49">
            <v>32050</v>
          </cell>
          <cell r="L49" t="str">
            <v>26 ans</v>
          </cell>
          <cell r="N49">
            <v>32050</v>
          </cell>
          <cell r="O49" t="str">
            <v>BF</v>
          </cell>
          <cell r="P49" t="str">
            <v>F</v>
          </cell>
          <cell r="Q49">
            <v>654382</v>
          </cell>
          <cell r="S49" t="str">
            <v>Séniors</v>
          </cell>
        </row>
        <row r="50">
          <cell r="B50" t="str">
            <v>BRICART</v>
          </cell>
          <cell r="C50" t="str">
            <v>Guillaume</v>
          </cell>
          <cell r="D50" t="str">
            <v>M</v>
          </cell>
          <cell r="E50" t="str">
            <v>1 rue de la Poudrière</v>
          </cell>
          <cell r="F50">
            <v>59300</v>
          </cell>
          <cell r="G50" t="str">
            <v>Valenciennes</v>
          </cell>
          <cell r="I50">
            <v>621947896</v>
          </cell>
          <cell r="J50" t="str">
            <v>bricartguillaume@neuf.fr</v>
          </cell>
          <cell r="K50">
            <v>32282</v>
          </cell>
          <cell r="L50" t="str">
            <v>25 ans</v>
          </cell>
          <cell r="M50" t="str">
            <v>NC</v>
          </cell>
          <cell r="N50">
            <v>32282</v>
          </cell>
          <cell r="O50" t="str">
            <v>BF</v>
          </cell>
          <cell r="P50" t="str">
            <v>F</v>
          </cell>
          <cell r="Q50">
            <v>6507946</v>
          </cell>
          <cell r="R50" t="str">
            <v>non</v>
          </cell>
          <cell r="S50" t="str">
            <v>Séniors</v>
          </cell>
        </row>
        <row r="51">
          <cell r="B51" t="str">
            <v>BRION</v>
          </cell>
          <cell r="C51" t="str">
            <v>Virgile</v>
          </cell>
          <cell r="D51" t="str">
            <v>M</v>
          </cell>
          <cell r="E51" t="str">
            <v>161 rue de Denain</v>
          </cell>
          <cell r="F51">
            <v>59300</v>
          </cell>
          <cell r="G51" t="str">
            <v>Valenciennes</v>
          </cell>
          <cell r="H51">
            <v>327301150</v>
          </cell>
          <cell r="I51">
            <v>623788066</v>
          </cell>
          <cell r="K51">
            <v>32887</v>
          </cell>
          <cell r="L51" t="str">
            <v>23 ans</v>
          </cell>
          <cell r="N51">
            <v>32887</v>
          </cell>
          <cell r="O51" t="str">
            <v>BF</v>
          </cell>
          <cell r="P51" t="str">
            <v>F</v>
          </cell>
          <cell r="Q51">
            <v>627002</v>
          </cell>
          <cell r="S51" t="str">
            <v>Séniors</v>
          </cell>
        </row>
        <row r="52">
          <cell r="B52" t="str">
            <v>BRISSON</v>
          </cell>
          <cell r="C52" t="str">
            <v>Maxime</v>
          </cell>
          <cell r="D52" t="str">
            <v>M</v>
          </cell>
          <cell r="E52" t="str">
            <v>25 route Nationale</v>
          </cell>
          <cell r="F52">
            <v>59560</v>
          </cell>
          <cell r="G52" t="str">
            <v>Louvignies Quesnoy</v>
          </cell>
          <cell r="K52">
            <v>31630</v>
          </cell>
          <cell r="L52" t="str">
            <v>27 ans</v>
          </cell>
          <cell r="N52">
            <v>31630</v>
          </cell>
          <cell r="O52" t="str">
            <v>BF</v>
          </cell>
          <cell r="P52" t="str">
            <v>F</v>
          </cell>
          <cell r="S52" t="str">
            <v>Séniors</v>
          </cell>
        </row>
        <row r="53">
          <cell r="B53" t="str">
            <v>BROTCORNE(1)</v>
          </cell>
          <cell r="C53" t="str">
            <v>William</v>
          </cell>
          <cell r="D53" t="str">
            <v>M</v>
          </cell>
          <cell r="E53" t="str">
            <v>57 rue Henri Barbusse</v>
          </cell>
          <cell r="F53">
            <v>59494</v>
          </cell>
          <cell r="G53" t="str">
            <v>Petite Forêt</v>
          </cell>
          <cell r="I53">
            <v>667969556</v>
          </cell>
          <cell r="J53" t="str">
            <v>william.brotcorne@hotmail.fr</v>
          </cell>
          <cell r="K53">
            <v>33554</v>
          </cell>
          <cell r="L53" t="str">
            <v>22 ans</v>
          </cell>
          <cell r="M53" t="str">
            <v>NC</v>
          </cell>
          <cell r="N53">
            <v>33554</v>
          </cell>
          <cell r="O53" t="str">
            <v>BF</v>
          </cell>
          <cell r="P53" t="str">
            <v>F</v>
          </cell>
          <cell r="Q53">
            <v>6484530</v>
          </cell>
          <cell r="R53" t="str">
            <v>non</v>
          </cell>
          <cell r="S53" t="str">
            <v>Séniors</v>
          </cell>
          <cell r="T53" t="str">
            <v>Mi-lourd 82-89 kg</v>
          </cell>
          <cell r="U53" t="str">
            <v>Gant Vert 3ème degré</v>
          </cell>
        </row>
        <row r="54">
          <cell r="B54" t="str">
            <v>BROTCORNE(2)</v>
          </cell>
          <cell r="C54" t="str">
            <v>Thomas</v>
          </cell>
          <cell r="D54" t="str">
            <v>M</v>
          </cell>
          <cell r="E54" t="str">
            <v>57 rue Henri Barbusse</v>
          </cell>
          <cell r="F54">
            <v>59494</v>
          </cell>
          <cell r="G54" t="str">
            <v>Petite Forêt</v>
          </cell>
          <cell r="I54">
            <v>658034242</v>
          </cell>
          <cell r="J54" t="str">
            <v>thomas-brotcorne@hotmail.fr</v>
          </cell>
          <cell r="K54">
            <v>34878</v>
          </cell>
          <cell r="L54" t="str">
            <v>18 ans</v>
          </cell>
          <cell r="M54" t="str">
            <v>NC</v>
          </cell>
          <cell r="N54">
            <v>34878</v>
          </cell>
          <cell r="O54" t="str">
            <v>BF</v>
          </cell>
          <cell r="P54" t="str">
            <v>F</v>
          </cell>
          <cell r="Q54">
            <v>6507944</v>
          </cell>
          <cell r="R54" t="str">
            <v>non</v>
          </cell>
          <cell r="S54" t="str">
            <v>Juniors 2</v>
          </cell>
        </row>
        <row r="55">
          <cell r="B55" t="str">
            <v>BUSIGNIES</v>
          </cell>
          <cell r="C55" t="str">
            <v>Florian</v>
          </cell>
          <cell r="D55" t="str">
            <v>M</v>
          </cell>
          <cell r="L55" t="str">
            <v/>
          </cell>
          <cell r="O55" t="str">
            <v>BF</v>
          </cell>
          <cell r="S55" t="str">
            <v/>
          </cell>
        </row>
        <row r="56">
          <cell r="B56" t="str">
            <v>BUSZYDLIK</v>
          </cell>
          <cell r="C56" t="str">
            <v>Julien</v>
          </cell>
          <cell r="D56" t="str">
            <v>M</v>
          </cell>
          <cell r="E56" t="str">
            <v>43 rue Delbove</v>
          </cell>
          <cell r="F56">
            <v>59990</v>
          </cell>
          <cell r="G56" t="str">
            <v>Préseau</v>
          </cell>
          <cell r="I56">
            <v>669035201</v>
          </cell>
          <cell r="K56">
            <v>29993</v>
          </cell>
          <cell r="L56" t="str">
            <v>31 ans</v>
          </cell>
          <cell r="M56" t="str">
            <v>oui</v>
          </cell>
          <cell r="N56">
            <v>29993</v>
          </cell>
          <cell r="O56" t="str">
            <v>BF</v>
          </cell>
          <cell r="P56" t="str">
            <v>F</v>
          </cell>
          <cell r="Q56">
            <v>151023</v>
          </cell>
          <cell r="S56" t="str">
            <v>Séniors</v>
          </cell>
        </row>
        <row r="57">
          <cell r="B57" t="str">
            <v>CAMUGLI</v>
          </cell>
          <cell r="C57" t="str">
            <v>Pierre</v>
          </cell>
          <cell r="D57" t="str">
            <v>M</v>
          </cell>
          <cell r="E57" t="str">
            <v>4 rue Alphonse Dangréaux</v>
          </cell>
          <cell r="F57">
            <v>59233</v>
          </cell>
          <cell r="G57" t="str">
            <v>Maing</v>
          </cell>
          <cell r="I57">
            <v>610507454</v>
          </cell>
          <cell r="J57" t="str">
            <v>pierre-camugli@gmx.fr</v>
          </cell>
          <cell r="K57">
            <v>33924</v>
          </cell>
          <cell r="L57" t="str">
            <v>21 ans</v>
          </cell>
          <cell r="M57" t="str">
            <v>NC</v>
          </cell>
          <cell r="N57">
            <v>33924</v>
          </cell>
          <cell r="O57" t="str">
            <v>BF</v>
          </cell>
          <cell r="P57" t="str">
            <v>F</v>
          </cell>
          <cell r="R57" t="str">
            <v>non</v>
          </cell>
          <cell r="S57" t="str">
            <v>Séniors</v>
          </cell>
        </row>
        <row r="58">
          <cell r="B58" t="str">
            <v>CANONNE</v>
          </cell>
          <cell r="C58" t="str">
            <v>Steeve</v>
          </cell>
          <cell r="D58" t="str">
            <v>M</v>
          </cell>
          <cell r="E58" t="str">
            <v>3/29 rue Corneille</v>
          </cell>
          <cell r="F58">
            <v>59300</v>
          </cell>
          <cell r="G58" t="str">
            <v>Valenciennes</v>
          </cell>
          <cell r="I58">
            <v>708637979</v>
          </cell>
          <cell r="J58" t="str">
            <v>dolfy.sautière@yahoo.fr</v>
          </cell>
          <cell r="K58">
            <v>34753</v>
          </cell>
          <cell r="L58" t="str">
            <v>18 ans</v>
          </cell>
          <cell r="M58" t="str">
            <v>oui</v>
          </cell>
          <cell r="N58">
            <v>34753</v>
          </cell>
          <cell r="O58" t="str">
            <v>BF</v>
          </cell>
          <cell r="P58" t="str">
            <v>F</v>
          </cell>
          <cell r="R58" t="str">
            <v>oui</v>
          </cell>
          <cell r="S58" t="str">
            <v>Juniors 2</v>
          </cell>
          <cell r="T58" t="str">
            <v>Super-mi-moyen 76-82 kg</v>
          </cell>
        </row>
        <row r="59">
          <cell r="B59" t="str">
            <v>CAPPELLARI</v>
          </cell>
          <cell r="C59" t="str">
            <v>Pascal</v>
          </cell>
          <cell r="D59" t="str">
            <v>M</v>
          </cell>
          <cell r="F59">
            <v>59125</v>
          </cell>
          <cell r="G59" t="str">
            <v>Trith St Léger</v>
          </cell>
          <cell r="I59">
            <v>615556846</v>
          </cell>
          <cell r="K59">
            <v>24117</v>
          </cell>
          <cell r="L59" t="str">
            <v>47 ans</v>
          </cell>
          <cell r="M59" t="str">
            <v>non</v>
          </cell>
          <cell r="N59">
            <v>24117</v>
          </cell>
          <cell r="O59" t="str">
            <v>BF</v>
          </cell>
          <cell r="P59" t="str">
            <v>F</v>
          </cell>
          <cell r="R59" t="str">
            <v>non</v>
          </cell>
          <cell r="S59" t="str">
            <v>Vétérans As &amp; Cb</v>
          </cell>
          <cell r="T59" t="str">
            <v>Mi-moyen 70-76 kg</v>
          </cell>
        </row>
        <row r="60">
          <cell r="B60" t="str">
            <v>CAPPELO</v>
          </cell>
          <cell r="C60" t="str">
            <v>Laurent</v>
          </cell>
          <cell r="D60" t="str">
            <v>M</v>
          </cell>
          <cell r="E60" t="str">
            <v>14 rue de la Halle Apt 102</v>
          </cell>
          <cell r="F60">
            <v>59300</v>
          </cell>
          <cell r="G60" t="str">
            <v>Valenciennes</v>
          </cell>
          <cell r="I60">
            <v>618071160</v>
          </cell>
          <cell r="K60">
            <v>24833</v>
          </cell>
          <cell r="L60" t="str">
            <v>46 ans</v>
          </cell>
          <cell r="M60" t="str">
            <v>oui</v>
          </cell>
          <cell r="N60">
            <v>24833</v>
          </cell>
          <cell r="O60" t="str">
            <v>BF</v>
          </cell>
          <cell r="P60" t="str">
            <v>F</v>
          </cell>
          <cell r="R60" t="str">
            <v>non</v>
          </cell>
          <cell r="S60" t="str">
            <v>Vétérans As &amp; Cb</v>
          </cell>
        </row>
        <row r="61">
          <cell r="B61" t="str">
            <v>CARLOT</v>
          </cell>
          <cell r="C61" t="str">
            <v>Francois</v>
          </cell>
          <cell r="D61" t="str">
            <v>M</v>
          </cell>
          <cell r="E61" t="str">
            <v>2 bis rue Félix Faure</v>
          </cell>
          <cell r="F61">
            <v>59410</v>
          </cell>
          <cell r="G61" t="str">
            <v>Anzin</v>
          </cell>
          <cell r="H61">
            <v>327426445</v>
          </cell>
          <cell r="I61">
            <v>618071160</v>
          </cell>
          <cell r="K61">
            <v>24633</v>
          </cell>
          <cell r="L61" t="str">
            <v>46 ans</v>
          </cell>
          <cell r="M61" t="str">
            <v>oui</v>
          </cell>
          <cell r="N61">
            <v>24633</v>
          </cell>
          <cell r="O61" t="str">
            <v>BF</v>
          </cell>
          <cell r="P61" t="str">
            <v>F</v>
          </cell>
          <cell r="Q61">
            <v>587215</v>
          </cell>
          <cell r="S61" t="str">
            <v>Vétérans As &amp; Cb</v>
          </cell>
        </row>
        <row r="62">
          <cell r="B62" t="str">
            <v>CASALE</v>
          </cell>
          <cell r="C62" t="str">
            <v>Lucie</v>
          </cell>
          <cell r="D62" t="str">
            <v>F</v>
          </cell>
          <cell r="E62" t="str">
            <v>53 place d'Armes</v>
          </cell>
          <cell r="F62">
            <v>59300</v>
          </cell>
          <cell r="G62" t="str">
            <v>Valenciennes</v>
          </cell>
          <cell r="H62">
            <v>327426445</v>
          </cell>
          <cell r="K62">
            <v>31679</v>
          </cell>
          <cell r="L62" t="str">
            <v>27 ans</v>
          </cell>
          <cell r="M62" t="str">
            <v>oui</v>
          </cell>
          <cell r="N62">
            <v>31679</v>
          </cell>
          <cell r="O62" t="str">
            <v>BF</v>
          </cell>
          <cell r="P62" t="str">
            <v>F</v>
          </cell>
          <cell r="Q62">
            <v>587215</v>
          </cell>
          <cell r="S62" t="str">
            <v>Séniors</v>
          </cell>
        </row>
        <row r="63">
          <cell r="B63" t="str">
            <v>CATTIAUX</v>
          </cell>
          <cell r="C63" t="str">
            <v>Marie</v>
          </cell>
          <cell r="D63" t="str">
            <v>F</v>
          </cell>
          <cell r="E63" t="str">
            <v>6 rue Aubert</v>
          </cell>
          <cell r="F63">
            <v>59227</v>
          </cell>
          <cell r="G63" t="str">
            <v>Verchain Maugrée</v>
          </cell>
          <cell r="H63">
            <v>359382784</v>
          </cell>
          <cell r="K63">
            <v>34602</v>
          </cell>
          <cell r="L63" t="str">
            <v>19 ans</v>
          </cell>
          <cell r="M63" t="str">
            <v>oui</v>
          </cell>
          <cell r="N63">
            <v>34602</v>
          </cell>
          <cell r="O63" t="str">
            <v>BF</v>
          </cell>
          <cell r="P63" t="str">
            <v>F</v>
          </cell>
          <cell r="Q63">
            <v>641516</v>
          </cell>
          <cell r="S63" t="str">
            <v>Juniors 3</v>
          </cell>
        </row>
        <row r="64">
          <cell r="B64" t="str">
            <v>CAUDRON</v>
          </cell>
          <cell r="C64" t="str">
            <v>Thomas</v>
          </cell>
          <cell r="D64" t="str">
            <v>M</v>
          </cell>
          <cell r="E64" t="str">
            <v>1 rue Edmond Guillaume</v>
          </cell>
          <cell r="F64">
            <v>59300</v>
          </cell>
          <cell r="G64" t="str">
            <v>Famars</v>
          </cell>
          <cell r="H64">
            <v>359382784</v>
          </cell>
          <cell r="K64">
            <v>34602</v>
          </cell>
          <cell r="L64" t="str">
            <v/>
          </cell>
          <cell r="M64" t="str">
            <v>oui</v>
          </cell>
          <cell r="N64" t="str">
            <v/>
          </cell>
          <cell r="O64" t="str">
            <v>BF</v>
          </cell>
          <cell r="P64" t="str">
            <v>F</v>
          </cell>
          <cell r="Q64">
            <v>641516</v>
          </cell>
          <cell r="S64" t="str">
            <v/>
          </cell>
        </row>
        <row r="65">
          <cell r="B65" t="str">
            <v>CHAMBODUT</v>
          </cell>
          <cell r="C65" t="str">
            <v>Isabelle</v>
          </cell>
          <cell r="D65" t="str">
            <v>F</v>
          </cell>
          <cell r="E65" t="str">
            <v>25 rue Thiers</v>
          </cell>
          <cell r="F65">
            <v>59230</v>
          </cell>
          <cell r="G65" t="str">
            <v>Saint Amand les Eaux</v>
          </cell>
          <cell r="I65">
            <v>686756204</v>
          </cell>
          <cell r="J65" t="str">
            <v>isabelle_chambodut@yahoo.fr</v>
          </cell>
          <cell r="K65">
            <v>29293</v>
          </cell>
          <cell r="L65" t="str">
            <v>33 ans</v>
          </cell>
          <cell r="N65">
            <v>29293</v>
          </cell>
          <cell r="O65" t="str">
            <v>BF</v>
          </cell>
          <cell r="P65" t="str">
            <v>F</v>
          </cell>
          <cell r="Q65">
            <v>601727</v>
          </cell>
          <cell r="S65" t="str">
            <v>Séniors</v>
          </cell>
          <cell r="U65" t="str">
            <v>Gant Bleu 1er degré</v>
          </cell>
        </row>
        <row r="66">
          <cell r="B66" t="str">
            <v>CHATELAIN</v>
          </cell>
          <cell r="C66" t="str">
            <v>Christian</v>
          </cell>
          <cell r="D66" t="str">
            <v>M</v>
          </cell>
          <cell r="E66" t="str">
            <v>74 rue Salengro</v>
          </cell>
          <cell r="F66">
            <v>59770</v>
          </cell>
          <cell r="G66" t="str">
            <v>Marly</v>
          </cell>
          <cell r="H66">
            <v>327333487</v>
          </cell>
          <cell r="I66">
            <v>686756204</v>
          </cell>
          <cell r="J66" t="str">
            <v>cris@cegetel.net</v>
          </cell>
          <cell r="K66">
            <v>23574</v>
          </cell>
          <cell r="L66" t="str">
            <v>49 ans</v>
          </cell>
          <cell r="M66" t="str">
            <v>oui</v>
          </cell>
          <cell r="N66">
            <v>23574</v>
          </cell>
          <cell r="O66" t="str">
            <v>BF</v>
          </cell>
          <cell r="P66" t="str">
            <v>F</v>
          </cell>
          <cell r="Q66">
            <v>616481</v>
          </cell>
          <cell r="R66" t="str">
            <v>oui</v>
          </cell>
          <cell r="S66" t="str">
            <v>Vétérans As &amp; Cb</v>
          </cell>
          <cell r="T66" t="str">
            <v>Super-mi-moyen 76-82 kg</v>
          </cell>
          <cell r="U66" t="str">
            <v>Gant Rouge 2ème degré</v>
          </cell>
        </row>
        <row r="67">
          <cell r="B67" t="str">
            <v>CHELH</v>
          </cell>
          <cell r="C67" t="str">
            <v>Nadir</v>
          </cell>
          <cell r="D67" t="str">
            <v>M</v>
          </cell>
          <cell r="E67" t="str">
            <v>102 Avenue de Reims</v>
          </cell>
          <cell r="F67">
            <v>59300</v>
          </cell>
          <cell r="G67" t="str">
            <v>Valenciennes</v>
          </cell>
          <cell r="H67">
            <v>327333487</v>
          </cell>
          <cell r="J67" t="str">
            <v>cris@cegetel.net</v>
          </cell>
          <cell r="K67">
            <v>32305</v>
          </cell>
          <cell r="L67" t="str">
            <v>25 ans</v>
          </cell>
          <cell r="M67" t="str">
            <v>oui</v>
          </cell>
          <cell r="N67">
            <v>32305</v>
          </cell>
          <cell r="O67" t="str">
            <v>BF</v>
          </cell>
          <cell r="P67" t="str">
            <v>F</v>
          </cell>
          <cell r="Q67">
            <v>616481</v>
          </cell>
          <cell r="R67" t="str">
            <v>oui</v>
          </cell>
          <cell r="S67" t="str">
            <v>Séniors</v>
          </cell>
          <cell r="T67" t="str">
            <v>Super-mi-moyen 76-82 kg</v>
          </cell>
          <cell r="U67" t="str">
            <v>Gant Rouge 2ème degré</v>
          </cell>
        </row>
        <row r="68">
          <cell r="B68" t="str">
            <v xml:space="preserve">CHEVALIER </v>
          </cell>
          <cell r="C68" t="str">
            <v>Romuald</v>
          </cell>
          <cell r="D68" t="str">
            <v>M</v>
          </cell>
          <cell r="E68" t="str">
            <v>5 rue Carpeaux</v>
          </cell>
          <cell r="F68">
            <v>59215</v>
          </cell>
          <cell r="G68" t="str">
            <v>Abscon</v>
          </cell>
          <cell r="K68">
            <v>29327</v>
          </cell>
          <cell r="L68" t="str">
            <v>33 ans</v>
          </cell>
          <cell r="N68">
            <v>29327</v>
          </cell>
          <cell r="O68" t="str">
            <v>BF</v>
          </cell>
          <cell r="P68" t="str">
            <v>F</v>
          </cell>
          <cell r="Q68">
            <v>600679</v>
          </cell>
          <cell r="S68" t="str">
            <v>Séniors</v>
          </cell>
        </row>
        <row r="69">
          <cell r="B69" t="str">
            <v>CHUPIN</v>
          </cell>
          <cell r="C69" t="str">
            <v>Frédéric</v>
          </cell>
          <cell r="D69" t="str">
            <v>M</v>
          </cell>
          <cell r="E69" t="str">
            <v>13 rue Roger Salengro</v>
          </cell>
          <cell r="F69">
            <v>59770</v>
          </cell>
          <cell r="G69" t="str">
            <v>Marly</v>
          </cell>
          <cell r="I69">
            <v>681399152</v>
          </cell>
          <cell r="J69" t="str">
            <v>fredericchupin@orange.fr</v>
          </cell>
          <cell r="K69">
            <v>26595</v>
          </cell>
          <cell r="L69" t="str">
            <v>41 ans</v>
          </cell>
          <cell r="M69" t="str">
            <v>oui</v>
          </cell>
          <cell r="N69">
            <v>26595</v>
          </cell>
          <cell r="O69" t="str">
            <v>BF</v>
          </cell>
          <cell r="P69" t="str">
            <v>F</v>
          </cell>
          <cell r="Q69">
            <v>600679</v>
          </cell>
          <cell r="R69" t="str">
            <v>non</v>
          </cell>
          <cell r="S69" t="str">
            <v>Vétérans As &amp; Cb</v>
          </cell>
        </row>
        <row r="70">
          <cell r="B70" t="str">
            <v>CIUCCOLI</v>
          </cell>
          <cell r="C70" t="str">
            <v>Florence</v>
          </cell>
          <cell r="D70" t="str">
            <v>F</v>
          </cell>
          <cell r="E70" t="str">
            <v>1 bis rue de l'Estrée</v>
          </cell>
          <cell r="F70">
            <v>62410</v>
          </cell>
          <cell r="G70" t="str">
            <v>Meurchin</v>
          </cell>
          <cell r="I70">
            <v>681399152</v>
          </cell>
          <cell r="J70" t="str">
            <v>fredericchupin@orange.fr</v>
          </cell>
          <cell r="K70">
            <v>31578</v>
          </cell>
          <cell r="L70" t="str">
            <v>27 ans</v>
          </cell>
          <cell r="M70" t="str">
            <v>oui</v>
          </cell>
          <cell r="N70">
            <v>31578</v>
          </cell>
          <cell r="O70" t="str">
            <v>BF</v>
          </cell>
          <cell r="P70" t="str">
            <v>F</v>
          </cell>
          <cell r="R70" t="str">
            <v>oui</v>
          </cell>
          <cell r="S70" t="str">
            <v>Séniors</v>
          </cell>
        </row>
        <row r="71">
          <cell r="B71" t="str">
            <v>CLAVERE</v>
          </cell>
          <cell r="C71" t="str">
            <v>Emilie</v>
          </cell>
          <cell r="D71" t="str">
            <v>F</v>
          </cell>
          <cell r="E71" t="str">
            <v>34 Ter rue de la Longue Chasse Appt 27</v>
          </cell>
          <cell r="F71">
            <v>59300</v>
          </cell>
          <cell r="G71" t="str">
            <v>Valenciennes</v>
          </cell>
          <cell r="I71">
            <v>647533131</v>
          </cell>
          <cell r="J71" t="str">
            <v>emilie.clavere@orange.fr</v>
          </cell>
          <cell r="K71">
            <v>32753</v>
          </cell>
          <cell r="L71" t="str">
            <v>24 ans</v>
          </cell>
          <cell r="M71" t="str">
            <v>NC</v>
          </cell>
          <cell r="N71">
            <v>32753</v>
          </cell>
          <cell r="O71" t="str">
            <v>BF</v>
          </cell>
          <cell r="P71" t="str">
            <v>F</v>
          </cell>
          <cell r="Q71">
            <v>636175</v>
          </cell>
          <cell r="R71" t="str">
            <v>oui</v>
          </cell>
          <cell r="S71" t="str">
            <v>Séniors</v>
          </cell>
          <cell r="T71" t="str">
            <v>Plume 52-56 kg</v>
          </cell>
        </row>
        <row r="72">
          <cell r="B72" t="str">
            <v>CLEMENT</v>
          </cell>
          <cell r="C72" t="str">
            <v>Pierre</v>
          </cell>
          <cell r="D72" t="str">
            <v>M</v>
          </cell>
          <cell r="E72" t="str">
            <v>17 rue Pegoud</v>
          </cell>
          <cell r="F72">
            <v>59300</v>
          </cell>
          <cell r="G72" t="str">
            <v>Valenciennes</v>
          </cell>
          <cell r="I72">
            <v>647533131</v>
          </cell>
          <cell r="J72" t="str">
            <v>emilie.clavere@orange.fr</v>
          </cell>
          <cell r="K72">
            <v>30326</v>
          </cell>
          <cell r="L72" t="str">
            <v>30 ans</v>
          </cell>
          <cell r="M72" t="str">
            <v>NC</v>
          </cell>
          <cell r="N72">
            <v>30326</v>
          </cell>
          <cell r="O72" t="str">
            <v>BF</v>
          </cell>
          <cell r="P72" t="str">
            <v>F</v>
          </cell>
          <cell r="Q72">
            <v>636175</v>
          </cell>
          <cell r="R72" t="str">
            <v>oui</v>
          </cell>
          <cell r="S72" t="str">
            <v>Séniors</v>
          </cell>
          <cell r="T72" t="str">
            <v>Plume 52-56 kg</v>
          </cell>
        </row>
        <row r="73">
          <cell r="B73" t="str">
            <v>CLEUET</v>
          </cell>
          <cell r="C73" t="str">
            <v>Etienne</v>
          </cell>
          <cell r="D73" t="str">
            <v>M</v>
          </cell>
          <cell r="E73" t="str">
            <v>8 rue des Cerisiers</v>
          </cell>
          <cell r="F73">
            <v>59264</v>
          </cell>
          <cell r="G73" t="str">
            <v>Onnaing</v>
          </cell>
          <cell r="I73">
            <v>637715566</v>
          </cell>
          <cell r="J73" t="str">
            <v>etiennecleuet@gmail.com</v>
          </cell>
          <cell r="K73">
            <v>34842</v>
          </cell>
          <cell r="L73" t="str">
            <v>18 ans</v>
          </cell>
          <cell r="M73" t="str">
            <v>oui</v>
          </cell>
          <cell r="N73">
            <v>34842</v>
          </cell>
          <cell r="O73" t="str">
            <v>BF</v>
          </cell>
          <cell r="P73" t="str">
            <v>F</v>
          </cell>
          <cell r="R73" t="str">
            <v>oui</v>
          </cell>
          <cell r="S73" t="str">
            <v>Juniors 2</v>
          </cell>
        </row>
        <row r="74">
          <cell r="B74" t="str">
            <v>COKELAER</v>
          </cell>
          <cell r="C74" t="str">
            <v>Julien</v>
          </cell>
          <cell r="D74" t="str">
            <v>M</v>
          </cell>
          <cell r="E74" t="str">
            <v>41 rue voltaire</v>
          </cell>
          <cell r="F74">
            <v>59410</v>
          </cell>
          <cell r="G74" t="str">
            <v>Anzin</v>
          </cell>
          <cell r="I74">
            <v>689326154</v>
          </cell>
          <cell r="J74" t="str">
            <v>jucokelaer@gmail.com</v>
          </cell>
          <cell r="K74">
            <v>28726</v>
          </cell>
          <cell r="L74" t="str">
            <v>35 ans</v>
          </cell>
          <cell r="M74" t="str">
            <v>oui</v>
          </cell>
          <cell r="N74">
            <v>28726</v>
          </cell>
          <cell r="O74" t="str">
            <v>BF</v>
          </cell>
          <cell r="P74" t="str">
            <v>F</v>
          </cell>
          <cell r="Q74">
            <v>6487160</v>
          </cell>
          <cell r="R74" t="str">
            <v>non</v>
          </cell>
          <cell r="S74" t="str">
            <v>Vétérans As &amp; Cb</v>
          </cell>
        </row>
        <row r="75">
          <cell r="B75" t="str">
            <v>CORDELLE</v>
          </cell>
          <cell r="C75" t="str">
            <v>Charles</v>
          </cell>
          <cell r="D75" t="str">
            <v>M</v>
          </cell>
          <cell r="E75" t="str">
            <v>13 A rue de Préseau</v>
          </cell>
          <cell r="F75">
            <v>59300</v>
          </cell>
          <cell r="G75" t="str">
            <v>Aulnoy les Valenciennes</v>
          </cell>
          <cell r="I75">
            <v>672202454</v>
          </cell>
          <cell r="J75" t="str">
            <v>jucokelaer@gmail.com</v>
          </cell>
          <cell r="K75">
            <v>31226</v>
          </cell>
          <cell r="L75" t="str">
            <v>28 ans</v>
          </cell>
          <cell r="M75" t="str">
            <v>oui</v>
          </cell>
          <cell r="N75">
            <v>31226</v>
          </cell>
          <cell r="O75" t="str">
            <v>BF</v>
          </cell>
          <cell r="P75" t="str">
            <v>F</v>
          </cell>
          <cell r="Q75">
            <v>449951</v>
          </cell>
          <cell r="R75" t="str">
            <v>non</v>
          </cell>
          <cell r="S75" t="str">
            <v>Séniors</v>
          </cell>
        </row>
        <row r="76">
          <cell r="B76" t="str">
            <v>CORDIER</v>
          </cell>
          <cell r="C76" t="str">
            <v>Dimitri</v>
          </cell>
          <cell r="D76" t="str">
            <v>M</v>
          </cell>
          <cell r="E76" t="str">
            <v>6 rue Gambétta</v>
          </cell>
          <cell r="F76">
            <v>59300</v>
          </cell>
          <cell r="G76" t="str">
            <v>Valenciennes</v>
          </cell>
          <cell r="I76">
            <v>624806538</v>
          </cell>
          <cell r="J76" t="str">
            <v>gigicorbet@hotmail.com</v>
          </cell>
          <cell r="K76">
            <v>34666</v>
          </cell>
          <cell r="L76" t="str">
            <v>19 ans</v>
          </cell>
          <cell r="M76" t="str">
            <v>oui</v>
          </cell>
          <cell r="N76">
            <v>34666</v>
          </cell>
          <cell r="O76" t="str">
            <v>BF</v>
          </cell>
          <cell r="P76" t="str">
            <v>F</v>
          </cell>
          <cell r="R76" t="str">
            <v>non</v>
          </cell>
          <cell r="S76" t="str">
            <v>Juniors 3</v>
          </cell>
        </row>
        <row r="77">
          <cell r="B77" t="str">
            <v>CORDIER(1)</v>
          </cell>
          <cell r="C77" t="str">
            <v>Freddy</v>
          </cell>
          <cell r="D77" t="str">
            <v>M</v>
          </cell>
          <cell r="E77" t="str">
            <v>195 avenue de Reims</v>
          </cell>
          <cell r="F77">
            <v>59300</v>
          </cell>
          <cell r="G77" t="str">
            <v>Valenciennes</v>
          </cell>
          <cell r="I77">
            <v>672202454</v>
          </cell>
          <cell r="K77">
            <v>28411</v>
          </cell>
          <cell r="L77" t="str">
            <v>36 ans</v>
          </cell>
          <cell r="N77">
            <v>28411</v>
          </cell>
          <cell r="O77" t="str">
            <v>BF</v>
          </cell>
          <cell r="P77" t="str">
            <v>F</v>
          </cell>
          <cell r="Q77">
            <v>449951</v>
          </cell>
          <cell r="S77" t="str">
            <v>Vétérans As &amp; Cb</v>
          </cell>
        </row>
        <row r="78">
          <cell r="B78" t="str">
            <v>COTELLE</v>
          </cell>
          <cell r="C78" t="str">
            <v>Dylan</v>
          </cell>
          <cell r="D78" t="str">
            <v>M</v>
          </cell>
          <cell r="E78" t="str">
            <v>60 rue de la Paix</v>
          </cell>
          <cell r="F78">
            <v>59490</v>
          </cell>
          <cell r="G78" t="str">
            <v>Somain</v>
          </cell>
          <cell r="H78" t="str">
            <v>03 27 86 78 45</v>
          </cell>
          <cell r="I78">
            <v>624806538</v>
          </cell>
          <cell r="K78">
            <v>34111</v>
          </cell>
          <cell r="L78" t="str">
            <v>20 ans</v>
          </cell>
          <cell r="M78" t="str">
            <v>oui</v>
          </cell>
          <cell r="N78">
            <v>34111</v>
          </cell>
          <cell r="O78" t="str">
            <v>BF</v>
          </cell>
          <cell r="P78" t="str">
            <v>F</v>
          </cell>
          <cell r="Q78">
            <v>662852</v>
          </cell>
          <cell r="S78" t="str">
            <v>Séniors</v>
          </cell>
        </row>
        <row r="79">
          <cell r="B79" t="str">
            <v>COURBOT</v>
          </cell>
          <cell r="C79" t="str">
            <v>Marie Adelaide</v>
          </cell>
          <cell r="D79" t="str">
            <v>F</v>
          </cell>
          <cell r="E79" t="str">
            <v>28 rue Girard</v>
          </cell>
          <cell r="F79">
            <v>59300</v>
          </cell>
          <cell r="G79" t="str">
            <v>Valenciennes</v>
          </cell>
          <cell r="K79">
            <v>33895</v>
          </cell>
          <cell r="L79" t="str">
            <v>21 ans</v>
          </cell>
          <cell r="N79">
            <v>33895</v>
          </cell>
          <cell r="O79" t="str">
            <v>BF</v>
          </cell>
          <cell r="P79" t="str">
            <v>F</v>
          </cell>
          <cell r="Q79">
            <v>600681</v>
          </cell>
          <cell r="S79" t="str">
            <v>Séniors</v>
          </cell>
        </row>
        <row r="80">
          <cell r="B80" t="str">
            <v>COUVILLERS</v>
          </cell>
          <cell r="C80" t="str">
            <v>Alexandre</v>
          </cell>
          <cell r="D80" t="str">
            <v>M</v>
          </cell>
          <cell r="E80" t="str">
            <v>72 avenue du faubourg de Cambrai</v>
          </cell>
          <cell r="F80">
            <v>59300</v>
          </cell>
          <cell r="G80" t="str">
            <v>Valenciennes</v>
          </cell>
          <cell r="H80" t="str">
            <v>03 27 86 78 45</v>
          </cell>
          <cell r="K80">
            <v>31978</v>
          </cell>
          <cell r="L80" t="str">
            <v>26 ans</v>
          </cell>
          <cell r="N80">
            <v>31978</v>
          </cell>
          <cell r="O80" t="str">
            <v>BF</v>
          </cell>
          <cell r="P80" t="str">
            <v>F</v>
          </cell>
          <cell r="Q80">
            <v>6491433</v>
          </cell>
          <cell r="S80" t="str">
            <v>Séniors</v>
          </cell>
        </row>
        <row r="81">
          <cell r="B81" t="str">
            <v>CRAS(1)</v>
          </cell>
          <cell r="C81" t="str">
            <v>Helene</v>
          </cell>
          <cell r="D81" t="str">
            <v>F</v>
          </cell>
          <cell r="E81" t="str">
            <v>87 rue Duquesnoy</v>
          </cell>
          <cell r="F81">
            <v>59220</v>
          </cell>
          <cell r="G81" t="str">
            <v>Denain</v>
          </cell>
          <cell r="I81">
            <v>687182538</v>
          </cell>
          <cell r="K81">
            <v>32344</v>
          </cell>
          <cell r="L81" t="str">
            <v>25 ans</v>
          </cell>
          <cell r="M81" t="str">
            <v>oui</v>
          </cell>
          <cell r="N81">
            <v>32344</v>
          </cell>
          <cell r="O81" t="str">
            <v>BF</v>
          </cell>
          <cell r="P81" t="str">
            <v>F</v>
          </cell>
          <cell r="Q81">
            <v>654743</v>
          </cell>
          <cell r="S81" t="str">
            <v>Séniors</v>
          </cell>
        </row>
        <row r="82">
          <cell r="B82" t="str">
            <v>CRAS(2)</v>
          </cell>
          <cell r="C82" t="str">
            <v>Remi</v>
          </cell>
          <cell r="D82" t="str">
            <v>M</v>
          </cell>
          <cell r="E82" t="str">
            <v>87 rue Duquesnoy</v>
          </cell>
          <cell r="F82">
            <v>59220</v>
          </cell>
          <cell r="G82" t="str">
            <v>Denain</v>
          </cell>
          <cell r="I82">
            <v>670029074</v>
          </cell>
          <cell r="K82">
            <v>31258</v>
          </cell>
          <cell r="L82" t="str">
            <v>28 ans</v>
          </cell>
          <cell r="M82" t="str">
            <v>oui</v>
          </cell>
          <cell r="N82">
            <v>31258</v>
          </cell>
          <cell r="O82" t="str">
            <v>BF</v>
          </cell>
          <cell r="P82" t="str">
            <v>F</v>
          </cell>
          <cell r="Q82">
            <v>653501</v>
          </cell>
          <cell r="S82" t="str">
            <v>Séniors</v>
          </cell>
        </row>
        <row r="83">
          <cell r="B83" t="str">
            <v>CREPIN(1)</v>
          </cell>
          <cell r="C83" t="str">
            <v>Antoine</v>
          </cell>
          <cell r="D83" t="str">
            <v>M</v>
          </cell>
          <cell r="E83" t="str">
            <v>11 place de l'Hopital Général, appt 9</v>
          </cell>
          <cell r="F83">
            <v>59300</v>
          </cell>
          <cell r="G83" t="str">
            <v>Valenciennes</v>
          </cell>
          <cell r="I83">
            <v>665746562</v>
          </cell>
          <cell r="K83">
            <v>30785</v>
          </cell>
          <cell r="L83" t="str">
            <v>29 ans</v>
          </cell>
          <cell r="M83" t="str">
            <v>oui</v>
          </cell>
          <cell r="N83">
            <v>30785</v>
          </cell>
          <cell r="O83" t="str">
            <v>BF</v>
          </cell>
          <cell r="P83" t="str">
            <v>F</v>
          </cell>
          <cell r="Q83">
            <v>590317</v>
          </cell>
          <cell r="S83" t="str">
            <v>Séniors</v>
          </cell>
          <cell r="U83" t="str">
            <v>Gant Bleu 1er degré</v>
          </cell>
        </row>
        <row r="84">
          <cell r="B84" t="str">
            <v>CREPIN(2)</v>
          </cell>
          <cell r="C84" t="str">
            <v>Thomas</v>
          </cell>
          <cell r="D84" t="str">
            <v>M</v>
          </cell>
          <cell r="E84" t="str">
            <v>6 rur Marmottan</v>
          </cell>
          <cell r="F84">
            <v>59300</v>
          </cell>
          <cell r="G84" t="str">
            <v>Valenciennes</v>
          </cell>
          <cell r="I84">
            <v>670029074</v>
          </cell>
          <cell r="K84">
            <v>32263</v>
          </cell>
          <cell r="L84" t="str">
            <v>25 ans</v>
          </cell>
          <cell r="M84" t="str">
            <v>oui</v>
          </cell>
          <cell r="N84">
            <v>32263</v>
          </cell>
          <cell r="O84" t="str">
            <v>BF</v>
          </cell>
          <cell r="P84" t="str">
            <v>F</v>
          </cell>
          <cell r="Q84">
            <v>650937</v>
          </cell>
          <cell r="S84" t="str">
            <v>Séniors</v>
          </cell>
        </row>
        <row r="85">
          <cell r="B85" t="str">
            <v>CRETEUR</v>
          </cell>
          <cell r="C85" t="str">
            <v>Nelly</v>
          </cell>
          <cell r="D85" t="str">
            <v>F</v>
          </cell>
          <cell r="E85" t="str">
            <v>6 hammeau du Clos de la Treille</v>
          </cell>
          <cell r="F85">
            <v>59300</v>
          </cell>
          <cell r="G85" t="str">
            <v>Valenciennes</v>
          </cell>
          <cell r="I85">
            <v>665746562</v>
          </cell>
          <cell r="K85">
            <v>31969</v>
          </cell>
          <cell r="L85" t="str">
            <v>26 ans</v>
          </cell>
          <cell r="N85">
            <v>31969</v>
          </cell>
          <cell r="O85" t="str">
            <v>BF</v>
          </cell>
          <cell r="P85" t="str">
            <v>F</v>
          </cell>
          <cell r="Q85">
            <v>590317</v>
          </cell>
          <cell r="S85" t="str">
            <v>Séniors</v>
          </cell>
          <cell r="U85" t="str">
            <v>Gant Bleu 1er degré</v>
          </cell>
        </row>
        <row r="86">
          <cell r="B86" t="str">
            <v>CUVELIER</v>
          </cell>
          <cell r="C86" t="str">
            <v>Florian</v>
          </cell>
          <cell r="D86" t="str">
            <v>M</v>
          </cell>
          <cell r="E86" t="str">
            <v>22 rue Emile Fremeaux</v>
          </cell>
          <cell r="F86">
            <v>59880</v>
          </cell>
          <cell r="G86" t="str">
            <v>saint saulve</v>
          </cell>
          <cell r="H86">
            <v>327463096</v>
          </cell>
          <cell r="J86" t="str">
            <v>ultrasflo@hotmail.fr</v>
          </cell>
          <cell r="K86">
            <v>33556</v>
          </cell>
          <cell r="L86" t="str">
            <v>22 ans</v>
          </cell>
          <cell r="M86" t="str">
            <v>non</v>
          </cell>
          <cell r="N86">
            <v>33556</v>
          </cell>
          <cell r="O86" t="str">
            <v>BF</v>
          </cell>
          <cell r="P86" t="str">
            <v>F</v>
          </cell>
          <cell r="Q86">
            <v>650663</v>
          </cell>
          <cell r="R86" t="str">
            <v>oui</v>
          </cell>
          <cell r="S86" t="str">
            <v>Séniors</v>
          </cell>
          <cell r="T86" t="str">
            <v>Mi-moyen 70-76 kg</v>
          </cell>
          <cell r="U86" t="str">
            <v>Gant Rouge 2ème degré</v>
          </cell>
        </row>
        <row r="87">
          <cell r="B87" t="str">
            <v>CZAJCZYNSKI</v>
          </cell>
          <cell r="C87" t="str">
            <v>Coralie</v>
          </cell>
          <cell r="D87" t="str">
            <v>F</v>
          </cell>
          <cell r="E87" t="str">
            <v>19 résidence Château Thibaut rue Zola</v>
          </cell>
          <cell r="F87">
            <v>59192</v>
          </cell>
          <cell r="G87" t="str">
            <v>Beuvrages</v>
          </cell>
          <cell r="H87">
            <v>327301619</v>
          </cell>
          <cell r="I87">
            <v>604161052</v>
          </cell>
          <cell r="K87">
            <v>33557</v>
          </cell>
          <cell r="L87" t="str">
            <v>22 ans</v>
          </cell>
          <cell r="M87" t="str">
            <v>oui</v>
          </cell>
          <cell r="N87">
            <v>33557</v>
          </cell>
          <cell r="O87" t="str">
            <v>BF</v>
          </cell>
          <cell r="P87" t="str">
            <v>F</v>
          </cell>
          <cell r="Q87">
            <v>650940</v>
          </cell>
          <cell r="S87" t="str">
            <v>Séniors</v>
          </cell>
        </row>
        <row r="88">
          <cell r="B88" t="str">
            <v>DARGENT</v>
          </cell>
          <cell r="C88" t="str">
            <v>Melodie</v>
          </cell>
          <cell r="D88" t="str">
            <v>F</v>
          </cell>
          <cell r="E88" t="str">
            <v>4 rue F. Couchie</v>
          </cell>
          <cell r="F88">
            <v>59880</v>
          </cell>
          <cell r="G88" t="str">
            <v>Saint Saulve</v>
          </cell>
          <cell r="H88">
            <v>327330672</v>
          </cell>
          <cell r="J88" t="str">
            <v>ultrasflo@hotmail.fr</v>
          </cell>
          <cell r="K88">
            <v>33794</v>
          </cell>
          <cell r="L88" t="str">
            <v>21 ans</v>
          </cell>
          <cell r="M88" t="str">
            <v>non</v>
          </cell>
          <cell r="N88">
            <v>33794</v>
          </cell>
          <cell r="O88" t="str">
            <v>BF</v>
          </cell>
          <cell r="P88" t="str">
            <v>F</v>
          </cell>
          <cell r="Q88">
            <v>600678</v>
          </cell>
          <cell r="R88" t="str">
            <v>oui</v>
          </cell>
          <cell r="S88" t="str">
            <v>Séniors</v>
          </cell>
          <cell r="T88" t="str">
            <v>Mi-moyen 70-76 kg</v>
          </cell>
          <cell r="U88" t="str">
            <v>Gant Rouge 2ème degré</v>
          </cell>
        </row>
        <row r="89">
          <cell r="B89" t="str">
            <v>DATH</v>
          </cell>
          <cell r="C89" t="str">
            <v>Maeva</v>
          </cell>
          <cell r="D89" t="str">
            <v>F</v>
          </cell>
          <cell r="E89" t="str">
            <v>19 résidence Château Thibaut rue Zola</v>
          </cell>
          <cell r="F89">
            <v>59192</v>
          </cell>
          <cell r="G89" t="str">
            <v>Beuvrages</v>
          </cell>
          <cell r="H89">
            <v>327301619</v>
          </cell>
          <cell r="I89">
            <v>604161052</v>
          </cell>
          <cell r="K89">
            <v>33557</v>
          </cell>
          <cell r="L89" t="str">
            <v/>
          </cell>
          <cell r="M89" t="str">
            <v>oui</v>
          </cell>
          <cell r="N89" t="str">
            <v/>
          </cell>
          <cell r="O89" t="str">
            <v>BF</v>
          </cell>
          <cell r="P89" t="str">
            <v>F</v>
          </cell>
          <cell r="Q89">
            <v>650940</v>
          </cell>
          <cell r="S89" t="str">
            <v/>
          </cell>
          <cell r="U89" t="str">
            <v>Gant Bleu 3ème degré</v>
          </cell>
        </row>
        <row r="90">
          <cell r="B90" t="str">
            <v>DAVENNE</v>
          </cell>
          <cell r="C90" t="str">
            <v>Rodolphe</v>
          </cell>
          <cell r="D90" t="str">
            <v>M</v>
          </cell>
          <cell r="E90" t="str">
            <v>26 impasse du docteur Roux</v>
          </cell>
          <cell r="F90">
            <v>59990</v>
          </cell>
          <cell r="G90" t="str">
            <v>Préseau</v>
          </cell>
          <cell r="H90">
            <v>327330672</v>
          </cell>
          <cell r="K90">
            <v>33271</v>
          </cell>
          <cell r="L90" t="str">
            <v>22 ans</v>
          </cell>
          <cell r="N90">
            <v>33271</v>
          </cell>
          <cell r="O90" t="str">
            <v>BF</v>
          </cell>
          <cell r="P90" t="str">
            <v>F</v>
          </cell>
          <cell r="Q90">
            <v>600678</v>
          </cell>
          <cell r="S90" t="str">
            <v>Séniors</v>
          </cell>
        </row>
        <row r="91">
          <cell r="B91" t="str">
            <v>DAYEZ</v>
          </cell>
          <cell r="C91" t="str">
            <v>Jerome</v>
          </cell>
          <cell r="D91" t="str">
            <v>M</v>
          </cell>
          <cell r="E91" t="str">
            <v>3 rue Barbusse</v>
          </cell>
          <cell r="F91">
            <v>59590</v>
          </cell>
          <cell r="G91" t="str">
            <v>Raismes</v>
          </cell>
          <cell r="I91">
            <v>621968459</v>
          </cell>
          <cell r="K91">
            <v>30917</v>
          </cell>
          <cell r="L91" t="str">
            <v>29 ans</v>
          </cell>
          <cell r="N91">
            <v>30917</v>
          </cell>
          <cell r="O91" t="str">
            <v>BF</v>
          </cell>
          <cell r="P91" t="str">
            <v>F</v>
          </cell>
          <cell r="Q91">
            <v>643564</v>
          </cell>
          <cell r="R91" t="str">
            <v>oui</v>
          </cell>
          <cell r="S91" t="str">
            <v>Séniors</v>
          </cell>
          <cell r="U91" t="str">
            <v>Gant Bleu 3ème degré</v>
          </cell>
        </row>
        <row r="92">
          <cell r="B92" t="str">
            <v>DE LEPELAERE</v>
          </cell>
          <cell r="C92" t="str">
            <v>Tony</v>
          </cell>
          <cell r="D92" t="str">
            <v>M</v>
          </cell>
          <cell r="E92" t="str">
            <v>25 rue Pasteur</v>
          </cell>
          <cell r="F92">
            <v>59300</v>
          </cell>
          <cell r="G92" t="str">
            <v>Aulnoy les Valenciennes</v>
          </cell>
          <cell r="I92">
            <v>618925067</v>
          </cell>
          <cell r="J92" t="str">
            <v>tonino-59@live.be</v>
          </cell>
          <cell r="K92">
            <v>30018</v>
          </cell>
          <cell r="L92" t="str">
            <v>31 ans</v>
          </cell>
          <cell r="N92">
            <v>30018</v>
          </cell>
          <cell r="O92" t="str">
            <v>BF</v>
          </cell>
          <cell r="P92" t="str">
            <v>F</v>
          </cell>
          <cell r="Q92">
            <v>616479</v>
          </cell>
          <cell r="S92" t="str">
            <v>Séniors</v>
          </cell>
        </row>
        <row r="93">
          <cell r="B93" t="str">
            <v>DEBAIL</v>
          </cell>
          <cell r="C93" t="str">
            <v>Kévin</v>
          </cell>
          <cell r="D93" t="str">
            <v>M</v>
          </cell>
          <cell r="E93" t="str">
            <v>3 rue Barbusse</v>
          </cell>
          <cell r="F93">
            <v>59590</v>
          </cell>
          <cell r="G93" t="str">
            <v>Raismes</v>
          </cell>
          <cell r="I93">
            <v>621968459</v>
          </cell>
          <cell r="K93">
            <v>30917</v>
          </cell>
          <cell r="L93" t="str">
            <v/>
          </cell>
          <cell r="N93">
            <v>30917</v>
          </cell>
          <cell r="O93" t="str">
            <v>BF</v>
          </cell>
          <cell r="P93" t="str">
            <v>F</v>
          </cell>
          <cell r="Q93">
            <v>643564</v>
          </cell>
          <cell r="R93" t="str">
            <v>oui</v>
          </cell>
          <cell r="S93" t="str">
            <v/>
          </cell>
          <cell r="U93" t="str">
            <v>Gant Vert 1er degré</v>
          </cell>
        </row>
        <row r="94">
          <cell r="B94" t="str">
            <v>DEBRAY</v>
          </cell>
          <cell r="C94" t="str">
            <v>Delphine</v>
          </cell>
          <cell r="D94" t="str">
            <v>F</v>
          </cell>
          <cell r="E94" t="str">
            <v>1 rue d'Audregnies</v>
          </cell>
          <cell r="F94">
            <v>59300</v>
          </cell>
          <cell r="G94" t="str">
            <v>Valenciennes</v>
          </cell>
          <cell r="I94">
            <v>618925067</v>
          </cell>
          <cell r="J94" t="str">
            <v>tonino-59@live.be</v>
          </cell>
          <cell r="K94">
            <v>30145</v>
          </cell>
          <cell r="L94" t="str">
            <v>31 ans</v>
          </cell>
          <cell r="N94">
            <v>30145</v>
          </cell>
          <cell r="O94" t="str">
            <v>BF</v>
          </cell>
          <cell r="P94" t="str">
            <v>F</v>
          </cell>
          <cell r="Q94">
            <v>616479</v>
          </cell>
          <cell r="S94" t="str">
            <v>Séniors</v>
          </cell>
        </row>
        <row r="95">
          <cell r="B95" t="str">
            <v>DECOUT</v>
          </cell>
          <cell r="C95" t="str">
            <v>Benoit</v>
          </cell>
          <cell r="D95" t="str">
            <v>M</v>
          </cell>
          <cell r="E95" t="str">
            <v>9 avenue charles de Gaulle, appt 31</v>
          </cell>
          <cell r="F95">
            <v>59880</v>
          </cell>
          <cell r="G95" t="str">
            <v>Saint Saulve</v>
          </cell>
          <cell r="I95" t="str">
            <v>06 15 70 53 84</v>
          </cell>
          <cell r="K95">
            <v>34921</v>
          </cell>
          <cell r="L95" t="str">
            <v>18 ans</v>
          </cell>
          <cell r="N95">
            <v>34921</v>
          </cell>
          <cell r="O95" t="str">
            <v>BF</v>
          </cell>
          <cell r="P95" t="str">
            <v>F</v>
          </cell>
          <cell r="Q95">
            <v>662846</v>
          </cell>
          <cell r="S95" t="str">
            <v>Juniors 2</v>
          </cell>
          <cell r="U95" t="str">
            <v>Gant Vert 1er degré</v>
          </cell>
        </row>
        <row r="96">
          <cell r="B96" t="str">
            <v>DEDISSE</v>
          </cell>
          <cell r="C96" t="str">
            <v>Benjamin</v>
          </cell>
          <cell r="D96" t="str">
            <v>M</v>
          </cell>
          <cell r="E96" t="str">
            <v>1 rue d'Audregnies</v>
          </cell>
          <cell r="F96">
            <v>59300</v>
          </cell>
          <cell r="G96" t="str">
            <v>Valenciennes</v>
          </cell>
          <cell r="K96">
            <v>30145</v>
          </cell>
          <cell r="L96" t="str">
            <v/>
          </cell>
          <cell r="N96">
            <v>30145</v>
          </cell>
          <cell r="O96" t="str">
            <v>BF</v>
          </cell>
          <cell r="P96" t="str">
            <v>F</v>
          </cell>
          <cell r="S96" t="str">
            <v/>
          </cell>
          <cell r="U96" t="str">
            <v>Gant Vert 3ème degré</v>
          </cell>
        </row>
        <row r="97">
          <cell r="B97" t="str">
            <v>DEFLANDRE(1)</v>
          </cell>
          <cell r="C97" t="str">
            <v>Nathan</v>
          </cell>
          <cell r="D97" t="str">
            <v>M</v>
          </cell>
          <cell r="E97" t="str">
            <v>9 rue de la Mésange</v>
          </cell>
          <cell r="F97">
            <v>59770</v>
          </cell>
          <cell r="G97" t="str">
            <v>Marly</v>
          </cell>
          <cell r="H97">
            <v>677231403</v>
          </cell>
          <cell r="I97">
            <v>633106722</v>
          </cell>
          <cell r="J97" t="str">
            <v>MISSACER@voila.fr</v>
          </cell>
          <cell r="K97">
            <v>36289</v>
          </cell>
          <cell r="L97" t="str">
            <v>14 ans</v>
          </cell>
          <cell r="M97" t="str">
            <v>NC</v>
          </cell>
          <cell r="N97">
            <v>36289</v>
          </cell>
          <cell r="O97" t="str">
            <v>BF</v>
          </cell>
          <cell r="P97" t="str">
            <v>F</v>
          </cell>
          <cell r="Q97">
            <v>6512910</v>
          </cell>
          <cell r="R97" t="str">
            <v>oui</v>
          </cell>
          <cell r="S97" t="str">
            <v>Minimes 2</v>
          </cell>
          <cell r="T97" t="str">
            <v>Super-plume 56-60 kg</v>
          </cell>
        </row>
        <row r="98">
          <cell r="B98" t="str">
            <v>DEFLANDRE(2)</v>
          </cell>
          <cell r="C98" t="str">
            <v>Théo</v>
          </cell>
          <cell r="D98" t="str">
            <v>M</v>
          </cell>
          <cell r="E98" t="str">
            <v>9 rue de la Mésange</v>
          </cell>
          <cell r="F98">
            <v>59770</v>
          </cell>
          <cell r="G98" t="str">
            <v>Marly</v>
          </cell>
          <cell r="I98">
            <v>633106722</v>
          </cell>
          <cell r="J98" t="str">
            <v>GLA010@gmail.com</v>
          </cell>
          <cell r="K98">
            <v>37086</v>
          </cell>
          <cell r="L98" t="str">
            <v>12 ans</v>
          </cell>
          <cell r="N98">
            <v>37086</v>
          </cell>
          <cell r="O98" t="str">
            <v>BF</v>
          </cell>
          <cell r="P98" t="str">
            <v>F</v>
          </cell>
          <cell r="S98" t="str">
            <v>Benjamins 2</v>
          </cell>
          <cell r="U98" t="str">
            <v>Gant Vert 3ème degré</v>
          </cell>
        </row>
        <row r="99">
          <cell r="B99" t="str">
            <v>DELALIN</v>
          </cell>
          <cell r="C99" t="str">
            <v>Ambroise</v>
          </cell>
          <cell r="D99" t="str">
            <v>M</v>
          </cell>
          <cell r="E99" t="str">
            <v>6 rue Harpignies</v>
          </cell>
          <cell r="F99">
            <v>59300</v>
          </cell>
          <cell r="G99" t="str">
            <v>Famars</v>
          </cell>
          <cell r="H99">
            <v>677231403</v>
          </cell>
          <cell r="I99">
            <v>633106722</v>
          </cell>
          <cell r="J99" t="str">
            <v>MISSACER@voila.fr</v>
          </cell>
          <cell r="K99">
            <v>32501</v>
          </cell>
          <cell r="L99" t="str">
            <v>25 ans</v>
          </cell>
          <cell r="M99" t="str">
            <v>NC</v>
          </cell>
          <cell r="N99">
            <v>32501</v>
          </cell>
          <cell r="O99" t="str">
            <v>BF</v>
          </cell>
          <cell r="P99" t="str">
            <v>F</v>
          </cell>
          <cell r="Q99">
            <v>611926</v>
          </cell>
          <cell r="R99" t="str">
            <v>oui</v>
          </cell>
          <cell r="S99" t="str">
            <v>Séniors</v>
          </cell>
          <cell r="T99" t="str">
            <v>Super-plume 56-60 kg</v>
          </cell>
          <cell r="U99" t="str">
            <v>Gant Bleu 2ème degré</v>
          </cell>
        </row>
        <row r="100">
          <cell r="B100" t="str">
            <v>DELANNOY</v>
          </cell>
          <cell r="C100" t="str">
            <v>Sophie</v>
          </cell>
          <cell r="D100" t="str">
            <v>F</v>
          </cell>
          <cell r="E100" t="str">
            <v>98 avenue Faidherbe</v>
          </cell>
          <cell r="F100">
            <v>59300</v>
          </cell>
          <cell r="G100" t="str">
            <v>Valenciennes</v>
          </cell>
          <cell r="H100" t="str">
            <v>03-27-30-34-30</v>
          </cell>
          <cell r="I100">
            <v>633343092</v>
          </cell>
          <cell r="J100" t="str">
            <v>superboxe@yahoo.fr</v>
          </cell>
          <cell r="K100">
            <v>31849</v>
          </cell>
          <cell r="L100" t="str">
            <v>26 ans</v>
          </cell>
          <cell r="N100">
            <v>31849</v>
          </cell>
          <cell r="O100" t="str">
            <v>BF</v>
          </cell>
          <cell r="P100" t="str">
            <v>F</v>
          </cell>
          <cell r="Q100">
            <v>481358</v>
          </cell>
          <cell r="S100" t="str">
            <v>Séniors</v>
          </cell>
        </row>
        <row r="101">
          <cell r="B101" t="str">
            <v>DELCROIX</v>
          </cell>
          <cell r="C101" t="str">
            <v>Vincent</v>
          </cell>
          <cell r="D101" t="str">
            <v>M</v>
          </cell>
          <cell r="E101" t="str">
            <v>12 passage Galochette</v>
          </cell>
          <cell r="F101">
            <v>59129</v>
          </cell>
          <cell r="G101" t="str">
            <v>Avesnes les Aubert</v>
          </cell>
          <cell r="H101">
            <v>327709510</v>
          </cell>
          <cell r="I101">
            <v>626013498</v>
          </cell>
          <cell r="K101">
            <v>26586</v>
          </cell>
          <cell r="L101" t="str">
            <v>41 ans</v>
          </cell>
          <cell r="N101">
            <v>26586</v>
          </cell>
          <cell r="O101" t="str">
            <v>BF</v>
          </cell>
          <cell r="P101" t="str">
            <v>F</v>
          </cell>
          <cell r="Q101">
            <v>197715</v>
          </cell>
          <cell r="S101" t="str">
            <v>Vétérans As &amp; Cb</v>
          </cell>
          <cell r="U101" t="str">
            <v>Gant Bleu 2ème degré</v>
          </cell>
        </row>
        <row r="102">
          <cell r="B102" t="str">
            <v>DELEEUW</v>
          </cell>
          <cell r="C102" t="str">
            <v>Gianni</v>
          </cell>
          <cell r="D102" t="str">
            <v>M</v>
          </cell>
          <cell r="E102" t="str">
            <v>13 rue d'orves</v>
          </cell>
          <cell r="F102">
            <v>59300</v>
          </cell>
          <cell r="G102" t="str">
            <v>Aulnoy les Valenciennes</v>
          </cell>
          <cell r="H102">
            <v>327336153</v>
          </cell>
          <cell r="I102">
            <v>633343092</v>
          </cell>
          <cell r="J102" t="str">
            <v>superboxe@yahoo.fr</v>
          </cell>
          <cell r="K102">
            <v>34131</v>
          </cell>
          <cell r="L102" t="str">
            <v>20 ans</v>
          </cell>
          <cell r="N102">
            <v>34131</v>
          </cell>
          <cell r="O102" t="str">
            <v>BF</v>
          </cell>
          <cell r="P102" t="str">
            <v>F</v>
          </cell>
          <cell r="Q102">
            <v>611938</v>
          </cell>
          <cell r="S102" t="str">
            <v>Séniors</v>
          </cell>
        </row>
        <row r="103">
          <cell r="B103" t="str">
            <v>DELHAYE</v>
          </cell>
          <cell r="C103" t="str">
            <v>Anthony</v>
          </cell>
          <cell r="D103" t="str">
            <v>M</v>
          </cell>
          <cell r="E103" t="str">
            <v>30 rue Henry Barbusse</v>
          </cell>
          <cell r="F103">
            <v>59990</v>
          </cell>
          <cell r="G103" t="str">
            <v>Préseau</v>
          </cell>
          <cell r="H103">
            <v>327709510</v>
          </cell>
          <cell r="I103">
            <v>626013498</v>
          </cell>
          <cell r="K103">
            <v>33503</v>
          </cell>
          <cell r="L103" t="str">
            <v>22 ans</v>
          </cell>
          <cell r="N103">
            <v>33503</v>
          </cell>
          <cell r="O103" t="str">
            <v>BF</v>
          </cell>
          <cell r="P103" t="str">
            <v>F</v>
          </cell>
          <cell r="Q103">
            <v>575647</v>
          </cell>
          <cell r="S103" t="str">
            <v>Séniors</v>
          </cell>
          <cell r="U103" t="str">
            <v>Gant Rouge 2ème degré</v>
          </cell>
        </row>
        <row r="104">
          <cell r="B104" t="str">
            <v>DELOBELLE</v>
          </cell>
          <cell r="C104" t="str">
            <v>Raphael</v>
          </cell>
          <cell r="D104" t="str">
            <v>M</v>
          </cell>
          <cell r="E104" t="str">
            <v>48 rue Henri Barbusse</v>
          </cell>
          <cell r="F104">
            <v>59880</v>
          </cell>
          <cell r="G104" t="str">
            <v>Saint Saulve</v>
          </cell>
          <cell r="H104">
            <v>327331744</v>
          </cell>
          <cell r="K104">
            <v>32999</v>
          </cell>
          <cell r="L104" t="str">
            <v>23 ans</v>
          </cell>
          <cell r="N104">
            <v>32999</v>
          </cell>
          <cell r="O104" t="str">
            <v>BF</v>
          </cell>
          <cell r="P104" t="str">
            <v>F</v>
          </cell>
          <cell r="Q104">
            <v>569273</v>
          </cell>
          <cell r="S104" t="str">
            <v>Séniors</v>
          </cell>
        </row>
        <row r="105">
          <cell r="B105" t="str">
            <v>DELPIERRE</v>
          </cell>
          <cell r="C105" t="str">
            <v>Maximilien</v>
          </cell>
          <cell r="D105" t="str">
            <v>M</v>
          </cell>
          <cell r="E105" t="str">
            <v>264 rue Jean Jaurès</v>
          </cell>
          <cell r="F105">
            <v>59410</v>
          </cell>
          <cell r="G105" t="str">
            <v>Anzin</v>
          </cell>
          <cell r="K105">
            <v>33270</v>
          </cell>
          <cell r="L105" t="str">
            <v>22 ans</v>
          </cell>
          <cell r="N105">
            <v>33270</v>
          </cell>
          <cell r="O105" t="str">
            <v>BF</v>
          </cell>
          <cell r="P105" t="str">
            <v>F</v>
          </cell>
          <cell r="Q105">
            <v>575647</v>
          </cell>
          <cell r="S105" t="str">
            <v>Séniors</v>
          </cell>
          <cell r="U105" t="str">
            <v>Gant Rouge 2ème degré</v>
          </cell>
        </row>
        <row r="106">
          <cell r="B106" t="str">
            <v>DELSINE</v>
          </cell>
          <cell r="C106" t="str">
            <v>Romain</v>
          </cell>
          <cell r="D106" t="str">
            <v>M</v>
          </cell>
          <cell r="E106" t="str">
            <v>10 rue de la Vallée</v>
          </cell>
          <cell r="F106">
            <v>59300</v>
          </cell>
          <cell r="G106" t="str">
            <v>Valenciennes</v>
          </cell>
          <cell r="H106">
            <v>327331744</v>
          </cell>
          <cell r="I106">
            <v>611823916</v>
          </cell>
          <cell r="K106">
            <v>32258</v>
          </cell>
          <cell r="L106" t="str">
            <v>25 ans</v>
          </cell>
          <cell r="N106">
            <v>32258</v>
          </cell>
          <cell r="O106" t="str">
            <v>BF</v>
          </cell>
          <cell r="P106" t="str">
            <v>F</v>
          </cell>
          <cell r="Q106">
            <v>611939</v>
          </cell>
          <cell r="S106" t="str">
            <v>Séniors</v>
          </cell>
        </row>
        <row r="107">
          <cell r="B107" t="str">
            <v>DEPREZ</v>
          </cell>
          <cell r="C107" t="str">
            <v>Byron</v>
          </cell>
          <cell r="D107" t="str">
            <v>M</v>
          </cell>
          <cell r="E107" t="str">
            <v>264 rue Jean Jaurès</v>
          </cell>
          <cell r="F107">
            <v>59410</v>
          </cell>
          <cell r="G107" t="str">
            <v>Anzin</v>
          </cell>
          <cell r="K107">
            <v>33270</v>
          </cell>
          <cell r="L107" t="str">
            <v/>
          </cell>
          <cell r="N107">
            <v>33270</v>
          </cell>
          <cell r="O107" t="str">
            <v>BF</v>
          </cell>
          <cell r="P107" t="str">
            <v>F</v>
          </cell>
          <cell r="S107" t="str">
            <v/>
          </cell>
          <cell r="U107" t="str">
            <v>Gant Bleu 1er degré</v>
          </cell>
        </row>
        <row r="108">
          <cell r="B108" t="str">
            <v>DERYCKERE</v>
          </cell>
          <cell r="C108" t="str">
            <v>Marie</v>
          </cell>
          <cell r="D108" t="str">
            <v>F</v>
          </cell>
          <cell r="E108" t="str">
            <v>48 rue Despinoy</v>
          </cell>
          <cell r="F108">
            <v>59300</v>
          </cell>
          <cell r="G108" t="str">
            <v>Valenciennes</v>
          </cell>
          <cell r="H108">
            <v>327461142</v>
          </cell>
          <cell r="I108">
            <v>611823916</v>
          </cell>
          <cell r="K108">
            <v>34569</v>
          </cell>
          <cell r="L108" t="str">
            <v>19 ans</v>
          </cell>
          <cell r="M108" t="str">
            <v>Oui</v>
          </cell>
          <cell r="N108">
            <v>34569</v>
          </cell>
          <cell r="O108" t="str">
            <v>BF</v>
          </cell>
          <cell r="P108" t="str">
            <v>F</v>
          </cell>
          <cell r="Q108">
            <v>643752</v>
          </cell>
          <cell r="S108" t="str">
            <v>Juniors 3</v>
          </cell>
          <cell r="U108" t="str">
            <v>Gant Rouge 3ème degré</v>
          </cell>
        </row>
        <row r="109">
          <cell r="B109" t="str">
            <v>DESCHAMPS</v>
          </cell>
          <cell r="C109" t="str">
            <v>Frederic</v>
          </cell>
          <cell r="D109" t="str">
            <v>M</v>
          </cell>
          <cell r="E109" t="str">
            <v>29 rue Pasteur</v>
          </cell>
          <cell r="F109">
            <v>59300</v>
          </cell>
          <cell r="G109" t="str">
            <v>Aulnoy les Valenciennes</v>
          </cell>
          <cell r="H109">
            <v>327294067</v>
          </cell>
          <cell r="I109">
            <v>608629161</v>
          </cell>
          <cell r="J109" t="str">
            <v>frederic.deschamps4@wanadoo.fr</v>
          </cell>
          <cell r="K109">
            <v>20024</v>
          </cell>
          <cell r="L109" t="str">
            <v>59 ans</v>
          </cell>
          <cell r="M109" t="str">
            <v>Oui</v>
          </cell>
          <cell r="N109">
            <v>20024</v>
          </cell>
          <cell r="O109" t="str">
            <v>BF</v>
          </cell>
          <cell r="P109" t="str">
            <v>F</v>
          </cell>
          <cell r="Q109">
            <v>183293</v>
          </cell>
          <cell r="R109" t="str">
            <v>non</v>
          </cell>
          <cell r="S109" t="str">
            <v>Vétérans As &amp; Cb</v>
          </cell>
          <cell r="U109" t="str">
            <v>Gant Bleu 1er degré</v>
          </cell>
        </row>
        <row r="110">
          <cell r="B110" t="str">
            <v>DESOIL</v>
          </cell>
          <cell r="C110" t="str">
            <v>Jeremy</v>
          </cell>
          <cell r="D110" t="str">
            <v>M</v>
          </cell>
          <cell r="E110" t="str">
            <v>6/A rue Henri Durre</v>
          </cell>
          <cell r="F110">
            <v>59880</v>
          </cell>
          <cell r="G110" t="str">
            <v>Saint Saulve</v>
          </cell>
          <cell r="H110">
            <v>327461142</v>
          </cell>
          <cell r="I110">
            <v>660033387</v>
          </cell>
          <cell r="K110">
            <v>28440</v>
          </cell>
          <cell r="L110" t="str">
            <v>36 ans</v>
          </cell>
          <cell r="M110" t="str">
            <v>Oui</v>
          </cell>
          <cell r="N110">
            <v>28440</v>
          </cell>
          <cell r="O110" t="str">
            <v>BF</v>
          </cell>
          <cell r="P110" t="str">
            <v>F</v>
          </cell>
          <cell r="Q110">
            <v>475248</v>
          </cell>
          <cell r="R110" t="str">
            <v>non</v>
          </cell>
          <cell r="S110" t="str">
            <v>Vétérans As &amp; Cb</v>
          </cell>
          <cell r="U110" t="str">
            <v>Gant Rouge 3ème degré</v>
          </cell>
        </row>
        <row r="111">
          <cell r="B111" t="str">
            <v>DESPRES</v>
          </cell>
          <cell r="C111" t="str">
            <v>Baptiste</v>
          </cell>
          <cell r="D111" t="str">
            <v>M</v>
          </cell>
          <cell r="E111" t="str">
            <v>4 rue d'Haveluy</v>
          </cell>
          <cell r="F111">
            <v>59171</v>
          </cell>
          <cell r="G111" t="str">
            <v>Helesmes</v>
          </cell>
          <cell r="H111">
            <v>327294067</v>
          </cell>
          <cell r="I111">
            <v>615496003</v>
          </cell>
          <cell r="J111" t="str">
            <v>frederic.deschamps4@wanadoo.fr</v>
          </cell>
          <cell r="K111">
            <v>31565</v>
          </cell>
          <cell r="L111" t="str">
            <v>27 ans</v>
          </cell>
          <cell r="M111" t="str">
            <v>Oui</v>
          </cell>
          <cell r="N111">
            <v>31565</v>
          </cell>
          <cell r="O111" t="str">
            <v>BF</v>
          </cell>
          <cell r="P111" t="str">
            <v>F</v>
          </cell>
          <cell r="Q111">
            <v>183293</v>
          </cell>
          <cell r="R111" t="str">
            <v>non</v>
          </cell>
          <cell r="S111" t="str">
            <v>Séniors</v>
          </cell>
          <cell r="U111" t="str">
            <v>Gant Bleu 2ème degré</v>
          </cell>
        </row>
        <row r="112">
          <cell r="B112" t="str">
            <v>DESPREZ</v>
          </cell>
          <cell r="C112" t="str">
            <v>Baptiste</v>
          </cell>
          <cell r="D112" t="str">
            <v>M</v>
          </cell>
          <cell r="E112" t="str">
            <v>6/A rue Henri Durre</v>
          </cell>
          <cell r="F112">
            <v>59880</v>
          </cell>
          <cell r="G112" t="str">
            <v>Saint Saulve</v>
          </cell>
          <cell r="I112">
            <v>660033387</v>
          </cell>
          <cell r="K112">
            <v>28440</v>
          </cell>
          <cell r="L112" t="str">
            <v/>
          </cell>
          <cell r="N112">
            <v>28440</v>
          </cell>
          <cell r="O112" t="str">
            <v>BF</v>
          </cell>
          <cell r="P112" t="str">
            <v>F</v>
          </cell>
          <cell r="Q112">
            <v>475248</v>
          </cell>
          <cell r="R112" t="str">
            <v>non</v>
          </cell>
          <cell r="S112" t="str">
            <v/>
          </cell>
          <cell r="U112" t="str">
            <v>Gant Bleu 1er degré</v>
          </cell>
        </row>
        <row r="113">
          <cell r="B113" t="str">
            <v>DESSILLY</v>
          </cell>
          <cell r="C113" t="str">
            <v>Christophe</v>
          </cell>
          <cell r="D113" t="str">
            <v>M</v>
          </cell>
          <cell r="E113" t="str">
            <v>66 rue Guy Morelle</v>
          </cell>
          <cell r="F113">
            <v>59920</v>
          </cell>
          <cell r="G113" t="str">
            <v>Quiévrechain</v>
          </cell>
          <cell r="I113">
            <v>615496003</v>
          </cell>
          <cell r="K113">
            <v>30258</v>
          </cell>
          <cell r="L113" t="str">
            <v>31 ans</v>
          </cell>
          <cell r="N113">
            <v>30258</v>
          </cell>
          <cell r="O113" t="str">
            <v>BF</v>
          </cell>
          <cell r="P113" t="str">
            <v>F</v>
          </cell>
          <cell r="S113" t="str">
            <v>Séniors</v>
          </cell>
          <cell r="U113" t="str">
            <v>Gant Bleu 2ème degré</v>
          </cell>
        </row>
        <row r="114">
          <cell r="B114" t="str">
            <v>DESTREBECQ</v>
          </cell>
          <cell r="C114" t="str">
            <v>Noemie</v>
          </cell>
          <cell r="D114" t="str">
            <v>F</v>
          </cell>
          <cell r="E114" t="str">
            <v>6/A rue Fernand Pelloutier</v>
          </cell>
          <cell r="F114">
            <v>59135</v>
          </cell>
          <cell r="G114" t="str">
            <v>Wallers</v>
          </cell>
          <cell r="K114">
            <v>33306</v>
          </cell>
          <cell r="L114" t="str">
            <v>22 ans</v>
          </cell>
          <cell r="N114">
            <v>33306</v>
          </cell>
          <cell r="O114" t="str">
            <v>BF</v>
          </cell>
          <cell r="P114" t="str">
            <v>F</v>
          </cell>
          <cell r="S114" t="str">
            <v>Séniors</v>
          </cell>
          <cell r="U114" t="str">
            <v>Gant Bleu 1er degré</v>
          </cell>
        </row>
        <row r="115">
          <cell r="B115" t="str">
            <v>DEVILLE</v>
          </cell>
          <cell r="C115" t="str">
            <v>Olivier</v>
          </cell>
          <cell r="D115" t="str">
            <v>M</v>
          </cell>
          <cell r="E115" t="str">
            <v>66 rue Guy Morelle</v>
          </cell>
          <cell r="F115">
            <v>59920</v>
          </cell>
          <cell r="G115" t="str">
            <v>Quiévrechain</v>
          </cell>
          <cell r="K115">
            <v>30258</v>
          </cell>
          <cell r="L115" t="str">
            <v/>
          </cell>
          <cell r="N115">
            <v>30258</v>
          </cell>
          <cell r="O115" t="str">
            <v>BF</v>
          </cell>
          <cell r="P115" t="str">
            <v>F</v>
          </cell>
          <cell r="S115" t="str">
            <v/>
          </cell>
        </row>
        <row r="116">
          <cell r="B116" t="str">
            <v>DEVRIES(1)</v>
          </cell>
          <cell r="C116" t="str">
            <v>Estelle</v>
          </cell>
          <cell r="D116" t="str">
            <v>F</v>
          </cell>
          <cell r="E116" t="str">
            <v>6/A rue Fernand Pelloutier</v>
          </cell>
          <cell r="F116">
            <v>59135</v>
          </cell>
          <cell r="G116" t="str">
            <v>Wallers</v>
          </cell>
          <cell r="K116">
            <v>33306</v>
          </cell>
          <cell r="L116" t="str">
            <v/>
          </cell>
          <cell r="N116">
            <v>33306</v>
          </cell>
          <cell r="O116" t="str">
            <v>BF</v>
          </cell>
          <cell r="P116" t="str">
            <v>F</v>
          </cell>
          <cell r="S116" t="str">
            <v/>
          </cell>
        </row>
        <row r="117">
          <cell r="B117" t="str">
            <v>DEVRIES(2)</v>
          </cell>
          <cell r="C117" t="str">
            <v>Marion</v>
          </cell>
          <cell r="D117" t="str">
            <v>F</v>
          </cell>
          <cell r="L117" t="str">
            <v/>
          </cell>
          <cell r="O117" t="str">
            <v>BF</v>
          </cell>
          <cell r="S117" t="str">
            <v/>
          </cell>
        </row>
        <row r="118">
          <cell r="B118" t="str">
            <v>DEWEVER</v>
          </cell>
          <cell r="C118" t="str">
            <v>Lucas</v>
          </cell>
          <cell r="D118" t="str">
            <v>M</v>
          </cell>
          <cell r="E118" t="str">
            <v>2A Appt 13, résidence les Maronniers, rue Denis Cordonniers</v>
          </cell>
          <cell r="F118">
            <v>59410</v>
          </cell>
          <cell r="G118" t="str">
            <v>Anzin</v>
          </cell>
          <cell r="I118">
            <v>618212954</v>
          </cell>
          <cell r="J118" t="str">
            <v>dewever.lucas@netcourrier.com</v>
          </cell>
          <cell r="K118">
            <v>33244</v>
          </cell>
          <cell r="L118" t="str">
            <v>22 ans</v>
          </cell>
          <cell r="M118" t="str">
            <v>NC</v>
          </cell>
          <cell r="N118">
            <v>33244</v>
          </cell>
          <cell r="O118" t="str">
            <v>BF</v>
          </cell>
          <cell r="P118" t="str">
            <v>F</v>
          </cell>
          <cell r="Q118">
            <v>6491434</v>
          </cell>
          <cell r="R118" t="str">
            <v>non</v>
          </cell>
          <cell r="S118" t="str">
            <v>Séniors</v>
          </cell>
          <cell r="U118" t="str">
            <v>Gant Bleu 3ème degré</v>
          </cell>
        </row>
        <row r="119">
          <cell r="B119" t="str">
            <v>DI MUZIO</v>
          </cell>
          <cell r="C119" t="str">
            <v>Ezio</v>
          </cell>
          <cell r="D119" t="str">
            <v>M</v>
          </cell>
          <cell r="E119" t="str">
            <v>64 avenue de Reims</v>
          </cell>
          <cell r="F119">
            <v>59300</v>
          </cell>
          <cell r="G119" t="str">
            <v>Valenciennes</v>
          </cell>
          <cell r="I119">
            <v>660188943</v>
          </cell>
          <cell r="K119">
            <v>34038</v>
          </cell>
          <cell r="L119" t="str">
            <v>20 ans</v>
          </cell>
          <cell r="N119">
            <v>34038</v>
          </cell>
          <cell r="O119" t="str">
            <v>BF</v>
          </cell>
          <cell r="P119" t="str">
            <v>F</v>
          </cell>
          <cell r="R119" t="str">
            <v>oui</v>
          </cell>
          <cell r="S119" t="str">
            <v>Séniors</v>
          </cell>
        </row>
        <row r="120">
          <cell r="B120" t="str">
            <v>DI SANTO</v>
          </cell>
          <cell r="C120" t="str">
            <v>David</v>
          </cell>
          <cell r="D120" t="str">
            <v>M</v>
          </cell>
          <cell r="E120" t="str">
            <v>25 Jules Guesdes</v>
          </cell>
          <cell r="F120">
            <v>59135</v>
          </cell>
          <cell r="G120" t="str">
            <v>Wallers</v>
          </cell>
          <cell r="I120">
            <v>786968898</v>
          </cell>
          <cell r="J120" t="str">
            <v>DI-SANTO.DAVID@orange.fr</v>
          </cell>
          <cell r="K120">
            <v>25763</v>
          </cell>
          <cell r="L120" t="str">
            <v>43 ans</v>
          </cell>
          <cell r="M120" t="str">
            <v>oui</v>
          </cell>
          <cell r="N120">
            <v>25763</v>
          </cell>
          <cell r="O120" t="str">
            <v>BF</v>
          </cell>
          <cell r="P120" t="str">
            <v>F</v>
          </cell>
          <cell r="Q120">
            <v>6507943</v>
          </cell>
          <cell r="R120" t="str">
            <v>non</v>
          </cell>
          <cell r="S120" t="str">
            <v>Vétérans As &amp; Cb</v>
          </cell>
          <cell r="U120" t="str">
            <v>Gant Bleu 3ème degré</v>
          </cell>
        </row>
        <row r="121">
          <cell r="B121" t="str">
            <v>DIAS ANTUNES</v>
          </cell>
          <cell r="C121" t="str">
            <v>Christophe</v>
          </cell>
          <cell r="D121" t="str">
            <v>M</v>
          </cell>
          <cell r="E121" t="str">
            <v>14 avenue Saint Roch</v>
          </cell>
          <cell r="F121">
            <v>59300</v>
          </cell>
          <cell r="G121" t="str">
            <v>Valenciennes</v>
          </cell>
          <cell r="I121">
            <v>610981362</v>
          </cell>
          <cell r="J121" t="str">
            <v>dias.antunes@free.fr</v>
          </cell>
          <cell r="K121">
            <v>26865</v>
          </cell>
          <cell r="L121" t="str">
            <v>40 ans</v>
          </cell>
          <cell r="N121">
            <v>26865</v>
          </cell>
          <cell r="O121" t="str">
            <v>BF</v>
          </cell>
          <cell r="P121" t="str">
            <v>F</v>
          </cell>
          <cell r="Q121">
            <v>643566</v>
          </cell>
          <cell r="R121" t="str">
            <v>oui</v>
          </cell>
          <cell r="S121" t="str">
            <v>Vétérans As &amp; Cb</v>
          </cell>
          <cell r="U121" t="str">
            <v>Gant Bleu 3ème degré</v>
          </cell>
        </row>
        <row r="122">
          <cell r="B122" t="str">
            <v>DOBROCHLOP</v>
          </cell>
          <cell r="C122" t="str">
            <v>Bastien</v>
          </cell>
          <cell r="D122" t="str">
            <v>M</v>
          </cell>
          <cell r="E122" t="str">
            <v>51 avenue de la Tourelle</v>
          </cell>
          <cell r="F122">
            <v>59300</v>
          </cell>
          <cell r="G122" t="str">
            <v>Valenciennes</v>
          </cell>
          <cell r="I122">
            <v>786968898</v>
          </cell>
          <cell r="J122" t="str">
            <v>DI-SANTO.DAVID@orange.fr</v>
          </cell>
          <cell r="K122">
            <v>34147</v>
          </cell>
          <cell r="L122" t="str">
            <v>20 ans</v>
          </cell>
          <cell r="M122" t="str">
            <v>oui</v>
          </cell>
          <cell r="N122">
            <v>34147</v>
          </cell>
          <cell r="O122" t="str">
            <v>BF</v>
          </cell>
          <cell r="P122" t="str">
            <v>F</v>
          </cell>
          <cell r="Q122">
            <v>651618</v>
          </cell>
          <cell r="R122" t="str">
            <v>non</v>
          </cell>
          <cell r="S122" t="str">
            <v>Séniors</v>
          </cell>
        </row>
        <row r="123">
          <cell r="B123" t="str">
            <v>DONNAINT(1)</v>
          </cell>
          <cell r="C123" t="str">
            <v>Dimtri</v>
          </cell>
          <cell r="D123" t="str">
            <v>M</v>
          </cell>
          <cell r="E123" t="str">
            <v>45 rue Henri Barbusse</v>
          </cell>
          <cell r="F123">
            <v>59224</v>
          </cell>
          <cell r="G123" t="str">
            <v>Thiant</v>
          </cell>
          <cell r="I123">
            <v>610981362</v>
          </cell>
          <cell r="J123" t="str">
            <v>dias.antunes@free.fr</v>
          </cell>
          <cell r="K123">
            <v>33344</v>
          </cell>
          <cell r="L123" t="str">
            <v>22 ans</v>
          </cell>
          <cell r="N123">
            <v>33344</v>
          </cell>
          <cell r="O123" t="str">
            <v>BF</v>
          </cell>
          <cell r="P123" t="str">
            <v>F</v>
          </cell>
          <cell r="Q123">
            <v>654381</v>
          </cell>
          <cell r="R123" t="str">
            <v>oui</v>
          </cell>
          <cell r="S123" t="str">
            <v>Séniors</v>
          </cell>
          <cell r="U123" t="str">
            <v>Gant Bleu 3ème degré</v>
          </cell>
        </row>
        <row r="124">
          <cell r="B124" t="str">
            <v>DONNAINT(2)</v>
          </cell>
          <cell r="C124" t="str">
            <v>Geoffrey</v>
          </cell>
          <cell r="D124" t="str">
            <v>M</v>
          </cell>
          <cell r="E124" t="str">
            <v>45 rue Henri Barbusse</v>
          </cell>
          <cell r="F124">
            <v>59224</v>
          </cell>
          <cell r="G124" t="str">
            <v>Thiant</v>
          </cell>
          <cell r="K124">
            <v>32083</v>
          </cell>
          <cell r="L124" t="str">
            <v>26 ans</v>
          </cell>
          <cell r="N124">
            <v>32083</v>
          </cell>
          <cell r="O124" t="str">
            <v>BF</v>
          </cell>
          <cell r="P124" t="str">
            <v>F</v>
          </cell>
          <cell r="Q124">
            <v>653502</v>
          </cell>
          <cell r="S124" t="str">
            <v>Séniors</v>
          </cell>
        </row>
        <row r="125">
          <cell r="B125" t="str">
            <v>DOSA</v>
          </cell>
          <cell r="C125" t="str">
            <v>Nicolas</v>
          </cell>
          <cell r="D125" t="str">
            <v>M</v>
          </cell>
          <cell r="E125" t="str">
            <v>15 Bis rue Pierre Costa</v>
          </cell>
          <cell r="F125">
            <v>59770</v>
          </cell>
          <cell r="G125" t="str">
            <v>Marly</v>
          </cell>
          <cell r="I125">
            <v>623360101</v>
          </cell>
          <cell r="J125" t="str">
            <v>sgdf@orange</v>
          </cell>
          <cell r="K125">
            <v>28339</v>
          </cell>
          <cell r="L125" t="str">
            <v>36 ans</v>
          </cell>
          <cell r="M125" t="str">
            <v>NC</v>
          </cell>
          <cell r="N125">
            <v>28339</v>
          </cell>
          <cell r="O125" t="str">
            <v>BF</v>
          </cell>
          <cell r="P125" t="str">
            <v>F</v>
          </cell>
          <cell r="Q125">
            <v>654381</v>
          </cell>
          <cell r="R125" t="str">
            <v>non</v>
          </cell>
          <cell r="S125" t="str">
            <v>Vétérans As &amp; Cb</v>
          </cell>
        </row>
        <row r="126">
          <cell r="B126" t="str">
            <v>DOUCHY CLINQUART</v>
          </cell>
          <cell r="C126" t="str">
            <v>Claire</v>
          </cell>
          <cell r="D126" t="str">
            <v>F</v>
          </cell>
          <cell r="E126" t="str">
            <v>13 rue Faidherbe appt 9C</v>
          </cell>
          <cell r="F126">
            <v>59410</v>
          </cell>
          <cell r="G126" t="str">
            <v>Anzin</v>
          </cell>
          <cell r="H126">
            <v>327345569</v>
          </cell>
          <cell r="K126">
            <v>29918</v>
          </cell>
          <cell r="L126" t="str">
            <v>32 ans</v>
          </cell>
          <cell r="N126">
            <v>29918</v>
          </cell>
          <cell r="O126" t="str">
            <v>BF</v>
          </cell>
          <cell r="P126" t="str">
            <v>F</v>
          </cell>
          <cell r="Q126">
            <v>601730</v>
          </cell>
          <cell r="S126" t="str">
            <v>Séniors</v>
          </cell>
        </row>
        <row r="127">
          <cell r="B127" t="str">
            <v>DROMBRY</v>
          </cell>
          <cell r="C127" t="str">
            <v>Aurore</v>
          </cell>
          <cell r="D127" t="str">
            <v>F</v>
          </cell>
          <cell r="E127" t="str">
            <v>13 rue de Denain</v>
          </cell>
          <cell r="F127">
            <v>59195</v>
          </cell>
          <cell r="G127" t="str">
            <v>Oisy</v>
          </cell>
          <cell r="H127">
            <v>327201511</v>
          </cell>
          <cell r="I127">
            <v>623360101</v>
          </cell>
          <cell r="J127" t="str">
            <v>drombry999@hotmail.fr</v>
          </cell>
          <cell r="K127">
            <v>34871</v>
          </cell>
          <cell r="L127" t="str">
            <v>18 ans</v>
          </cell>
          <cell r="M127" t="str">
            <v>NC</v>
          </cell>
          <cell r="N127">
            <v>34871</v>
          </cell>
          <cell r="O127" t="str">
            <v>BF</v>
          </cell>
          <cell r="P127" t="str">
            <v>F</v>
          </cell>
          <cell r="R127" t="str">
            <v>non</v>
          </cell>
          <cell r="S127" t="str">
            <v>Juniors 2</v>
          </cell>
        </row>
        <row r="128">
          <cell r="B128" t="str">
            <v>DRUESNE(1)</v>
          </cell>
          <cell r="C128" t="str">
            <v>Thomas</v>
          </cell>
          <cell r="D128" t="str">
            <v>M</v>
          </cell>
          <cell r="E128" t="str">
            <v>Entrée 1, Appt 3 rue Ampère</v>
          </cell>
          <cell r="F128">
            <v>59300</v>
          </cell>
          <cell r="G128" t="str">
            <v>Valenciennes</v>
          </cell>
          <cell r="H128">
            <v>327345569</v>
          </cell>
          <cell r="I128">
            <v>659963797</v>
          </cell>
          <cell r="J128" t="str">
            <v>jade1936@hotmail.fr</v>
          </cell>
          <cell r="K128">
            <v>36871</v>
          </cell>
          <cell r="L128" t="str">
            <v>13 ans</v>
          </cell>
          <cell r="M128" t="str">
            <v>oui</v>
          </cell>
          <cell r="N128">
            <v>36871</v>
          </cell>
          <cell r="O128" t="str">
            <v>BF</v>
          </cell>
          <cell r="P128" t="str">
            <v>F</v>
          </cell>
          <cell r="Q128">
            <v>601730</v>
          </cell>
          <cell r="R128" t="str">
            <v>non</v>
          </cell>
          <cell r="S128" t="str">
            <v>Minimes 1</v>
          </cell>
          <cell r="X128" t="str">
            <v>Autorise</v>
          </cell>
          <cell r="Y128" t="str">
            <v>Autorise</v>
          </cell>
        </row>
        <row r="129">
          <cell r="B129" t="str">
            <v>DRUESNES(2)</v>
          </cell>
          <cell r="C129" t="str">
            <v>Laurent</v>
          </cell>
          <cell r="D129" t="str">
            <v>M</v>
          </cell>
          <cell r="E129" t="str">
            <v>6 rue Van Gogh</v>
          </cell>
          <cell r="F129">
            <v>59300</v>
          </cell>
          <cell r="G129" t="str">
            <v>Maing</v>
          </cell>
          <cell r="H129">
            <v>327201511</v>
          </cell>
          <cell r="J129" t="str">
            <v>drombry999@hotmail.fr</v>
          </cell>
          <cell r="K129">
            <v>26812</v>
          </cell>
          <cell r="L129" t="str">
            <v>40 ans</v>
          </cell>
          <cell r="M129" t="str">
            <v>NC</v>
          </cell>
          <cell r="N129">
            <v>26812</v>
          </cell>
          <cell r="O129" t="str">
            <v>BF</v>
          </cell>
          <cell r="P129" t="str">
            <v>F</v>
          </cell>
          <cell r="Q129">
            <v>613763</v>
          </cell>
          <cell r="R129" t="str">
            <v>non</v>
          </cell>
          <cell r="S129" t="str">
            <v>Vétérans As &amp; Cb</v>
          </cell>
        </row>
        <row r="130">
          <cell r="B130" t="str">
            <v>DRUESNES(3)</v>
          </cell>
          <cell r="C130" t="str">
            <v>Estelle</v>
          </cell>
          <cell r="D130" t="str">
            <v>F</v>
          </cell>
          <cell r="E130" t="str">
            <v>2 Cité Lebrun rue Dadier</v>
          </cell>
          <cell r="F130">
            <v>59300</v>
          </cell>
          <cell r="G130" t="str">
            <v>Valenciennes</v>
          </cell>
          <cell r="I130">
            <v>633174036</v>
          </cell>
          <cell r="J130" t="str">
            <v>dru-estelle@hotmail.fr</v>
          </cell>
          <cell r="K130">
            <v>32856</v>
          </cell>
          <cell r="L130" t="str">
            <v>24 ans</v>
          </cell>
          <cell r="M130" t="str">
            <v>Oui</v>
          </cell>
          <cell r="N130">
            <v>32856</v>
          </cell>
          <cell r="O130" t="str">
            <v>BF</v>
          </cell>
          <cell r="P130" t="str">
            <v>F</v>
          </cell>
          <cell r="R130" t="str">
            <v>non</v>
          </cell>
          <cell r="S130" t="str">
            <v>Séniors</v>
          </cell>
          <cell r="X130" t="str">
            <v>Autorise</v>
          </cell>
          <cell r="Y130" t="str">
            <v>Autorise</v>
          </cell>
        </row>
        <row r="131">
          <cell r="B131" t="str">
            <v>DUBOIS(1)</v>
          </cell>
          <cell r="C131" t="str">
            <v>Camille</v>
          </cell>
          <cell r="D131" t="str">
            <v>F</v>
          </cell>
          <cell r="E131" t="str">
            <v>12 rue Barbusse res Knibbeler N°2</v>
          </cell>
          <cell r="F131">
            <v>59880</v>
          </cell>
          <cell r="G131" t="str">
            <v>Saint Saulve</v>
          </cell>
          <cell r="H131">
            <v>327290124</v>
          </cell>
          <cell r="I131">
            <v>664047733</v>
          </cell>
          <cell r="J131" t="str">
            <v>contact@capinstrumentation.fr</v>
          </cell>
          <cell r="K131">
            <v>35174</v>
          </cell>
          <cell r="L131" t="str">
            <v>17 ans</v>
          </cell>
          <cell r="M131" t="str">
            <v>oui</v>
          </cell>
          <cell r="N131">
            <v>35174</v>
          </cell>
          <cell r="O131" t="str">
            <v>BF</v>
          </cell>
          <cell r="P131" t="str">
            <v>F</v>
          </cell>
          <cell r="Q131">
            <v>613764</v>
          </cell>
          <cell r="R131" t="str">
            <v>oui</v>
          </cell>
          <cell r="S131" t="str">
            <v>Juniors 1</v>
          </cell>
          <cell r="T131" t="str">
            <v>Super-plume 56-60 kg</v>
          </cell>
          <cell r="U131" t="str">
            <v>Gant Blanc 1er degré</v>
          </cell>
        </row>
        <row r="132">
          <cell r="B132" t="str">
            <v>DUBOIS(2)</v>
          </cell>
          <cell r="C132" t="str">
            <v xml:space="preserve">Aurore </v>
          </cell>
          <cell r="D132" t="str">
            <v>F</v>
          </cell>
          <cell r="E132" t="str">
            <v>2 Cité Lebrun rue Dadier</v>
          </cell>
          <cell r="F132">
            <v>59300</v>
          </cell>
          <cell r="G132" t="str">
            <v>Valenciennes</v>
          </cell>
          <cell r="I132">
            <v>633174036</v>
          </cell>
          <cell r="J132" t="str">
            <v>dru-estelle@hotmail.fr</v>
          </cell>
          <cell r="K132">
            <v>32856</v>
          </cell>
          <cell r="L132" t="str">
            <v/>
          </cell>
          <cell r="M132" t="str">
            <v>Oui</v>
          </cell>
          <cell r="N132">
            <v>32856</v>
          </cell>
          <cell r="O132" t="str">
            <v>BF</v>
          </cell>
          <cell r="P132" t="str">
            <v>F</v>
          </cell>
          <cell r="R132" t="str">
            <v>non</v>
          </cell>
          <cell r="S132" t="str">
            <v/>
          </cell>
          <cell r="U132" t="str">
            <v>Gant Bleu 1er degré</v>
          </cell>
        </row>
        <row r="133">
          <cell r="B133" t="str">
            <v>DUBOIS(3)</v>
          </cell>
          <cell r="C133" t="str">
            <v>Allison</v>
          </cell>
          <cell r="D133" t="str">
            <v>F</v>
          </cell>
          <cell r="E133" t="str">
            <v>132 rue du Chemin vert</v>
          </cell>
          <cell r="F133">
            <v>59300</v>
          </cell>
          <cell r="G133" t="str">
            <v>Aulnoy les Valenciennes</v>
          </cell>
          <cell r="H133">
            <v>327290223</v>
          </cell>
          <cell r="I133">
            <v>679840768</v>
          </cell>
          <cell r="J133" t="str">
            <v>contact@capinstrumentation.fr</v>
          </cell>
          <cell r="K133">
            <v>36089</v>
          </cell>
          <cell r="L133" t="str">
            <v>15 ans</v>
          </cell>
          <cell r="M133" t="str">
            <v>Oui</v>
          </cell>
          <cell r="N133">
            <v>36089</v>
          </cell>
          <cell r="O133" t="str">
            <v>BF</v>
          </cell>
          <cell r="P133" t="str">
            <v>F</v>
          </cell>
          <cell r="Q133">
            <v>59047</v>
          </cell>
          <cell r="R133" t="str">
            <v>oui</v>
          </cell>
          <cell r="S133" t="str">
            <v>Cadets 1</v>
          </cell>
          <cell r="T133" t="str">
            <v>Super-plume 56-60 kg</v>
          </cell>
          <cell r="U133" t="str">
            <v>Gant Bleu 3ème degré</v>
          </cell>
          <cell r="X133" t="str">
            <v>Autorise</v>
          </cell>
          <cell r="Y133" t="str">
            <v>Autorise</v>
          </cell>
        </row>
        <row r="134">
          <cell r="B134" t="str">
            <v>DUBOIS(4)</v>
          </cell>
          <cell r="C134" t="str">
            <v>Romaric</v>
          </cell>
          <cell r="D134" t="str">
            <v>M</v>
          </cell>
          <cell r="E134" t="str">
            <v>37 rue Emanuel Rey</v>
          </cell>
          <cell r="F134">
            <v>59300</v>
          </cell>
          <cell r="G134" t="str">
            <v>Valenciennes</v>
          </cell>
          <cell r="I134">
            <v>648158055</v>
          </cell>
          <cell r="J134" t="str">
            <v>roro.dub@free.fr</v>
          </cell>
          <cell r="K134">
            <v>32519</v>
          </cell>
          <cell r="L134" t="str">
            <v>24 ans</v>
          </cell>
          <cell r="M134" t="str">
            <v>NC</v>
          </cell>
          <cell r="N134">
            <v>32519</v>
          </cell>
          <cell r="O134" t="str">
            <v>BF</v>
          </cell>
          <cell r="P134" t="str">
            <v>F</v>
          </cell>
          <cell r="R134" t="str">
            <v>non</v>
          </cell>
          <cell r="S134" t="str">
            <v>Séniors</v>
          </cell>
          <cell r="U134" t="str">
            <v>Gant Bleu 1er degré</v>
          </cell>
        </row>
        <row r="135">
          <cell r="B135" t="str">
            <v>DUBREUCQ</v>
          </cell>
          <cell r="C135" t="str">
            <v>Nicolas</v>
          </cell>
          <cell r="D135" t="str">
            <v>M</v>
          </cell>
          <cell r="E135" t="str">
            <v>120 bis rue des Déportés du Train de Loos</v>
          </cell>
          <cell r="F135">
            <v>59300</v>
          </cell>
          <cell r="G135" t="str">
            <v>Aulnoy les Valenciennes</v>
          </cell>
          <cell r="H135">
            <v>327290223</v>
          </cell>
          <cell r="I135">
            <v>679840768</v>
          </cell>
          <cell r="K135">
            <v>36254</v>
          </cell>
          <cell r="L135" t="str">
            <v>14 ans</v>
          </cell>
          <cell r="M135" t="str">
            <v>Oui</v>
          </cell>
          <cell r="N135">
            <v>36254</v>
          </cell>
          <cell r="O135" t="str">
            <v>BF</v>
          </cell>
          <cell r="P135" t="str">
            <v>F</v>
          </cell>
          <cell r="Q135">
            <v>59047</v>
          </cell>
          <cell r="R135" t="str">
            <v>oui</v>
          </cell>
          <cell r="S135" t="str">
            <v>Minimes 2</v>
          </cell>
          <cell r="T135" t="str">
            <v>Super-plume 56-60 kg</v>
          </cell>
          <cell r="U135" t="str">
            <v>Gant Bleu 3ème degré</v>
          </cell>
          <cell r="X135" t="str">
            <v>Autorise</v>
          </cell>
          <cell r="Y135" t="str">
            <v>Autorise</v>
          </cell>
        </row>
        <row r="136">
          <cell r="B136" t="str">
            <v>DUCROCQ</v>
          </cell>
          <cell r="C136" t="str">
            <v>Etienne</v>
          </cell>
          <cell r="D136" t="str">
            <v>M</v>
          </cell>
          <cell r="E136" t="str">
            <v>71 rue Victor hugo</v>
          </cell>
          <cell r="F136">
            <v>59264</v>
          </cell>
          <cell r="G136" t="str">
            <v>Onnaing</v>
          </cell>
          <cell r="I136">
            <v>648158055</v>
          </cell>
          <cell r="J136" t="str">
            <v>roro.dub@free.fr</v>
          </cell>
          <cell r="K136">
            <v>32609</v>
          </cell>
          <cell r="L136" t="str">
            <v>24 ans</v>
          </cell>
          <cell r="M136" t="str">
            <v>NC</v>
          </cell>
          <cell r="N136">
            <v>32609</v>
          </cell>
          <cell r="O136" t="str">
            <v>BF</v>
          </cell>
          <cell r="P136" t="str">
            <v>F</v>
          </cell>
          <cell r="R136" t="str">
            <v>non</v>
          </cell>
          <cell r="S136" t="str">
            <v>Séniors</v>
          </cell>
        </row>
        <row r="137">
          <cell r="B137" t="str">
            <v>DUCROTOIS</v>
          </cell>
          <cell r="C137" t="str">
            <v>Adrien</v>
          </cell>
          <cell r="D137" t="str">
            <v>M</v>
          </cell>
          <cell r="E137" t="str">
            <v>84 résidence le Clos des Peintres, appt D 12</v>
          </cell>
          <cell r="F137">
            <v>59300</v>
          </cell>
          <cell r="G137" t="str">
            <v>Valenciennes</v>
          </cell>
          <cell r="I137">
            <v>684014518</v>
          </cell>
          <cell r="K137">
            <v>31125</v>
          </cell>
          <cell r="L137" t="str">
            <v>28 ans</v>
          </cell>
          <cell r="N137">
            <v>31125</v>
          </cell>
          <cell r="O137" t="str">
            <v>BF</v>
          </cell>
          <cell r="P137" t="str">
            <v>F</v>
          </cell>
          <cell r="Q137">
            <v>655357</v>
          </cell>
          <cell r="S137" t="str">
            <v>Séniors</v>
          </cell>
        </row>
        <row r="138">
          <cell r="B138" t="str">
            <v>DUEE</v>
          </cell>
          <cell r="C138" t="str">
            <v>Camille</v>
          </cell>
          <cell r="D138" t="str">
            <v>F</v>
          </cell>
          <cell r="E138" t="str">
            <v>8 rue d'Accart</v>
          </cell>
          <cell r="F138">
            <v>59144</v>
          </cell>
          <cell r="G138" t="str">
            <v>Jenlain</v>
          </cell>
          <cell r="I138">
            <v>625020862</v>
          </cell>
          <cell r="J138" t="str">
            <v>camille.duee@hotmail.fr</v>
          </cell>
          <cell r="K138">
            <v>33835</v>
          </cell>
          <cell r="L138" t="str">
            <v>21 ans</v>
          </cell>
          <cell r="M138" t="str">
            <v>Oui</v>
          </cell>
          <cell r="N138">
            <v>33835</v>
          </cell>
          <cell r="O138" t="str">
            <v>BF</v>
          </cell>
          <cell r="P138" t="str">
            <v>F</v>
          </cell>
          <cell r="R138" t="str">
            <v>non</v>
          </cell>
          <cell r="S138" t="str">
            <v>Séniors</v>
          </cell>
        </row>
        <row r="139">
          <cell r="B139" t="str">
            <v>DULONGPONT</v>
          </cell>
          <cell r="C139" t="str">
            <v>Renaud</v>
          </cell>
          <cell r="D139" t="str">
            <v>M</v>
          </cell>
          <cell r="E139" t="str">
            <v>53 rue Pierre Mathieu</v>
          </cell>
          <cell r="F139">
            <v>59410</v>
          </cell>
          <cell r="G139" t="str">
            <v>Anzin</v>
          </cell>
          <cell r="H139">
            <v>327429886</v>
          </cell>
          <cell r="I139">
            <v>684014518</v>
          </cell>
          <cell r="K139">
            <v>25382</v>
          </cell>
          <cell r="L139" t="str">
            <v>44 ans</v>
          </cell>
          <cell r="M139" t="str">
            <v>oui</v>
          </cell>
          <cell r="N139">
            <v>25382</v>
          </cell>
          <cell r="O139" t="str">
            <v>BF</v>
          </cell>
          <cell r="P139" t="str">
            <v>F</v>
          </cell>
          <cell r="Q139">
            <v>643753</v>
          </cell>
          <cell r="S139" t="str">
            <v>Vétérans As &amp; Cb</v>
          </cell>
          <cell r="U139" t="str">
            <v>Gant Vert 3ème degré</v>
          </cell>
        </row>
        <row r="140">
          <cell r="B140" t="str">
            <v>DUMAINE</v>
          </cell>
          <cell r="C140" t="str">
            <v>Jérome</v>
          </cell>
          <cell r="D140" t="str">
            <v>M</v>
          </cell>
          <cell r="E140" t="str">
            <v>954 rue des Mazures</v>
          </cell>
          <cell r="F140">
            <v>59310</v>
          </cell>
          <cell r="G140" t="str">
            <v>Saméon</v>
          </cell>
          <cell r="I140">
            <v>684840380</v>
          </cell>
          <cell r="J140" t="str">
            <v>dumainejerome@yahoo.fr</v>
          </cell>
          <cell r="K140">
            <v>29681</v>
          </cell>
          <cell r="L140" t="str">
            <v>32 ans</v>
          </cell>
          <cell r="M140" t="str">
            <v>Oui</v>
          </cell>
          <cell r="N140">
            <v>29681</v>
          </cell>
          <cell r="O140" t="str">
            <v>BF</v>
          </cell>
          <cell r="P140" t="str">
            <v>F</v>
          </cell>
          <cell r="Q140">
            <v>6504868</v>
          </cell>
          <cell r="R140" t="str">
            <v>non</v>
          </cell>
          <cell r="S140" t="str">
            <v>Séniors</v>
          </cell>
        </row>
        <row r="141">
          <cell r="B141" t="str">
            <v>DUMORTIER</v>
          </cell>
          <cell r="C141" t="str">
            <v>Alexis</v>
          </cell>
          <cell r="D141" t="str">
            <v>M</v>
          </cell>
          <cell r="E141" t="str">
            <v>31 rue du Vieux Chemin</v>
          </cell>
          <cell r="F141">
            <v>59570</v>
          </cell>
          <cell r="G141" t="str">
            <v>Saint Waast la Vallée</v>
          </cell>
          <cell r="H141">
            <v>327429886</v>
          </cell>
          <cell r="I141">
            <v>613962803</v>
          </cell>
          <cell r="K141">
            <v>36032</v>
          </cell>
          <cell r="L141" t="str">
            <v>15 ans</v>
          </cell>
          <cell r="M141" t="str">
            <v>oui</v>
          </cell>
          <cell r="N141">
            <v>36032</v>
          </cell>
          <cell r="O141" t="str">
            <v>BF</v>
          </cell>
          <cell r="P141" t="str">
            <v>F</v>
          </cell>
          <cell r="Q141">
            <v>641515</v>
          </cell>
          <cell r="S141" t="str">
            <v>Cadets 1</v>
          </cell>
          <cell r="U141" t="str">
            <v>Gant Vert 3ème degré</v>
          </cell>
        </row>
        <row r="142">
          <cell r="B142" t="str">
            <v>DUPAS</v>
          </cell>
          <cell r="C142" t="str">
            <v>Rudy</v>
          </cell>
          <cell r="D142" t="str">
            <v>M</v>
          </cell>
          <cell r="E142" t="str">
            <v>46 rue André Denimal</v>
          </cell>
          <cell r="F142">
            <v>59490</v>
          </cell>
          <cell r="G142" t="str">
            <v>Somain</v>
          </cell>
          <cell r="H142" t="str">
            <v>03 27 90 67 17</v>
          </cell>
          <cell r="I142" t="str">
            <v>06 32 76 89 52</v>
          </cell>
          <cell r="J142" t="str">
            <v>dumainejerome@yahoo.fr</v>
          </cell>
          <cell r="K142">
            <v>34069</v>
          </cell>
          <cell r="L142" t="str">
            <v>20 ans</v>
          </cell>
          <cell r="M142" t="str">
            <v>Oui</v>
          </cell>
          <cell r="N142">
            <v>34069</v>
          </cell>
          <cell r="O142" t="str">
            <v>BF</v>
          </cell>
          <cell r="P142" t="str">
            <v>F</v>
          </cell>
          <cell r="Q142">
            <v>664974</v>
          </cell>
          <cell r="R142" t="str">
            <v>non</v>
          </cell>
          <cell r="S142" t="str">
            <v>Séniors</v>
          </cell>
        </row>
        <row r="143">
          <cell r="B143" t="str">
            <v>DUPONT</v>
          </cell>
          <cell r="C143" t="str">
            <v>Alexandre</v>
          </cell>
          <cell r="D143" t="str">
            <v>M</v>
          </cell>
          <cell r="E143" t="str">
            <v>31 rue du Vieux Chemin</v>
          </cell>
          <cell r="F143">
            <v>59570</v>
          </cell>
          <cell r="G143" t="str">
            <v>Saint Waast la Vallée</v>
          </cell>
          <cell r="I143">
            <v>613962803</v>
          </cell>
          <cell r="K143">
            <v>36032</v>
          </cell>
          <cell r="L143" t="str">
            <v/>
          </cell>
          <cell r="M143" t="str">
            <v>oui</v>
          </cell>
          <cell r="N143">
            <v>36032</v>
          </cell>
          <cell r="O143" t="str">
            <v>BF</v>
          </cell>
          <cell r="P143" t="str">
            <v>F</v>
          </cell>
          <cell r="Q143">
            <v>641515</v>
          </cell>
          <cell r="S143" t="str">
            <v/>
          </cell>
          <cell r="U143" t="str">
            <v>Gant Bleu 3ème degré</v>
          </cell>
        </row>
        <row r="144">
          <cell r="B144" t="str">
            <v>DUPONT</v>
          </cell>
          <cell r="C144" t="str">
            <v>Hugo</v>
          </cell>
          <cell r="D144" t="str">
            <v>M</v>
          </cell>
          <cell r="E144" t="str">
            <v>71 chemin d'Aulnoy</v>
          </cell>
          <cell r="F144">
            <v>59770</v>
          </cell>
          <cell r="G144" t="str">
            <v>Marly</v>
          </cell>
          <cell r="H144" t="str">
            <v>03 27 90 67 17</v>
          </cell>
          <cell r="I144">
            <v>627553680</v>
          </cell>
          <cell r="K144">
            <v>30881</v>
          </cell>
          <cell r="L144" t="str">
            <v>29 ans</v>
          </cell>
          <cell r="M144" t="str">
            <v>oui</v>
          </cell>
          <cell r="N144">
            <v>30881</v>
          </cell>
          <cell r="O144" t="str">
            <v>BF</v>
          </cell>
          <cell r="P144" t="str">
            <v>F</v>
          </cell>
          <cell r="Q144">
            <v>465206</v>
          </cell>
          <cell r="S144" t="str">
            <v>Séniors</v>
          </cell>
        </row>
        <row r="145">
          <cell r="B145" t="str">
            <v>DUPREZ</v>
          </cell>
          <cell r="C145" t="str">
            <v>Arnaud</v>
          </cell>
          <cell r="D145" t="str">
            <v>M</v>
          </cell>
          <cell r="E145" t="str">
            <v>8 rue Dadier</v>
          </cell>
          <cell r="F145">
            <v>59300</v>
          </cell>
          <cell r="G145" t="str">
            <v>Valenciennes</v>
          </cell>
          <cell r="K145">
            <v>32210</v>
          </cell>
          <cell r="L145" t="str">
            <v>25 ans</v>
          </cell>
          <cell r="N145">
            <v>32210</v>
          </cell>
          <cell r="O145" t="str">
            <v>BF</v>
          </cell>
          <cell r="P145" t="str">
            <v>F</v>
          </cell>
          <cell r="S145" t="str">
            <v>Séniors</v>
          </cell>
          <cell r="U145" t="str">
            <v>Gant Bleu 3ème degré</v>
          </cell>
        </row>
        <row r="146">
          <cell r="B146" t="str">
            <v>DURAND</v>
          </cell>
          <cell r="C146" t="str">
            <v>Grégory</v>
          </cell>
          <cell r="D146" t="str">
            <v>M</v>
          </cell>
          <cell r="E146" t="str">
            <v>16 rue de la Poste</v>
          </cell>
          <cell r="F146">
            <v>59300</v>
          </cell>
          <cell r="G146" t="str">
            <v>Valenciennes</v>
          </cell>
          <cell r="I146">
            <v>666978053</v>
          </cell>
          <cell r="J146" t="str">
            <v>duran.gregory@gmail.com</v>
          </cell>
          <cell r="K146">
            <v>33097</v>
          </cell>
          <cell r="L146" t="str">
            <v>23 ans</v>
          </cell>
          <cell r="M146" t="str">
            <v>non</v>
          </cell>
          <cell r="N146">
            <v>33097</v>
          </cell>
          <cell r="O146" t="str">
            <v>BF</v>
          </cell>
          <cell r="P146" t="str">
            <v>F</v>
          </cell>
          <cell r="Q146">
            <v>465206</v>
          </cell>
          <cell r="R146" t="str">
            <v>non</v>
          </cell>
          <cell r="S146" t="str">
            <v>Séniors</v>
          </cell>
        </row>
        <row r="147">
          <cell r="B147" t="str">
            <v>DUSI</v>
          </cell>
          <cell r="C147" t="str">
            <v>Jonathan</v>
          </cell>
          <cell r="D147" t="str">
            <v>M</v>
          </cell>
          <cell r="E147" t="str">
            <v>8 rue Dadier</v>
          </cell>
          <cell r="F147">
            <v>59300</v>
          </cell>
          <cell r="G147" t="str">
            <v>Valenciennes</v>
          </cell>
          <cell r="K147">
            <v>32210</v>
          </cell>
          <cell r="L147" t="str">
            <v/>
          </cell>
          <cell r="N147">
            <v>32210</v>
          </cell>
          <cell r="O147" t="str">
            <v>BF</v>
          </cell>
          <cell r="P147" t="str">
            <v>F</v>
          </cell>
          <cell r="S147" t="str">
            <v/>
          </cell>
          <cell r="U147" t="str">
            <v>Gant Bleu 3ème degré</v>
          </cell>
        </row>
        <row r="148">
          <cell r="B148" t="str">
            <v>DUYCK</v>
          </cell>
          <cell r="C148" t="str">
            <v>Delphine</v>
          </cell>
          <cell r="D148" t="str">
            <v>F</v>
          </cell>
          <cell r="E148" t="str">
            <v>15 bis route Nationale</v>
          </cell>
          <cell r="F148">
            <v>59990</v>
          </cell>
          <cell r="G148" t="str">
            <v>Curgies</v>
          </cell>
          <cell r="I148">
            <v>666978053</v>
          </cell>
          <cell r="J148" t="str">
            <v>duran.gregory@gmail.com</v>
          </cell>
          <cell r="K148">
            <v>30419</v>
          </cell>
          <cell r="L148" t="str">
            <v>30 ans</v>
          </cell>
          <cell r="M148" t="str">
            <v>non</v>
          </cell>
          <cell r="N148">
            <v>30419</v>
          </cell>
          <cell r="O148" t="str">
            <v>BF</v>
          </cell>
          <cell r="P148" t="str">
            <v>F</v>
          </cell>
          <cell r="R148" t="str">
            <v>non</v>
          </cell>
          <cell r="S148" t="str">
            <v>Séniors</v>
          </cell>
        </row>
        <row r="149">
          <cell r="B149" t="str">
            <v>EID</v>
          </cell>
          <cell r="C149" t="str">
            <v>Thomas</v>
          </cell>
          <cell r="D149" t="str">
            <v>M</v>
          </cell>
          <cell r="E149" t="str">
            <v>2 bis rue du camp romain</v>
          </cell>
          <cell r="F149">
            <v>59300</v>
          </cell>
          <cell r="G149" t="str">
            <v>Valenciennes</v>
          </cell>
          <cell r="I149">
            <v>637755512</v>
          </cell>
          <cell r="K149">
            <v>31675</v>
          </cell>
          <cell r="L149" t="str">
            <v>27 ans</v>
          </cell>
          <cell r="M149" t="str">
            <v>Oui</v>
          </cell>
          <cell r="N149">
            <v>31675</v>
          </cell>
          <cell r="O149" t="str">
            <v>BF</v>
          </cell>
          <cell r="P149" t="str">
            <v>F</v>
          </cell>
          <cell r="Q149">
            <v>650939</v>
          </cell>
          <cell r="S149" t="str">
            <v>Séniors</v>
          </cell>
          <cell r="U149" t="str">
            <v>Gant Bleu 3ème degré</v>
          </cell>
        </row>
        <row r="150">
          <cell r="B150" t="str">
            <v>ESPINO</v>
          </cell>
          <cell r="C150" t="str">
            <v>Nicolas</v>
          </cell>
          <cell r="D150" t="str">
            <v>M</v>
          </cell>
          <cell r="E150" t="str">
            <v>15 rue de la Fontaine</v>
          </cell>
          <cell r="F150">
            <v>59269</v>
          </cell>
          <cell r="G150" t="str">
            <v>Artres</v>
          </cell>
          <cell r="I150">
            <v>611594528</v>
          </cell>
          <cell r="K150">
            <v>28609</v>
          </cell>
          <cell r="L150" t="str">
            <v>35 ans</v>
          </cell>
          <cell r="N150">
            <v>28609</v>
          </cell>
          <cell r="O150" t="str">
            <v>BF</v>
          </cell>
          <cell r="P150" t="str">
            <v>F</v>
          </cell>
          <cell r="Q150">
            <v>165559</v>
          </cell>
          <cell r="S150" t="str">
            <v>Vétérans As &amp; Cb</v>
          </cell>
        </row>
        <row r="151">
          <cell r="B151" t="str">
            <v>ESSABI</v>
          </cell>
          <cell r="C151" t="str">
            <v>Sofiane</v>
          </cell>
          <cell r="D151" t="str">
            <v>M</v>
          </cell>
          <cell r="E151" t="str">
            <v>2 bis rue du camp romain</v>
          </cell>
          <cell r="F151">
            <v>59300</v>
          </cell>
          <cell r="G151" t="str">
            <v>Valenciennes</v>
          </cell>
          <cell r="I151">
            <v>637755512</v>
          </cell>
          <cell r="K151">
            <v>31675</v>
          </cell>
          <cell r="L151" t="str">
            <v/>
          </cell>
          <cell r="M151" t="str">
            <v>Oui</v>
          </cell>
          <cell r="N151">
            <v>31675</v>
          </cell>
          <cell r="O151" t="str">
            <v>BF</v>
          </cell>
          <cell r="P151" t="str">
            <v>F</v>
          </cell>
          <cell r="Q151">
            <v>650939</v>
          </cell>
          <cell r="S151" t="str">
            <v/>
          </cell>
          <cell r="U151" t="str">
            <v>Gant Bleu 3ème degré</v>
          </cell>
        </row>
        <row r="152">
          <cell r="B152" t="str">
            <v>EVRARD(1)</v>
          </cell>
          <cell r="C152" t="str">
            <v>Frederic</v>
          </cell>
          <cell r="D152" t="str">
            <v>M</v>
          </cell>
          <cell r="E152" t="str">
            <v>45 rue d'Aubry</v>
          </cell>
          <cell r="F152">
            <v>59300</v>
          </cell>
          <cell r="G152" t="str">
            <v>Valenciennes</v>
          </cell>
          <cell r="I152">
            <v>611594528</v>
          </cell>
          <cell r="K152">
            <v>32552</v>
          </cell>
          <cell r="L152" t="str">
            <v>24 ans</v>
          </cell>
          <cell r="N152">
            <v>32552</v>
          </cell>
          <cell r="O152" t="str">
            <v>BF</v>
          </cell>
          <cell r="P152" t="str">
            <v>F</v>
          </cell>
          <cell r="Q152">
            <v>165559</v>
          </cell>
          <cell r="S152" t="str">
            <v>Séniors</v>
          </cell>
        </row>
        <row r="153">
          <cell r="B153" t="str">
            <v>EVRARD(2)</v>
          </cell>
          <cell r="C153" t="str">
            <v>Melanie</v>
          </cell>
          <cell r="D153" t="str">
            <v>F</v>
          </cell>
          <cell r="L153" t="str">
            <v/>
          </cell>
          <cell r="O153" t="str">
            <v>BF</v>
          </cell>
          <cell r="S153" t="str">
            <v/>
          </cell>
          <cell r="U153" t="str">
            <v>Gant Bleu 3ème degré</v>
          </cell>
        </row>
        <row r="154">
          <cell r="B154" t="str">
            <v>FALCE</v>
          </cell>
          <cell r="C154" t="str">
            <v>Thomas</v>
          </cell>
          <cell r="D154" t="str">
            <v>M</v>
          </cell>
          <cell r="E154" t="str">
            <v>9 rue de Bourgogne</v>
          </cell>
          <cell r="F154">
            <v>59300</v>
          </cell>
          <cell r="G154" t="str">
            <v>Valenciennes</v>
          </cell>
          <cell r="K154">
            <v>33648</v>
          </cell>
          <cell r="L154" t="str">
            <v>21 ans</v>
          </cell>
          <cell r="N154">
            <v>33648</v>
          </cell>
          <cell r="O154" t="str">
            <v>BF</v>
          </cell>
          <cell r="P154" t="str">
            <v>F</v>
          </cell>
          <cell r="Q154">
            <v>527538</v>
          </cell>
          <cell r="S154" t="str">
            <v>Séniors</v>
          </cell>
        </row>
        <row r="155">
          <cell r="B155" t="str">
            <v>FARDOUX</v>
          </cell>
          <cell r="C155" t="str">
            <v>Florian</v>
          </cell>
          <cell r="D155" t="str">
            <v>M</v>
          </cell>
          <cell r="L155" t="str">
            <v/>
          </cell>
          <cell r="O155" t="str">
            <v>BF</v>
          </cell>
          <cell r="S155" t="str">
            <v/>
          </cell>
          <cell r="U155" t="str">
            <v>Gant Bleu 1er degré</v>
          </cell>
        </row>
        <row r="156">
          <cell r="B156" t="str">
            <v>FAUQUEMBERGUE</v>
          </cell>
          <cell r="C156" t="str">
            <v>Romain</v>
          </cell>
          <cell r="D156" t="str">
            <v>M</v>
          </cell>
          <cell r="E156" t="str">
            <v>12 rue Clémenceau appt 5</v>
          </cell>
          <cell r="F156">
            <v>62124</v>
          </cell>
          <cell r="G156" t="str">
            <v>Bertincourt</v>
          </cell>
          <cell r="I156">
            <v>637870229</v>
          </cell>
          <cell r="K156">
            <v>32423</v>
          </cell>
          <cell r="L156" t="str">
            <v>25 ans</v>
          </cell>
          <cell r="N156">
            <v>32423</v>
          </cell>
          <cell r="O156" t="str">
            <v>BF</v>
          </cell>
          <cell r="P156" t="str">
            <v>F</v>
          </cell>
          <cell r="Q156">
            <v>672885</v>
          </cell>
          <cell r="S156" t="str">
            <v>Séniors</v>
          </cell>
        </row>
        <row r="157">
          <cell r="B157" t="str">
            <v>FAUQUET</v>
          </cell>
          <cell r="C157" t="str">
            <v>Mathilde</v>
          </cell>
          <cell r="D157" t="str">
            <v>F</v>
          </cell>
          <cell r="E157" t="str">
            <v>7 rue de Verdun</v>
          </cell>
          <cell r="F157">
            <v>2231</v>
          </cell>
          <cell r="G157" t="str">
            <v>Blériot Plage</v>
          </cell>
          <cell r="K157">
            <v>34123</v>
          </cell>
          <cell r="L157" t="str">
            <v>20 ans</v>
          </cell>
          <cell r="N157">
            <v>34123</v>
          </cell>
          <cell r="O157" t="str">
            <v>BF</v>
          </cell>
          <cell r="P157" t="str">
            <v>F</v>
          </cell>
          <cell r="S157" t="str">
            <v>Séniors</v>
          </cell>
          <cell r="U157" t="str">
            <v>Gant Bleu 1er degré</v>
          </cell>
        </row>
        <row r="158">
          <cell r="B158" t="str">
            <v>FENEZ</v>
          </cell>
          <cell r="C158" t="str">
            <v>Maryline</v>
          </cell>
          <cell r="D158" t="str">
            <v>F</v>
          </cell>
          <cell r="E158" t="str">
            <v>12 rue Clémenceau appt 5</v>
          </cell>
          <cell r="F158">
            <v>62124</v>
          </cell>
          <cell r="G158" t="str">
            <v>Bertincourt</v>
          </cell>
          <cell r="I158">
            <v>637870229</v>
          </cell>
          <cell r="K158">
            <v>32423</v>
          </cell>
          <cell r="L158" t="str">
            <v/>
          </cell>
          <cell r="N158">
            <v>32423</v>
          </cell>
          <cell r="O158" t="str">
            <v>BF</v>
          </cell>
          <cell r="P158" t="str">
            <v>F</v>
          </cell>
          <cell r="Q158">
            <v>672885</v>
          </cell>
          <cell r="S158" t="str">
            <v/>
          </cell>
        </row>
        <row r="159">
          <cell r="B159" t="str">
            <v>FERNANDEZ</v>
          </cell>
          <cell r="C159" t="str">
            <v>Esteban</v>
          </cell>
          <cell r="D159" t="str">
            <v>M</v>
          </cell>
          <cell r="E159" t="str">
            <v>222 avenue Dampierre</v>
          </cell>
          <cell r="F159">
            <v>59300</v>
          </cell>
          <cell r="G159" t="str">
            <v>Valenciennes</v>
          </cell>
          <cell r="K159">
            <v>33256</v>
          </cell>
          <cell r="L159" t="str">
            <v>22 ans</v>
          </cell>
          <cell r="N159">
            <v>33256</v>
          </cell>
          <cell r="O159" t="str">
            <v>BF</v>
          </cell>
          <cell r="P159" t="str">
            <v>F</v>
          </cell>
          <cell r="S159" t="str">
            <v>Séniors</v>
          </cell>
        </row>
        <row r="160">
          <cell r="B160" t="str">
            <v>FERNEZ</v>
          </cell>
          <cell r="C160" t="str">
            <v>Adeline</v>
          </cell>
          <cell r="D160" t="str">
            <v>F</v>
          </cell>
          <cell r="E160" t="str">
            <v>28 appt 31 rue de la Poste</v>
          </cell>
          <cell r="F160">
            <v>59320</v>
          </cell>
          <cell r="G160" t="str">
            <v>Saint Amand les Eaux</v>
          </cell>
          <cell r="K160">
            <v>29684</v>
          </cell>
          <cell r="L160" t="str">
            <v>32 ans</v>
          </cell>
          <cell r="N160">
            <v>29684</v>
          </cell>
          <cell r="O160" t="str">
            <v>BF</v>
          </cell>
          <cell r="P160" t="str">
            <v>F</v>
          </cell>
          <cell r="S160" t="str">
            <v>Séniors</v>
          </cell>
        </row>
        <row r="161">
          <cell r="B161" t="str">
            <v>FLORENT</v>
          </cell>
          <cell r="C161" t="str">
            <v>Sandrine</v>
          </cell>
          <cell r="D161" t="str">
            <v>F</v>
          </cell>
          <cell r="E161" t="str">
            <v>2C avenue de la Libération</v>
          </cell>
          <cell r="F161">
            <v>59300</v>
          </cell>
          <cell r="G161" t="str">
            <v>Aulnoy les Valenciennes</v>
          </cell>
          <cell r="I161">
            <v>633152519</v>
          </cell>
          <cell r="J161" t="str">
            <v>sandrine4515@live.fr</v>
          </cell>
          <cell r="K161">
            <v>26177</v>
          </cell>
          <cell r="L161" t="str">
            <v>42 ans</v>
          </cell>
          <cell r="M161" t="str">
            <v>oui</v>
          </cell>
          <cell r="N161">
            <v>26177</v>
          </cell>
          <cell r="O161" t="str">
            <v>BF</v>
          </cell>
          <cell r="P161" t="str">
            <v>F</v>
          </cell>
          <cell r="Q161">
            <v>646450</v>
          </cell>
          <cell r="S161" t="str">
            <v>Vétérans As &amp; Cb</v>
          </cell>
        </row>
        <row r="162">
          <cell r="B162" t="str">
            <v>FOLLIARD</v>
          </cell>
          <cell r="C162" t="str">
            <v>Anne</v>
          </cell>
          <cell r="D162" t="str">
            <v>F</v>
          </cell>
          <cell r="E162" t="str">
            <v>résidence Gustave Ansart bal1</v>
          </cell>
          <cell r="F162">
            <v>59300</v>
          </cell>
          <cell r="G162" t="str">
            <v>Aulnoy les Valenciennes</v>
          </cell>
          <cell r="K162">
            <v>29650</v>
          </cell>
          <cell r="L162" t="str">
            <v>32 ans</v>
          </cell>
          <cell r="N162">
            <v>29650</v>
          </cell>
          <cell r="O162" t="str">
            <v>BF</v>
          </cell>
          <cell r="P162" t="str">
            <v>F</v>
          </cell>
          <cell r="Q162">
            <v>601738</v>
          </cell>
          <cell r="S162" t="str">
            <v>Séniors</v>
          </cell>
        </row>
        <row r="163">
          <cell r="B163" t="str">
            <v>FORIEZ</v>
          </cell>
          <cell r="C163" t="str">
            <v>Regis</v>
          </cell>
          <cell r="D163" t="str">
            <v>M</v>
          </cell>
          <cell r="E163" t="str">
            <v>28 appt 31 rue de la Poste</v>
          </cell>
          <cell r="F163">
            <v>59230</v>
          </cell>
          <cell r="G163" t="str">
            <v>Saint Amand les Eaux</v>
          </cell>
          <cell r="I163">
            <v>633152519</v>
          </cell>
          <cell r="J163" t="str">
            <v>sandrine4515@live.fr</v>
          </cell>
          <cell r="K163">
            <v>32121</v>
          </cell>
          <cell r="L163" t="str">
            <v>26 ans</v>
          </cell>
          <cell r="M163" t="str">
            <v>oui</v>
          </cell>
          <cell r="N163">
            <v>32121</v>
          </cell>
          <cell r="O163" t="str">
            <v>BF</v>
          </cell>
          <cell r="P163" t="str">
            <v>F</v>
          </cell>
          <cell r="Q163">
            <v>646450</v>
          </cell>
          <cell r="S163" t="str">
            <v>Séniors</v>
          </cell>
        </row>
        <row r="164">
          <cell r="B164" t="str">
            <v>FOUCART</v>
          </cell>
          <cell r="C164" t="str">
            <v>Anthony</v>
          </cell>
          <cell r="D164" t="str">
            <v>M</v>
          </cell>
          <cell r="E164" t="str">
            <v>25/21 avenue De Gaulle</v>
          </cell>
          <cell r="F164">
            <v>59880</v>
          </cell>
          <cell r="G164" t="str">
            <v>Saint Saulve</v>
          </cell>
          <cell r="K164">
            <v>32334</v>
          </cell>
          <cell r="L164" t="str">
            <v>25 ans</v>
          </cell>
          <cell r="N164">
            <v>32334</v>
          </cell>
          <cell r="O164" t="str">
            <v>BF</v>
          </cell>
          <cell r="P164" t="str">
            <v>F</v>
          </cell>
          <cell r="Q164">
            <v>601738</v>
          </cell>
          <cell r="S164" t="str">
            <v>Séniors</v>
          </cell>
        </row>
        <row r="165">
          <cell r="B165" t="str">
            <v>FOUET</v>
          </cell>
          <cell r="C165" t="str">
            <v>Alban</v>
          </cell>
          <cell r="D165" t="str">
            <v>M</v>
          </cell>
          <cell r="E165" t="str">
            <v>6 rue de la Chaiserie</v>
          </cell>
          <cell r="F165">
            <v>59370</v>
          </cell>
          <cell r="G165" t="str">
            <v>Romeries</v>
          </cell>
          <cell r="K165">
            <v>33218</v>
          </cell>
          <cell r="L165" t="str">
            <v>23 ans</v>
          </cell>
          <cell r="N165">
            <v>33218</v>
          </cell>
          <cell r="O165" t="str">
            <v>BF</v>
          </cell>
          <cell r="P165" t="str">
            <v>F</v>
          </cell>
          <cell r="S165" t="str">
            <v>Séniors</v>
          </cell>
        </row>
        <row r="166">
          <cell r="B166" t="str">
            <v>FOUNEAUX</v>
          </cell>
          <cell r="C166" t="str">
            <v>Claire</v>
          </cell>
          <cell r="D166" t="str">
            <v>F</v>
          </cell>
          <cell r="E166" t="str">
            <v>19 Résidence à Tout Vent</v>
          </cell>
          <cell r="F166">
            <v>59269</v>
          </cell>
          <cell r="G166" t="str">
            <v>Artres</v>
          </cell>
          <cell r="K166">
            <v>34298</v>
          </cell>
          <cell r="L166" t="str">
            <v>20 ans</v>
          </cell>
          <cell r="N166">
            <v>34298</v>
          </cell>
          <cell r="O166" t="str">
            <v>BF</v>
          </cell>
          <cell r="P166" t="str">
            <v>F</v>
          </cell>
          <cell r="S166" t="str">
            <v>Séniors</v>
          </cell>
        </row>
        <row r="167">
          <cell r="B167" t="str">
            <v>FOURIER</v>
          </cell>
          <cell r="C167" t="str">
            <v>Yoan</v>
          </cell>
          <cell r="D167" t="str">
            <v>M</v>
          </cell>
          <cell r="E167" t="str">
            <v>26 rue du Maréchal Juin</v>
          </cell>
          <cell r="F167">
            <v>59300</v>
          </cell>
          <cell r="G167" t="str">
            <v>Valenciennes</v>
          </cell>
          <cell r="I167">
            <v>675707707</v>
          </cell>
          <cell r="K167">
            <v>31924</v>
          </cell>
          <cell r="L167" t="str">
            <v>26 ans</v>
          </cell>
          <cell r="M167" t="str">
            <v>non</v>
          </cell>
          <cell r="N167">
            <v>31924</v>
          </cell>
          <cell r="O167" t="str">
            <v>BF</v>
          </cell>
          <cell r="P167" t="str">
            <v>F</v>
          </cell>
          <cell r="Q167">
            <v>649470</v>
          </cell>
          <cell r="S167" t="str">
            <v>Séniors</v>
          </cell>
        </row>
        <row r="168">
          <cell r="B168" t="str">
            <v>FOURNIER</v>
          </cell>
          <cell r="C168" t="str">
            <v>Caroline</v>
          </cell>
          <cell r="D168" t="str">
            <v>F</v>
          </cell>
          <cell r="E168" t="str">
            <v>145 rue Lefranc, appt 8</v>
          </cell>
          <cell r="F168">
            <v>59300</v>
          </cell>
          <cell r="G168" t="str">
            <v>Valenciennes</v>
          </cell>
          <cell r="K168">
            <v>31867</v>
          </cell>
          <cell r="L168" t="str">
            <v>26 ans</v>
          </cell>
          <cell r="N168">
            <v>31867</v>
          </cell>
          <cell r="O168" t="str">
            <v>BF</v>
          </cell>
          <cell r="P168" t="str">
            <v>F</v>
          </cell>
          <cell r="S168" t="str">
            <v>Séniors</v>
          </cell>
        </row>
        <row r="169">
          <cell r="B169" t="str">
            <v>FRASCA</v>
          </cell>
          <cell r="C169" t="str">
            <v>Christophe</v>
          </cell>
          <cell r="D169" t="str">
            <v>M</v>
          </cell>
          <cell r="E169" t="str">
            <v>42 rue Mattéoti</v>
          </cell>
          <cell r="F169">
            <v>59135</v>
          </cell>
          <cell r="G169" t="str">
            <v>Wallers</v>
          </cell>
          <cell r="I169">
            <v>603909198</v>
          </cell>
          <cell r="K169">
            <v>27991</v>
          </cell>
          <cell r="L169" t="str">
            <v>37 ans</v>
          </cell>
          <cell r="M169" t="str">
            <v>non</v>
          </cell>
          <cell r="N169">
            <v>27991</v>
          </cell>
          <cell r="O169" t="str">
            <v>BF</v>
          </cell>
          <cell r="P169" t="str">
            <v>F</v>
          </cell>
          <cell r="Q169">
            <v>605770</v>
          </cell>
          <cell r="S169" t="str">
            <v>Vétérans As &amp; Cb</v>
          </cell>
        </row>
        <row r="170">
          <cell r="B170" t="str">
            <v>FRISCOUR</v>
          </cell>
          <cell r="C170" t="str">
            <v>Olivier</v>
          </cell>
          <cell r="D170" t="str">
            <v>M</v>
          </cell>
          <cell r="E170" t="str">
            <v>17/19 avenue Delattre de Tassigny appt 309</v>
          </cell>
          <cell r="F170">
            <v>59300</v>
          </cell>
          <cell r="G170" t="str">
            <v>Valenciennes</v>
          </cell>
          <cell r="K170">
            <v>30241</v>
          </cell>
          <cell r="L170" t="str">
            <v>31 ans</v>
          </cell>
          <cell r="N170">
            <v>30241</v>
          </cell>
          <cell r="O170" t="str">
            <v>BF</v>
          </cell>
          <cell r="P170" t="str">
            <v>F</v>
          </cell>
          <cell r="Q170">
            <v>610087</v>
          </cell>
          <cell r="S170" t="str">
            <v>Séniors</v>
          </cell>
        </row>
        <row r="171">
          <cell r="B171" t="str">
            <v>GABELLE</v>
          </cell>
          <cell r="C171" t="str">
            <v>Gregory</v>
          </cell>
          <cell r="D171" t="str">
            <v>M</v>
          </cell>
          <cell r="E171" t="str">
            <v>50 rue Dangréeaux</v>
          </cell>
          <cell r="F171">
            <v>59233</v>
          </cell>
          <cell r="G171" t="str">
            <v>Maing</v>
          </cell>
          <cell r="I171">
            <v>603909198</v>
          </cell>
          <cell r="K171">
            <v>31706</v>
          </cell>
          <cell r="L171" t="str">
            <v>27 ans</v>
          </cell>
          <cell r="N171">
            <v>31706</v>
          </cell>
          <cell r="O171" t="str">
            <v>BF</v>
          </cell>
          <cell r="P171" t="str">
            <v>F</v>
          </cell>
          <cell r="Q171">
            <v>605770</v>
          </cell>
          <cell r="S171" t="str">
            <v>Séniors</v>
          </cell>
        </row>
        <row r="172">
          <cell r="B172" t="str">
            <v>GACIOUI</v>
          </cell>
          <cell r="C172" t="str">
            <v>Mohamed</v>
          </cell>
          <cell r="D172" t="str">
            <v>M</v>
          </cell>
          <cell r="E172" t="str">
            <v>44 rue des Anges</v>
          </cell>
          <cell r="F172">
            <v>59300</v>
          </cell>
          <cell r="G172" t="str">
            <v>Valenciennes</v>
          </cell>
          <cell r="I172">
            <v>647673773</v>
          </cell>
          <cell r="J172" t="str">
            <v>momo.mahomed@hotmail.fr</v>
          </cell>
          <cell r="K172">
            <v>32901</v>
          </cell>
          <cell r="L172" t="str">
            <v>23 ans</v>
          </cell>
          <cell r="M172" t="str">
            <v>Oui</v>
          </cell>
          <cell r="N172">
            <v>32901</v>
          </cell>
          <cell r="O172" t="str">
            <v>BF</v>
          </cell>
          <cell r="P172" t="str">
            <v>F</v>
          </cell>
          <cell r="Q172">
            <v>649425</v>
          </cell>
          <cell r="R172" t="str">
            <v>oui</v>
          </cell>
          <cell r="S172" t="str">
            <v>Séniors</v>
          </cell>
          <cell r="T172" t="str">
            <v>Léger 60-65 kg</v>
          </cell>
          <cell r="U172" t="str">
            <v>Gant Vert 3ème degré</v>
          </cell>
        </row>
        <row r="173">
          <cell r="B173" t="str">
            <v>GAILLARD</v>
          </cell>
          <cell r="C173" t="str">
            <v>Jean-Philippe</v>
          </cell>
          <cell r="D173" t="str">
            <v>M</v>
          </cell>
          <cell r="E173" t="str">
            <v>11 rue de l'Hopital de Siège</v>
          </cell>
          <cell r="F173">
            <v>59300</v>
          </cell>
          <cell r="G173" t="str">
            <v>Valenciennes</v>
          </cell>
          <cell r="H173">
            <v>327271717</v>
          </cell>
          <cell r="I173">
            <v>680463045</v>
          </cell>
          <cell r="K173">
            <v>23986</v>
          </cell>
          <cell r="L173" t="str">
            <v>48 ans</v>
          </cell>
          <cell r="N173">
            <v>23986</v>
          </cell>
          <cell r="O173" t="str">
            <v>BF</v>
          </cell>
          <cell r="P173" t="str">
            <v>F</v>
          </cell>
          <cell r="Q173">
            <v>543866</v>
          </cell>
          <cell r="R173" t="str">
            <v>non</v>
          </cell>
          <cell r="S173" t="str">
            <v>Vétérans As &amp; Cb</v>
          </cell>
        </row>
        <row r="174">
          <cell r="B174" t="str">
            <v>GAUDRY</v>
          </cell>
          <cell r="C174" t="str">
            <v>Romuald</v>
          </cell>
          <cell r="D174" t="str">
            <v>M</v>
          </cell>
          <cell r="E174" t="str">
            <v>32 rue Emmanuel Rey</v>
          </cell>
          <cell r="F174">
            <v>59300</v>
          </cell>
          <cell r="G174" t="str">
            <v>Valenciennes</v>
          </cell>
          <cell r="I174">
            <v>684027430</v>
          </cell>
          <cell r="J174" t="str">
            <v>rechangel59@hotmail.fr</v>
          </cell>
          <cell r="K174">
            <v>32657</v>
          </cell>
          <cell r="L174" t="str">
            <v>24 ans</v>
          </cell>
          <cell r="M174" t="str">
            <v>NC</v>
          </cell>
          <cell r="N174">
            <v>32657</v>
          </cell>
          <cell r="O174" t="str">
            <v>BF</v>
          </cell>
          <cell r="P174" t="str">
            <v>F</v>
          </cell>
          <cell r="Q174">
            <v>6508262</v>
          </cell>
          <cell r="R174" t="str">
            <v>non</v>
          </cell>
          <cell r="S174" t="str">
            <v>Séniors</v>
          </cell>
          <cell r="T174" t="str">
            <v>Léger 60-65 kg</v>
          </cell>
          <cell r="U174" t="str">
            <v>Gant Vert 3ème degré</v>
          </cell>
        </row>
        <row r="175">
          <cell r="B175" t="str">
            <v>GAUMENTON</v>
          </cell>
          <cell r="C175" t="str">
            <v>Marie</v>
          </cell>
          <cell r="D175" t="str">
            <v>F</v>
          </cell>
          <cell r="E175" t="str">
            <v>86 rue de Famars appt 31</v>
          </cell>
          <cell r="F175">
            <v>59300</v>
          </cell>
          <cell r="G175" t="str">
            <v>Valenciennes</v>
          </cell>
          <cell r="H175">
            <v>327271717</v>
          </cell>
          <cell r="I175">
            <v>680463045</v>
          </cell>
          <cell r="K175">
            <v>32583</v>
          </cell>
          <cell r="L175" t="str">
            <v>24 ans</v>
          </cell>
          <cell r="M175" t="str">
            <v>Oui</v>
          </cell>
          <cell r="N175">
            <v>32583</v>
          </cell>
          <cell r="O175" t="str">
            <v>BF</v>
          </cell>
          <cell r="P175" t="str">
            <v>F</v>
          </cell>
          <cell r="Q175">
            <v>651527</v>
          </cell>
          <cell r="R175" t="str">
            <v>non</v>
          </cell>
          <cell r="S175" t="str">
            <v>Séniors</v>
          </cell>
        </row>
        <row r="176">
          <cell r="B176" t="str">
            <v>GERIN(1)</v>
          </cell>
          <cell r="C176" t="str">
            <v>Hélène</v>
          </cell>
          <cell r="D176" t="str">
            <v>F</v>
          </cell>
          <cell r="E176" t="str">
            <v>20 Résidence Charles de Gaulle</v>
          </cell>
          <cell r="F176">
            <v>59770</v>
          </cell>
          <cell r="G176" t="str">
            <v>Marly</v>
          </cell>
          <cell r="I176">
            <v>613278521</v>
          </cell>
          <cell r="J176" t="str">
            <v>jean-michel.gerin@hotmail.fr</v>
          </cell>
          <cell r="K176">
            <v>36878</v>
          </cell>
          <cell r="L176" t="str">
            <v>13 ans</v>
          </cell>
          <cell r="M176" t="str">
            <v>oui</v>
          </cell>
          <cell r="N176">
            <v>36878</v>
          </cell>
          <cell r="O176" t="str">
            <v>BF</v>
          </cell>
          <cell r="P176" t="str">
            <v>F</v>
          </cell>
          <cell r="Q176">
            <v>6508262</v>
          </cell>
          <cell r="R176" t="str">
            <v>non</v>
          </cell>
          <cell r="S176" t="str">
            <v>Minimes 1</v>
          </cell>
          <cell r="X176" t="str">
            <v>Autorise</v>
          </cell>
          <cell r="Y176" t="str">
            <v>Autorise</v>
          </cell>
        </row>
        <row r="177">
          <cell r="B177" t="str">
            <v>GERIN(2)</v>
          </cell>
          <cell r="C177" t="str">
            <v>Mélanie</v>
          </cell>
          <cell r="D177" t="str">
            <v>F</v>
          </cell>
          <cell r="E177" t="str">
            <v>20 Résidence Charles de Gaulle</v>
          </cell>
          <cell r="F177">
            <v>59770</v>
          </cell>
          <cell r="G177" t="str">
            <v>Marly</v>
          </cell>
          <cell r="I177">
            <v>613278521</v>
          </cell>
          <cell r="J177" t="str">
            <v>jean-michel.gerin@hotmail.fr</v>
          </cell>
          <cell r="K177">
            <v>35879</v>
          </cell>
          <cell r="L177" t="str">
            <v>15 ans</v>
          </cell>
          <cell r="M177" t="str">
            <v>oui</v>
          </cell>
          <cell r="N177">
            <v>35879</v>
          </cell>
          <cell r="O177" t="str">
            <v>BF</v>
          </cell>
          <cell r="P177" t="str">
            <v>F</v>
          </cell>
          <cell r="Q177">
            <v>651527</v>
          </cell>
          <cell r="R177" t="str">
            <v>non</v>
          </cell>
          <cell r="S177" t="str">
            <v>Cadets 1</v>
          </cell>
          <cell r="X177" t="str">
            <v>Autorise</v>
          </cell>
          <cell r="Y177" t="str">
            <v>Autorise</v>
          </cell>
        </row>
        <row r="178">
          <cell r="B178" t="str">
            <v>GERNEY</v>
          </cell>
          <cell r="C178" t="str">
            <v>Raphael</v>
          </cell>
          <cell r="D178" t="str">
            <v>M</v>
          </cell>
          <cell r="E178" t="str">
            <v>2/13 rue Guillez</v>
          </cell>
          <cell r="F178">
            <v>59300</v>
          </cell>
          <cell r="G178" t="str">
            <v>Valenciennes</v>
          </cell>
          <cell r="I178">
            <v>664264009</v>
          </cell>
          <cell r="J178" t="str">
            <v>raphael.gerney@free.fr</v>
          </cell>
          <cell r="K178">
            <v>28597</v>
          </cell>
          <cell r="L178" t="str">
            <v>35 ans</v>
          </cell>
          <cell r="M178" t="str">
            <v>oui</v>
          </cell>
          <cell r="N178">
            <v>28597</v>
          </cell>
          <cell r="O178" t="str">
            <v>BF</v>
          </cell>
          <cell r="P178" t="str">
            <v>F</v>
          </cell>
          <cell r="Q178">
            <v>606069</v>
          </cell>
          <cell r="R178" t="str">
            <v>non</v>
          </cell>
          <cell r="S178" t="str">
            <v>Vétérans As &amp; Cb</v>
          </cell>
          <cell r="X178" t="str">
            <v>Autorise</v>
          </cell>
          <cell r="Y178" t="str">
            <v>Autorise</v>
          </cell>
        </row>
        <row r="179">
          <cell r="B179" t="str">
            <v>GERVEX</v>
          </cell>
          <cell r="C179" t="str">
            <v>Grimaud</v>
          </cell>
          <cell r="D179" t="str">
            <v>M</v>
          </cell>
          <cell r="E179" t="str">
            <v>37 rue du Richon</v>
          </cell>
          <cell r="F179">
            <v>59310</v>
          </cell>
          <cell r="G179" t="str">
            <v>Sameon</v>
          </cell>
          <cell r="I179">
            <v>613278521</v>
          </cell>
          <cell r="J179" t="str">
            <v>jean-michel.gerin@hotmail.fr</v>
          </cell>
          <cell r="K179">
            <v>35521</v>
          </cell>
          <cell r="L179" t="str">
            <v>16 ans</v>
          </cell>
          <cell r="M179" t="str">
            <v>oui</v>
          </cell>
          <cell r="N179">
            <v>35521</v>
          </cell>
          <cell r="O179" t="str">
            <v>BF</v>
          </cell>
          <cell r="P179" t="str">
            <v>F</v>
          </cell>
          <cell r="R179" t="str">
            <v>non</v>
          </cell>
          <cell r="S179" t="str">
            <v>Cadets 2</v>
          </cell>
          <cell r="X179" t="str">
            <v>Autorise</v>
          </cell>
          <cell r="Y179" t="str">
            <v>Autorise</v>
          </cell>
        </row>
        <row r="180">
          <cell r="B180" t="str">
            <v>GIORGETTI</v>
          </cell>
          <cell r="C180" t="str">
            <v>Benoit</v>
          </cell>
          <cell r="D180" t="str">
            <v>M</v>
          </cell>
          <cell r="E180" t="str">
            <v>rue Voltaire, 4 cour Duterne</v>
          </cell>
          <cell r="F180">
            <v>59195</v>
          </cell>
          <cell r="G180" t="str">
            <v>Herin</v>
          </cell>
          <cell r="I180">
            <v>612633609</v>
          </cell>
          <cell r="J180" t="str">
            <v>raphael.gerney@free.fr</v>
          </cell>
          <cell r="K180">
            <v>33827</v>
          </cell>
          <cell r="L180" t="str">
            <v>21 ans</v>
          </cell>
          <cell r="M180" t="str">
            <v>oui</v>
          </cell>
          <cell r="N180">
            <v>33827</v>
          </cell>
          <cell r="O180" t="str">
            <v>BF</v>
          </cell>
          <cell r="P180" t="str">
            <v>F</v>
          </cell>
          <cell r="Q180">
            <v>627004</v>
          </cell>
          <cell r="S180" t="str">
            <v>Séniors</v>
          </cell>
        </row>
        <row r="181">
          <cell r="B181" t="str">
            <v>GIVERT</v>
          </cell>
          <cell r="C181" t="str">
            <v>Renaud</v>
          </cell>
          <cell r="D181" t="str">
            <v>M</v>
          </cell>
          <cell r="E181" t="str">
            <v>37 rue du Richon</v>
          </cell>
          <cell r="F181">
            <v>59310</v>
          </cell>
          <cell r="G181" t="str">
            <v>Sameon</v>
          </cell>
          <cell r="K181">
            <v>35521</v>
          </cell>
          <cell r="L181" t="str">
            <v/>
          </cell>
          <cell r="N181">
            <v>35521</v>
          </cell>
          <cell r="O181" t="str">
            <v>BF</v>
          </cell>
          <cell r="P181" t="str">
            <v>F</v>
          </cell>
          <cell r="S181" t="str">
            <v/>
          </cell>
          <cell r="U181" t="str">
            <v>Gant Bleu 3ème degré</v>
          </cell>
        </row>
        <row r="182">
          <cell r="B182" t="str">
            <v>GLINEUR</v>
          </cell>
          <cell r="C182" t="str">
            <v>Olivier</v>
          </cell>
          <cell r="D182" t="str">
            <v>M</v>
          </cell>
          <cell r="E182" t="str">
            <v>3/22 rue Theunissen</v>
          </cell>
          <cell r="F182">
            <v>59300</v>
          </cell>
          <cell r="G182" t="str">
            <v>Valenciennes</v>
          </cell>
          <cell r="I182">
            <v>612633609</v>
          </cell>
          <cell r="K182">
            <v>24821</v>
          </cell>
          <cell r="L182" t="str">
            <v>46 ans</v>
          </cell>
          <cell r="N182">
            <v>24821</v>
          </cell>
          <cell r="O182" t="str">
            <v>BF</v>
          </cell>
          <cell r="P182" t="str">
            <v>F</v>
          </cell>
          <cell r="Q182">
            <v>627004</v>
          </cell>
          <cell r="S182" t="str">
            <v>Vétérans As &amp; Cb</v>
          </cell>
        </row>
        <row r="183">
          <cell r="B183" t="str">
            <v>GLONIA-CHAPALYS</v>
          </cell>
          <cell r="C183" t="str">
            <v>Joseph</v>
          </cell>
          <cell r="D183" t="str">
            <v>M</v>
          </cell>
          <cell r="E183" t="str">
            <v>71 avenue de la Libération</v>
          </cell>
          <cell r="F183">
            <v>59300</v>
          </cell>
          <cell r="G183" t="str">
            <v>Aulnoy les Valenciennes</v>
          </cell>
          <cell r="K183">
            <v>31933</v>
          </cell>
          <cell r="L183" t="str">
            <v>26 ans</v>
          </cell>
          <cell r="N183">
            <v>31933</v>
          </cell>
          <cell r="O183" t="str">
            <v>BF</v>
          </cell>
          <cell r="P183" t="str">
            <v>F</v>
          </cell>
          <cell r="S183" t="str">
            <v>Séniors</v>
          </cell>
          <cell r="U183" t="str">
            <v>Gant Bleu 3ème degré</v>
          </cell>
        </row>
        <row r="184">
          <cell r="B184" t="str">
            <v>GORDIEN</v>
          </cell>
          <cell r="C184" t="str">
            <v>David</v>
          </cell>
          <cell r="D184" t="str">
            <v>M</v>
          </cell>
          <cell r="E184" t="str">
            <v>rue de la Pyramide</v>
          </cell>
          <cell r="F184">
            <v>59220</v>
          </cell>
          <cell r="G184" t="str">
            <v>Denain</v>
          </cell>
          <cell r="J184" t="str">
            <v>davoo59@hotmail.fr</v>
          </cell>
          <cell r="K184">
            <v>28218</v>
          </cell>
          <cell r="L184" t="str">
            <v>36 ans</v>
          </cell>
          <cell r="M184" t="str">
            <v>oui</v>
          </cell>
          <cell r="N184">
            <v>28218</v>
          </cell>
          <cell r="O184" t="str">
            <v>BF</v>
          </cell>
          <cell r="P184" t="str">
            <v>F</v>
          </cell>
          <cell r="Q184">
            <v>91200</v>
          </cell>
          <cell r="R184" t="str">
            <v>oui</v>
          </cell>
          <cell r="S184" t="str">
            <v>Vétérans As &amp; Cb</v>
          </cell>
          <cell r="T184" t="str">
            <v>Mi-moyen 70-76 kg</v>
          </cell>
          <cell r="U184" t="str">
            <v>Gant Technique Argent 1er degré</v>
          </cell>
          <cell r="V184" t="str">
            <v>Gant Compétition Bronze 1er degré</v>
          </cell>
        </row>
        <row r="185">
          <cell r="B185" t="str">
            <v>GOURDIN</v>
          </cell>
          <cell r="C185" t="str">
            <v>Adrien</v>
          </cell>
          <cell r="D185" t="str">
            <v>M</v>
          </cell>
          <cell r="E185" t="str">
            <v>8 rue d'orves</v>
          </cell>
          <cell r="F185">
            <v>59300</v>
          </cell>
          <cell r="G185" t="str">
            <v>Aulnoy les Valenciennes</v>
          </cell>
          <cell r="I185">
            <v>675900625</v>
          </cell>
          <cell r="K185">
            <v>34035</v>
          </cell>
          <cell r="L185" t="str">
            <v>20 ans</v>
          </cell>
          <cell r="N185">
            <v>34035</v>
          </cell>
          <cell r="O185" t="str">
            <v>BF</v>
          </cell>
          <cell r="P185" t="str">
            <v>F</v>
          </cell>
          <cell r="Q185">
            <v>611929</v>
          </cell>
          <cell r="S185" t="str">
            <v>Séniors</v>
          </cell>
        </row>
        <row r="186">
          <cell r="B186" t="str">
            <v>GRAND</v>
          </cell>
          <cell r="C186" t="str">
            <v>Philippe</v>
          </cell>
          <cell r="D186" t="str">
            <v>M</v>
          </cell>
          <cell r="E186" t="str">
            <v>69 rue Pierre loti Le Vignoble</v>
          </cell>
          <cell r="F186">
            <v>59300</v>
          </cell>
          <cell r="G186" t="str">
            <v>Valenciennes</v>
          </cell>
          <cell r="H186">
            <v>327278049</v>
          </cell>
          <cell r="I186" t="str">
            <v>06 82 45 41 14</v>
          </cell>
          <cell r="J186" t="str">
            <v>carine.grand@wanadoo.fr</v>
          </cell>
          <cell r="K186">
            <v>22423</v>
          </cell>
          <cell r="L186" t="str">
            <v>52 ans</v>
          </cell>
          <cell r="M186" t="str">
            <v>oui</v>
          </cell>
          <cell r="N186">
            <v>22423</v>
          </cell>
          <cell r="O186" t="str">
            <v>BF</v>
          </cell>
          <cell r="P186" t="str">
            <v>F</v>
          </cell>
          <cell r="Q186">
            <v>105706</v>
          </cell>
          <cell r="R186" t="str">
            <v>non</v>
          </cell>
          <cell r="S186" t="str">
            <v>Vétérans As &amp; Cb</v>
          </cell>
          <cell r="T186" t="str">
            <v>Mi-moyen 70-76 kg</v>
          </cell>
          <cell r="U186" t="str">
            <v>Gant Technique Argent 1er degré</v>
          </cell>
          <cell r="V186" t="str">
            <v>Gant Compétition Bronze 1er degré</v>
          </cell>
        </row>
        <row r="187">
          <cell r="B187" t="str">
            <v>GRAVELINE</v>
          </cell>
          <cell r="C187" t="str">
            <v>Franck</v>
          </cell>
          <cell r="D187" t="str">
            <v>M</v>
          </cell>
          <cell r="E187" t="str">
            <v>338 rue Jean Jaures</v>
          </cell>
          <cell r="F187">
            <v>59410</v>
          </cell>
          <cell r="G187" t="str">
            <v>Anzin</v>
          </cell>
          <cell r="I187">
            <v>671385078</v>
          </cell>
          <cell r="K187">
            <v>31683</v>
          </cell>
          <cell r="L187" t="str">
            <v>27 ans</v>
          </cell>
          <cell r="N187">
            <v>31683</v>
          </cell>
          <cell r="O187" t="str">
            <v>BF</v>
          </cell>
          <cell r="P187" t="str">
            <v>F</v>
          </cell>
          <cell r="Q187">
            <v>632683</v>
          </cell>
          <cell r="S187" t="str">
            <v>Séniors</v>
          </cell>
          <cell r="U187" t="str">
            <v>Gant Bleu 3ème degré</v>
          </cell>
        </row>
        <row r="188">
          <cell r="B188" t="str">
            <v>GUERLUS</v>
          </cell>
          <cell r="C188" t="str">
            <v>Benoit</v>
          </cell>
          <cell r="D188" t="str">
            <v>M</v>
          </cell>
          <cell r="E188" t="str">
            <v>26 rue Léon Rucart</v>
          </cell>
          <cell r="F188">
            <v>59233</v>
          </cell>
          <cell r="G188" t="str">
            <v>Maing</v>
          </cell>
          <cell r="H188">
            <v>327278049</v>
          </cell>
          <cell r="I188">
            <v>683771321</v>
          </cell>
          <cell r="J188" t="str">
            <v>carine.grand@wanadoo.fr</v>
          </cell>
          <cell r="K188">
            <v>32453</v>
          </cell>
          <cell r="L188" t="str">
            <v>25 ans</v>
          </cell>
          <cell r="M188" t="str">
            <v>oui</v>
          </cell>
          <cell r="N188">
            <v>32453</v>
          </cell>
          <cell r="O188" t="str">
            <v>BF</v>
          </cell>
          <cell r="P188" t="str">
            <v>F</v>
          </cell>
          <cell r="Q188">
            <v>672884</v>
          </cell>
          <cell r="R188" t="str">
            <v>non</v>
          </cell>
          <cell r="S188" t="str">
            <v>Séniors</v>
          </cell>
          <cell r="U188" t="str">
            <v>Gant Technique Argent 1er degré</v>
          </cell>
        </row>
        <row r="189">
          <cell r="B189" t="str">
            <v>GUILLARD</v>
          </cell>
          <cell r="C189" t="str">
            <v>Paul</v>
          </cell>
          <cell r="D189" t="str">
            <v>M</v>
          </cell>
          <cell r="E189" t="str">
            <v>215 sis rue Jean Jaurès</v>
          </cell>
          <cell r="F189">
            <v>59880</v>
          </cell>
          <cell r="G189" t="str">
            <v>Saint Saulve</v>
          </cell>
          <cell r="I189">
            <v>640425060</v>
          </cell>
          <cell r="J189" t="str">
            <v>fau-of-sloc-party@hotmail.fr</v>
          </cell>
          <cell r="K189">
            <v>34884</v>
          </cell>
          <cell r="L189" t="str">
            <v>18 ans</v>
          </cell>
          <cell r="M189" t="str">
            <v>NC</v>
          </cell>
          <cell r="N189">
            <v>34884</v>
          </cell>
          <cell r="O189" t="str">
            <v>BF</v>
          </cell>
          <cell r="P189" t="str">
            <v>F</v>
          </cell>
          <cell r="R189" t="str">
            <v>non</v>
          </cell>
          <cell r="S189" t="str">
            <v>Juniors 2</v>
          </cell>
        </row>
        <row r="190">
          <cell r="B190" t="str">
            <v>GUILLAUME</v>
          </cell>
          <cell r="C190" t="str">
            <v>Gladys</v>
          </cell>
          <cell r="D190" t="str">
            <v>F</v>
          </cell>
          <cell r="E190" t="str">
            <v>9 rue de la Mésange</v>
          </cell>
          <cell r="F190">
            <v>59770</v>
          </cell>
          <cell r="G190" t="str">
            <v>Marly</v>
          </cell>
          <cell r="I190">
            <v>633106722</v>
          </cell>
          <cell r="J190" t="str">
            <v>GLA010@gmail.com</v>
          </cell>
          <cell r="K190">
            <v>27491</v>
          </cell>
          <cell r="L190" t="str">
            <v>38 ans</v>
          </cell>
          <cell r="M190" t="str">
            <v>NC</v>
          </cell>
          <cell r="N190">
            <v>27491</v>
          </cell>
          <cell r="O190" t="str">
            <v>BF</v>
          </cell>
          <cell r="P190" t="str">
            <v>F</v>
          </cell>
          <cell r="Q190">
            <v>632683</v>
          </cell>
          <cell r="R190" t="str">
            <v>non</v>
          </cell>
          <cell r="S190" t="str">
            <v>Vétérans As &amp; Cb</v>
          </cell>
          <cell r="U190" t="str">
            <v>Gant Bleu 3ème degré</v>
          </cell>
        </row>
        <row r="191">
          <cell r="B191" t="str">
            <v>GUILLOT(1)</v>
          </cell>
          <cell r="C191" t="str">
            <v>Didier</v>
          </cell>
          <cell r="D191" t="str">
            <v>M</v>
          </cell>
          <cell r="E191" t="str">
            <v>2 Ter bis rue du 19 Mars 1962</v>
          </cell>
          <cell r="F191">
            <v>59233</v>
          </cell>
          <cell r="G191" t="str">
            <v>Maing</v>
          </cell>
          <cell r="H191">
            <v>327245178</v>
          </cell>
          <cell r="I191">
            <v>646662775</v>
          </cell>
          <cell r="J191" t="str">
            <v>guillotdjrr@wanadoo.fr</v>
          </cell>
          <cell r="K191">
            <v>23931</v>
          </cell>
          <cell r="L191" t="str">
            <v>48 ans</v>
          </cell>
          <cell r="M191" t="str">
            <v>oui</v>
          </cell>
          <cell r="N191">
            <v>23931</v>
          </cell>
          <cell r="O191" t="str">
            <v>BF</v>
          </cell>
          <cell r="P191" t="str">
            <v>F</v>
          </cell>
          <cell r="Q191">
            <v>14314</v>
          </cell>
          <cell r="R191" t="str">
            <v>non</v>
          </cell>
          <cell r="S191" t="str">
            <v>Vétérans As &amp; Cb</v>
          </cell>
          <cell r="U191" t="str">
            <v>Gant Technique Argent 1er degré</v>
          </cell>
        </row>
        <row r="192">
          <cell r="B192" t="str">
            <v>GUILLOT(2)</v>
          </cell>
          <cell r="C192" t="str">
            <v>Raphaël</v>
          </cell>
          <cell r="D192" t="str">
            <v>M</v>
          </cell>
          <cell r="E192" t="str">
            <v>2 Ter bis rue du 19 Mars 1962</v>
          </cell>
          <cell r="F192">
            <v>59233</v>
          </cell>
          <cell r="G192" t="str">
            <v>Maing</v>
          </cell>
          <cell r="H192">
            <v>327245178</v>
          </cell>
          <cell r="I192">
            <v>687551352</v>
          </cell>
          <cell r="J192" t="str">
            <v>raphael.guillot01@gmail.com</v>
          </cell>
          <cell r="K192">
            <v>33982</v>
          </cell>
          <cell r="L192" t="str">
            <v>20 ans</v>
          </cell>
          <cell r="M192" t="str">
            <v>Oui</v>
          </cell>
          <cell r="N192">
            <v>33982</v>
          </cell>
          <cell r="O192" t="str">
            <v>BF</v>
          </cell>
          <cell r="P192" t="str">
            <v>F</v>
          </cell>
          <cell r="Q192">
            <v>570787</v>
          </cell>
          <cell r="R192" t="str">
            <v>oui</v>
          </cell>
          <cell r="S192" t="str">
            <v>Séniors</v>
          </cell>
          <cell r="T192" t="str">
            <v>Léger 60-65 kg</v>
          </cell>
          <cell r="U192" t="str">
            <v>Gant Vert 3ème degré</v>
          </cell>
        </row>
        <row r="193">
          <cell r="B193" t="str">
            <v>GUILLOT(3)</v>
          </cell>
          <cell r="C193" t="str">
            <v>Remi</v>
          </cell>
          <cell r="D193" t="str">
            <v>M</v>
          </cell>
          <cell r="E193" t="str">
            <v>2 A bis rue du 19 Mars 1962</v>
          </cell>
          <cell r="F193">
            <v>59233</v>
          </cell>
          <cell r="G193" t="str">
            <v>Maing</v>
          </cell>
          <cell r="H193">
            <v>327245178</v>
          </cell>
          <cell r="I193">
            <v>648662380</v>
          </cell>
          <cell r="J193" t="str">
            <v>GLA010@gmail.com</v>
          </cell>
          <cell r="K193">
            <v>35536</v>
          </cell>
          <cell r="L193" t="str">
            <v>16 ans</v>
          </cell>
          <cell r="M193" t="str">
            <v>NC</v>
          </cell>
          <cell r="N193">
            <v>35536</v>
          </cell>
          <cell r="O193" t="str">
            <v>BF</v>
          </cell>
          <cell r="P193" t="str">
            <v>F</v>
          </cell>
          <cell r="Q193">
            <v>637996</v>
          </cell>
          <cell r="R193" t="str">
            <v>non</v>
          </cell>
          <cell r="S193" t="str">
            <v>Cadets 2</v>
          </cell>
          <cell r="U193" t="str">
            <v>Gant Vert 2ème degré</v>
          </cell>
        </row>
        <row r="194">
          <cell r="B194" t="str">
            <v>GUISSET</v>
          </cell>
          <cell r="C194" t="str">
            <v xml:space="preserve">Francois </v>
          </cell>
          <cell r="D194" t="str">
            <v>M</v>
          </cell>
          <cell r="E194" t="str">
            <v>90 rue Giélie</v>
          </cell>
          <cell r="F194">
            <v>59000</v>
          </cell>
          <cell r="G194" t="str">
            <v>Lille</v>
          </cell>
          <cell r="H194">
            <v>327245178</v>
          </cell>
          <cell r="I194">
            <v>646662775</v>
          </cell>
          <cell r="J194" t="str">
            <v>guillotdjrr@wanadoo.fr</v>
          </cell>
          <cell r="K194">
            <v>27528</v>
          </cell>
          <cell r="L194" t="str">
            <v>38 ans</v>
          </cell>
          <cell r="M194" t="str">
            <v>oui</v>
          </cell>
          <cell r="N194">
            <v>27528</v>
          </cell>
          <cell r="O194" t="str">
            <v>BF</v>
          </cell>
          <cell r="P194" t="str">
            <v>F</v>
          </cell>
          <cell r="Q194">
            <v>197305</v>
          </cell>
          <cell r="R194" t="str">
            <v>non</v>
          </cell>
          <cell r="S194" t="str">
            <v>Vétérans As &amp; Cb</v>
          </cell>
          <cell r="U194" t="str">
            <v>Gant Technique Argent 1er degré</v>
          </cell>
        </row>
        <row r="195">
          <cell r="B195" t="str">
            <v>GUSTIN</v>
          </cell>
          <cell r="C195" t="str">
            <v>Romain</v>
          </cell>
          <cell r="D195" t="str">
            <v>M</v>
          </cell>
          <cell r="E195" t="str">
            <v>8 rue du Sart</v>
          </cell>
          <cell r="F195">
            <v>59730</v>
          </cell>
          <cell r="G195" t="str">
            <v>Beaurain</v>
          </cell>
          <cell r="H195">
            <v>327245178</v>
          </cell>
          <cell r="I195" t="str">
            <v>06 27 91 15 81 99</v>
          </cell>
          <cell r="J195" t="str">
            <v>raphael.guillot01@gmail.com</v>
          </cell>
          <cell r="K195">
            <v>33055</v>
          </cell>
          <cell r="L195" t="str">
            <v>23 ans</v>
          </cell>
          <cell r="M195" t="str">
            <v>Oui</v>
          </cell>
          <cell r="N195">
            <v>33055</v>
          </cell>
          <cell r="O195" t="str">
            <v>BF</v>
          </cell>
          <cell r="P195" t="str">
            <v>F</v>
          </cell>
          <cell r="Q195">
            <v>6481512</v>
          </cell>
          <cell r="R195" t="str">
            <v>oui</v>
          </cell>
          <cell r="S195" t="str">
            <v>Séniors</v>
          </cell>
          <cell r="T195" t="str">
            <v>Léger 60-65 kg</v>
          </cell>
          <cell r="U195" t="str">
            <v>Gant Vert 3ème degré</v>
          </cell>
        </row>
        <row r="196">
          <cell r="B196" t="str">
            <v>HAPIETTE</v>
          </cell>
          <cell r="C196" t="str">
            <v>Geoffrey</v>
          </cell>
          <cell r="D196" t="str">
            <v>M</v>
          </cell>
          <cell r="E196" t="str">
            <v>72 rue Gustave Delory</v>
          </cell>
          <cell r="F196">
            <v>59125</v>
          </cell>
          <cell r="G196" t="str">
            <v>Trith St Léger</v>
          </cell>
          <cell r="H196">
            <v>327245178</v>
          </cell>
          <cell r="I196">
            <v>648662380</v>
          </cell>
          <cell r="K196">
            <v>33480</v>
          </cell>
          <cell r="L196" t="str">
            <v>22 ans</v>
          </cell>
          <cell r="N196">
            <v>33480</v>
          </cell>
          <cell r="O196" t="str">
            <v>BF</v>
          </cell>
          <cell r="P196" t="str">
            <v>F</v>
          </cell>
          <cell r="Q196">
            <v>607471</v>
          </cell>
          <cell r="S196" t="str">
            <v>Séniors</v>
          </cell>
          <cell r="U196" t="str">
            <v>Gant Rouge 2ème degré</v>
          </cell>
        </row>
        <row r="197">
          <cell r="B197" t="str">
            <v>HEBERT</v>
          </cell>
          <cell r="C197" t="str">
            <v>William</v>
          </cell>
          <cell r="D197" t="str">
            <v>M</v>
          </cell>
          <cell r="E197" t="str">
            <v>47 rue Jean Jaurès</v>
          </cell>
          <cell r="F197">
            <v>59264</v>
          </cell>
          <cell r="G197" t="str">
            <v>Onnaing</v>
          </cell>
          <cell r="H197">
            <v>327254257</v>
          </cell>
          <cell r="J197" t="str">
            <v>williamhbrt3@gmail.com</v>
          </cell>
          <cell r="K197">
            <v>36008</v>
          </cell>
          <cell r="L197" t="str">
            <v>15 ans</v>
          </cell>
          <cell r="M197" t="str">
            <v>NC</v>
          </cell>
          <cell r="N197">
            <v>36008</v>
          </cell>
          <cell r="O197" t="str">
            <v>BF</v>
          </cell>
          <cell r="P197" t="str">
            <v>F</v>
          </cell>
          <cell r="Q197">
            <v>197305</v>
          </cell>
          <cell r="R197" t="str">
            <v>non</v>
          </cell>
          <cell r="S197" t="str">
            <v>Cadets 1</v>
          </cell>
        </row>
        <row r="198">
          <cell r="B198" t="str">
            <v>HENRY(1)</v>
          </cell>
          <cell r="C198" t="str">
            <v>Maxime</v>
          </cell>
          <cell r="D198" t="str">
            <v>M</v>
          </cell>
          <cell r="E198" t="str">
            <v>164 rue Henri Durre</v>
          </cell>
          <cell r="F198">
            <v>59880</v>
          </cell>
          <cell r="G198" t="str">
            <v>Saint Saulve</v>
          </cell>
          <cell r="I198">
            <v>637483947</v>
          </cell>
          <cell r="J198" t="str">
            <v>max.vafc@hotmail.fr</v>
          </cell>
          <cell r="K198">
            <v>33571</v>
          </cell>
          <cell r="L198" t="str">
            <v>22 ans</v>
          </cell>
          <cell r="M198" t="str">
            <v>Oui</v>
          </cell>
          <cell r="N198">
            <v>33571</v>
          </cell>
          <cell r="O198" t="str">
            <v>BF</v>
          </cell>
          <cell r="P198" t="str">
            <v>F</v>
          </cell>
          <cell r="Q198">
            <v>650938</v>
          </cell>
          <cell r="R198" t="str">
            <v>oui</v>
          </cell>
          <cell r="S198" t="str">
            <v>Séniors</v>
          </cell>
          <cell r="T198" t="str">
            <v>Mi-moyen 70-76 kg</v>
          </cell>
          <cell r="U198" t="str">
            <v>Gant Bleu 3ème degré</v>
          </cell>
        </row>
        <row r="199">
          <cell r="B199" t="str">
            <v>HENRY(2)</v>
          </cell>
          <cell r="C199" t="str">
            <v>Christine</v>
          </cell>
          <cell r="D199" t="str">
            <v>F</v>
          </cell>
          <cell r="E199" t="str">
            <v>164 rue Henri Durre</v>
          </cell>
          <cell r="F199">
            <v>59880</v>
          </cell>
          <cell r="G199" t="str">
            <v>Saint-Saulve</v>
          </cell>
          <cell r="K199">
            <v>33480</v>
          </cell>
          <cell r="L199" t="str">
            <v/>
          </cell>
          <cell r="N199" t="str">
            <v/>
          </cell>
          <cell r="O199" t="str">
            <v>BF</v>
          </cell>
          <cell r="P199" t="str">
            <v>F</v>
          </cell>
          <cell r="Q199">
            <v>607471</v>
          </cell>
          <cell r="S199" t="str">
            <v/>
          </cell>
          <cell r="U199" t="str">
            <v>Gant Rouge 2ème degré</v>
          </cell>
        </row>
        <row r="200">
          <cell r="B200" t="str">
            <v>HERMELLE</v>
          </cell>
          <cell r="C200" t="str">
            <v>Celine</v>
          </cell>
          <cell r="D200" t="str">
            <v>F</v>
          </cell>
          <cell r="E200" t="str">
            <v>47 rue Jean Jaurès</v>
          </cell>
          <cell r="F200">
            <v>59264</v>
          </cell>
          <cell r="G200" t="str">
            <v>Onnaing</v>
          </cell>
          <cell r="H200">
            <v>327254257</v>
          </cell>
          <cell r="J200" t="str">
            <v>williamhbrt3@gmail.com</v>
          </cell>
          <cell r="K200">
            <v>36008</v>
          </cell>
          <cell r="L200" t="str">
            <v/>
          </cell>
          <cell r="M200" t="str">
            <v>NC</v>
          </cell>
          <cell r="N200">
            <v>36008</v>
          </cell>
          <cell r="O200" t="str">
            <v>BF</v>
          </cell>
          <cell r="P200" t="str">
            <v>F</v>
          </cell>
          <cell r="R200" t="str">
            <v>non</v>
          </cell>
          <cell r="S200" t="str">
            <v/>
          </cell>
        </row>
        <row r="201">
          <cell r="B201" t="str">
            <v>HETEL</v>
          </cell>
          <cell r="C201" t="str">
            <v>Laurentiu</v>
          </cell>
          <cell r="D201" t="str">
            <v>M</v>
          </cell>
          <cell r="E201" t="str">
            <v>13 rue Saint Jean</v>
          </cell>
          <cell r="F201">
            <v>59300</v>
          </cell>
          <cell r="G201" t="str">
            <v>Valenciennes</v>
          </cell>
          <cell r="K201">
            <v>29353</v>
          </cell>
          <cell r="L201" t="str">
            <v>33 ans</v>
          </cell>
          <cell r="N201">
            <v>29353</v>
          </cell>
          <cell r="O201" t="str">
            <v>BF</v>
          </cell>
          <cell r="Q201">
            <v>561297</v>
          </cell>
          <cell r="S201" t="str">
            <v>Séniors</v>
          </cell>
        </row>
        <row r="202">
          <cell r="B202" t="str">
            <v>HIMPE</v>
          </cell>
          <cell r="C202" t="str">
            <v>Hugo</v>
          </cell>
          <cell r="D202" t="str">
            <v>M</v>
          </cell>
          <cell r="E202" t="str">
            <v>49 rue Henri Barbusse</v>
          </cell>
          <cell r="F202">
            <v>59990</v>
          </cell>
          <cell r="G202" t="str">
            <v>Préseau</v>
          </cell>
          <cell r="H202">
            <v>648333945</v>
          </cell>
          <cell r="I202">
            <v>675133524</v>
          </cell>
          <cell r="J202" t="str">
            <v>joel.himpe@wanadoo.fr</v>
          </cell>
          <cell r="K202">
            <v>35788</v>
          </cell>
          <cell r="L202" t="str">
            <v>16 ans</v>
          </cell>
          <cell r="M202" t="str">
            <v>oui</v>
          </cell>
          <cell r="N202">
            <v>35788</v>
          </cell>
          <cell r="O202" t="str">
            <v>BF</v>
          </cell>
          <cell r="P202" t="str">
            <v>F</v>
          </cell>
          <cell r="Q202">
            <v>6521234</v>
          </cell>
          <cell r="R202" t="str">
            <v>oui</v>
          </cell>
          <cell r="S202" t="str">
            <v>Cadets 2</v>
          </cell>
          <cell r="T202" t="str">
            <v>Mini-plume 42-45 kg</v>
          </cell>
          <cell r="U202" t="str">
            <v>Gant Bleu 3ème degré</v>
          </cell>
        </row>
        <row r="203">
          <cell r="B203" t="str">
            <v>HOUIMEL</v>
          </cell>
          <cell r="C203" t="str">
            <v>Mehdi</v>
          </cell>
          <cell r="D203" t="str">
            <v>M</v>
          </cell>
          <cell r="E203" t="str">
            <v>20 rue de la Targette</v>
          </cell>
          <cell r="F203">
            <v>59300</v>
          </cell>
          <cell r="G203" t="str">
            <v>Valenciennes</v>
          </cell>
          <cell r="H203">
            <v>327289930</v>
          </cell>
          <cell r="K203">
            <v>33945</v>
          </cell>
          <cell r="L203" t="str">
            <v>21 ans</v>
          </cell>
          <cell r="N203">
            <v>33945</v>
          </cell>
          <cell r="O203" t="str">
            <v>BF</v>
          </cell>
          <cell r="P203" t="str">
            <v>F</v>
          </cell>
          <cell r="Q203">
            <v>602330</v>
          </cell>
          <cell r="S203" t="str">
            <v>Séniors</v>
          </cell>
        </row>
        <row r="204">
          <cell r="B204" t="str">
            <v>HOYAUX</v>
          </cell>
          <cell r="C204" t="str">
            <v>Arnaud</v>
          </cell>
          <cell r="D204" t="str">
            <v>M</v>
          </cell>
          <cell r="E204" t="str">
            <v>52 rue dunin appt8</v>
          </cell>
          <cell r="F204">
            <v>59300</v>
          </cell>
          <cell r="G204" t="str">
            <v>Valenciennes</v>
          </cell>
          <cell r="I204">
            <v>616915401</v>
          </cell>
          <cell r="K204">
            <v>27637</v>
          </cell>
          <cell r="L204" t="str">
            <v>38 ans</v>
          </cell>
          <cell r="N204">
            <v>27637</v>
          </cell>
          <cell r="O204" t="str">
            <v>BF</v>
          </cell>
          <cell r="P204" t="str">
            <v>F</v>
          </cell>
          <cell r="Q204">
            <v>170600</v>
          </cell>
          <cell r="S204" t="str">
            <v>Vétérans As &amp; Cb</v>
          </cell>
        </row>
        <row r="205">
          <cell r="B205" t="str">
            <v>JACQUET</v>
          </cell>
          <cell r="C205" t="str">
            <v>Fanny</v>
          </cell>
          <cell r="D205" t="str">
            <v>F</v>
          </cell>
          <cell r="E205" t="str">
            <v>65 rue Jean Jaurès</v>
          </cell>
          <cell r="F205">
            <v>59233</v>
          </cell>
          <cell r="G205" t="str">
            <v>Maing</v>
          </cell>
          <cell r="J205" t="str">
            <v>jryfa@hotmail.com</v>
          </cell>
          <cell r="K205">
            <v>30097</v>
          </cell>
          <cell r="L205" t="str">
            <v>31 ans</v>
          </cell>
          <cell r="N205">
            <v>30097</v>
          </cell>
          <cell r="O205" t="str">
            <v>BF</v>
          </cell>
          <cell r="P205" t="str">
            <v>F</v>
          </cell>
          <cell r="Q205">
            <v>627003</v>
          </cell>
          <cell r="R205" t="str">
            <v>oui</v>
          </cell>
          <cell r="S205" t="str">
            <v>Séniors</v>
          </cell>
        </row>
        <row r="206">
          <cell r="B206" t="str">
            <v>JANOT</v>
          </cell>
          <cell r="C206" t="str">
            <v>Adrien</v>
          </cell>
          <cell r="D206" t="str">
            <v>M</v>
          </cell>
          <cell r="E206" t="str">
            <v>3 place de l'Eglise</v>
          </cell>
          <cell r="F206">
            <v>59144</v>
          </cell>
          <cell r="G206" t="str">
            <v>Bry</v>
          </cell>
          <cell r="H206">
            <v>327359147</v>
          </cell>
          <cell r="I206">
            <v>688477432</v>
          </cell>
          <cell r="J206" t="str">
            <v>joel.himpe@wanadoo.fr</v>
          </cell>
          <cell r="K206">
            <v>33047</v>
          </cell>
          <cell r="L206" t="str">
            <v>23 ans</v>
          </cell>
          <cell r="M206" t="str">
            <v>oui</v>
          </cell>
          <cell r="N206">
            <v>33047</v>
          </cell>
          <cell r="O206" t="str">
            <v>BF</v>
          </cell>
          <cell r="P206" t="str">
            <v>F</v>
          </cell>
          <cell r="Q206">
            <v>570788</v>
          </cell>
          <cell r="R206" t="str">
            <v>oui</v>
          </cell>
          <cell r="S206" t="str">
            <v>Séniors</v>
          </cell>
          <cell r="T206" t="str">
            <v>Mini-plume 42-45 kg</v>
          </cell>
        </row>
        <row r="207">
          <cell r="B207" t="str">
            <v>JASINSKI</v>
          </cell>
          <cell r="C207" t="str">
            <v>Dimitri</v>
          </cell>
          <cell r="D207" t="str">
            <v>M</v>
          </cell>
          <cell r="E207" t="str">
            <v>20 rue de la Targette</v>
          </cell>
          <cell r="F207">
            <v>59300</v>
          </cell>
          <cell r="G207" t="str">
            <v>Valenciennes</v>
          </cell>
          <cell r="H207">
            <v>327289930</v>
          </cell>
          <cell r="K207">
            <v>33945</v>
          </cell>
          <cell r="L207" t="str">
            <v/>
          </cell>
          <cell r="N207">
            <v>33945</v>
          </cell>
          <cell r="O207" t="str">
            <v>BF</v>
          </cell>
          <cell r="P207" t="str">
            <v>F</v>
          </cell>
          <cell r="Q207">
            <v>602330</v>
          </cell>
          <cell r="S207" t="str">
            <v/>
          </cell>
        </row>
        <row r="208">
          <cell r="B208" t="str">
            <v>JDBENALI</v>
          </cell>
          <cell r="C208" t="str">
            <v>Kamel</v>
          </cell>
          <cell r="D208" t="str">
            <v>M</v>
          </cell>
          <cell r="E208" t="str">
            <v>128 bis rue Jean Jaurès</v>
          </cell>
          <cell r="F208">
            <v>59410</v>
          </cell>
          <cell r="G208" t="str">
            <v>Anzin</v>
          </cell>
          <cell r="I208">
            <v>616915401</v>
          </cell>
          <cell r="K208">
            <v>33257</v>
          </cell>
          <cell r="L208" t="str">
            <v>22 ans</v>
          </cell>
          <cell r="N208">
            <v>33257</v>
          </cell>
          <cell r="O208" t="str">
            <v>BF</v>
          </cell>
          <cell r="P208" t="str">
            <v>F</v>
          </cell>
          <cell r="Q208">
            <v>170600</v>
          </cell>
          <cell r="S208" t="str">
            <v>Séniors</v>
          </cell>
        </row>
        <row r="209">
          <cell r="B209" t="str">
            <v>JEAN-PHILLIPPE</v>
          </cell>
          <cell r="C209" t="str">
            <v>Samuel</v>
          </cell>
          <cell r="D209" t="str">
            <v>M</v>
          </cell>
          <cell r="E209" t="str">
            <v>6 place Roger Salengro</v>
          </cell>
          <cell r="F209">
            <v>59920</v>
          </cell>
          <cell r="G209" t="str">
            <v>Quiévrechain</v>
          </cell>
          <cell r="H209">
            <v>327455935</v>
          </cell>
          <cell r="I209">
            <v>688271988</v>
          </cell>
          <cell r="J209" t="str">
            <v>samdu59920@hotmail.fr</v>
          </cell>
          <cell r="K209">
            <v>32512</v>
          </cell>
          <cell r="L209" t="str">
            <v>24 ans</v>
          </cell>
          <cell r="N209">
            <v>32512</v>
          </cell>
          <cell r="O209" t="str">
            <v>BF</v>
          </cell>
          <cell r="P209" t="str">
            <v>F</v>
          </cell>
          <cell r="Q209">
            <v>570789</v>
          </cell>
          <cell r="R209" t="str">
            <v>oui</v>
          </cell>
          <cell r="S209" t="str">
            <v>Séniors</v>
          </cell>
        </row>
        <row r="210">
          <cell r="B210" t="str">
            <v>JOLIMONT</v>
          </cell>
          <cell r="C210" t="str">
            <v>Claire</v>
          </cell>
          <cell r="D210" t="str">
            <v>F</v>
          </cell>
          <cell r="E210" t="str">
            <v>1 rue Louis Aragon</v>
          </cell>
          <cell r="F210">
            <v>59494</v>
          </cell>
          <cell r="G210" t="str">
            <v>Petite Forêt</v>
          </cell>
          <cell r="H210">
            <v>327359147</v>
          </cell>
          <cell r="I210">
            <v>688477432</v>
          </cell>
          <cell r="K210">
            <v>32967</v>
          </cell>
          <cell r="L210" t="str">
            <v>23 ans</v>
          </cell>
          <cell r="N210">
            <v>32967</v>
          </cell>
          <cell r="O210" t="str">
            <v>BF</v>
          </cell>
          <cell r="P210" t="str">
            <v>F</v>
          </cell>
          <cell r="Q210">
            <v>570788</v>
          </cell>
          <cell r="S210" t="str">
            <v>Séniors</v>
          </cell>
        </row>
        <row r="211">
          <cell r="B211" t="str">
            <v>JONQUOIS</v>
          </cell>
          <cell r="C211" t="str">
            <v>Alexandre</v>
          </cell>
          <cell r="D211" t="str">
            <v>M</v>
          </cell>
          <cell r="L211" t="str">
            <v/>
          </cell>
          <cell r="O211" t="str">
            <v>BF</v>
          </cell>
          <cell r="S211" t="str">
            <v/>
          </cell>
          <cell r="U211" t="str">
            <v>Gant Bleu 1er degré</v>
          </cell>
        </row>
        <row r="212">
          <cell r="B212" t="str">
            <v>JOSIEN</v>
          </cell>
          <cell r="C212" t="str">
            <v>Alexandre</v>
          </cell>
          <cell r="D212" t="str">
            <v>M</v>
          </cell>
          <cell r="E212" t="str">
            <v>23 boulevard Froissart Appt 8</v>
          </cell>
          <cell r="F212">
            <v>59300</v>
          </cell>
          <cell r="G212" t="str">
            <v>Valenciennes</v>
          </cell>
          <cell r="I212">
            <v>647870880</v>
          </cell>
          <cell r="K212">
            <v>32536</v>
          </cell>
          <cell r="L212" t="str">
            <v>24 ans</v>
          </cell>
          <cell r="N212">
            <v>32536</v>
          </cell>
          <cell r="O212" t="str">
            <v>BF</v>
          </cell>
          <cell r="P212" t="str">
            <v>F</v>
          </cell>
          <cell r="S212" t="str">
            <v>Séniors</v>
          </cell>
        </row>
        <row r="213">
          <cell r="B213" t="str">
            <v>KHADIR</v>
          </cell>
          <cell r="C213" t="str">
            <v>Christina</v>
          </cell>
          <cell r="D213" t="str">
            <v>F</v>
          </cell>
          <cell r="E213" t="str">
            <v>6 place Roger Salengro</v>
          </cell>
          <cell r="F213">
            <v>59920</v>
          </cell>
          <cell r="G213" t="str">
            <v>Quiévrechain</v>
          </cell>
          <cell r="H213">
            <v>327455935</v>
          </cell>
          <cell r="I213">
            <v>688271988</v>
          </cell>
          <cell r="J213" t="str">
            <v>samdu59920@hotmail.fr</v>
          </cell>
          <cell r="K213">
            <v>32512</v>
          </cell>
          <cell r="L213" t="str">
            <v/>
          </cell>
          <cell r="N213">
            <v>32512</v>
          </cell>
          <cell r="O213" t="str">
            <v>BF</v>
          </cell>
          <cell r="P213" t="str">
            <v>F</v>
          </cell>
          <cell r="Q213">
            <v>570789</v>
          </cell>
          <cell r="S213" t="str">
            <v/>
          </cell>
        </row>
        <row r="214">
          <cell r="B214" t="str">
            <v>KHARBOUCHE</v>
          </cell>
          <cell r="C214" t="str">
            <v>Nabil</v>
          </cell>
          <cell r="D214" t="str">
            <v>M</v>
          </cell>
          <cell r="E214" t="str">
            <v>57 rue Saudeur</v>
          </cell>
          <cell r="F214">
            <v>59300</v>
          </cell>
          <cell r="G214" t="str">
            <v>Valenciennes</v>
          </cell>
          <cell r="H214">
            <v>327474817</v>
          </cell>
          <cell r="K214">
            <v>30847</v>
          </cell>
          <cell r="L214" t="str">
            <v>29 ans</v>
          </cell>
          <cell r="M214" t="str">
            <v>Oui</v>
          </cell>
          <cell r="N214">
            <v>30847</v>
          </cell>
          <cell r="O214" t="str">
            <v>BF</v>
          </cell>
          <cell r="P214" t="str">
            <v>F</v>
          </cell>
          <cell r="Q214">
            <v>464769</v>
          </cell>
          <cell r="S214" t="str">
            <v>Séniors</v>
          </cell>
        </row>
        <row r="215">
          <cell r="B215" t="str">
            <v>KOBA</v>
          </cell>
          <cell r="C215" t="str">
            <v>Soryba</v>
          </cell>
          <cell r="D215" t="str">
            <v>F</v>
          </cell>
          <cell r="E215" t="str">
            <v>24 rue du Quesnoy</v>
          </cell>
          <cell r="F215">
            <v>59047</v>
          </cell>
          <cell r="G215" t="str">
            <v>Quiévrechain</v>
          </cell>
          <cell r="H215">
            <v>327454958</v>
          </cell>
          <cell r="K215">
            <v>35868</v>
          </cell>
          <cell r="L215" t="str">
            <v>15 ans</v>
          </cell>
          <cell r="M215" t="str">
            <v>NC</v>
          </cell>
          <cell r="N215">
            <v>35868</v>
          </cell>
          <cell r="O215" t="str">
            <v>BF</v>
          </cell>
          <cell r="P215" t="str">
            <v>G</v>
          </cell>
          <cell r="R215" t="str">
            <v>non</v>
          </cell>
          <cell r="S215" t="str">
            <v>Cadets 1</v>
          </cell>
          <cell r="U215" t="str">
            <v>Gant Bleu 1er degré</v>
          </cell>
        </row>
        <row r="216">
          <cell r="B216" t="str">
            <v>KOCH</v>
          </cell>
          <cell r="C216" t="str">
            <v>Alexis</v>
          </cell>
          <cell r="D216" t="str">
            <v>M</v>
          </cell>
          <cell r="E216" t="str">
            <v>92 ter rue Salengro appt B10</v>
          </cell>
          <cell r="F216">
            <v>59300</v>
          </cell>
          <cell r="G216" t="str">
            <v>Famars</v>
          </cell>
          <cell r="I216">
            <v>633799578</v>
          </cell>
          <cell r="K216">
            <v>31924</v>
          </cell>
          <cell r="L216" t="str">
            <v>26 ans</v>
          </cell>
          <cell r="M216" t="str">
            <v>Oui</v>
          </cell>
          <cell r="N216">
            <v>31924</v>
          </cell>
          <cell r="O216" t="str">
            <v>BF</v>
          </cell>
          <cell r="P216" t="str">
            <v>F</v>
          </cell>
          <cell r="S216" t="str">
            <v>Séniors</v>
          </cell>
          <cell r="U216" t="str">
            <v>Gant Vert 3ème degré</v>
          </cell>
        </row>
        <row r="217">
          <cell r="B217" t="str">
            <v>KOHEN</v>
          </cell>
          <cell r="C217" t="str">
            <v>Abel</v>
          </cell>
          <cell r="D217" t="str">
            <v>M</v>
          </cell>
          <cell r="E217" t="str">
            <v>62 rue de Lille Appt 03</v>
          </cell>
          <cell r="F217">
            <v>59300</v>
          </cell>
          <cell r="G217" t="str">
            <v>Valenciennes</v>
          </cell>
          <cell r="I217">
            <v>675686970</v>
          </cell>
          <cell r="K217">
            <v>31566</v>
          </cell>
          <cell r="L217" t="str">
            <v>27 ans</v>
          </cell>
          <cell r="M217" t="str">
            <v>Oui</v>
          </cell>
          <cell r="N217">
            <v>31566</v>
          </cell>
          <cell r="O217" t="str">
            <v>BF</v>
          </cell>
          <cell r="P217" t="str">
            <v>F</v>
          </cell>
          <cell r="S217" t="str">
            <v>Séniors</v>
          </cell>
        </row>
        <row r="218">
          <cell r="B218" t="str">
            <v>KORCZ</v>
          </cell>
          <cell r="C218" t="str">
            <v>Roman</v>
          </cell>
          <cell r="D218" t="str">
            <v>M</v>
          </cell>
          <cell r="E218" t="str">
            <v>25 rue Mozart</v>
          </cell>
          <cell r="F218">
            <v>59220</v>
          </cell>
          <cell r="G218" t="str">
            <v>Rouvignies</v>
          </cell>
          <cell r="H218">
            <v>327474817</v>
          </cell>
          <cell r="K218">
            <v>34793</v>
          </cell>
          <cell r="L218" t="str">
            <v>18 ans</v>
          </cell>
          <cell r="M218" t="str">
            <v>Oui</v>
          </cell>
          <cell r="N218">
            <v>34793</v>
          </cell>
          <cell r="O218" t="str">
            <v>BF</v>
          </cell>
          <cell r="P218" t="str">
            <v>F</v>
          </cell>
          <cell r="Q218">
            <v>621694</v>
          </cell>
          <cell r="S218" t="str">
            <v>Juniors 2</v>
          </cell>
          <cell r="U218" t="str">
            <v>Gant Bleu 2ème degré</v>
          </cell>
        </row>
        <row r="219">
          <cell r="B219" t="str">
            <v>KOWALSKI</v>
          </cell>
          <cell r="C219" t="str">
            <v>Frederic</v>
          </cell>
          <cell r="D219" t="str">
            <v>M</v>
          </cell>
          <cell r="E219" t="str">
            <v>5 rue Grivilers</v>
          </cell>
          <cell r="F219">
            <v>59172</v>
          </cell>
          <cell r="G219" t="str">
            <v>Mastaing</v>
          </cell>
          <cell r="H219">
            <v>327454958</v>
          </cell>
          <cell r="I219">
            <v>617956984</v>
          </cell>
          <cell r="K219">
            <v>31450</v>
          </cell>
          <cell r="L219" t="str">
            <v>27 ans</v>
          </cell>
          <cell r="M219" t="str">
            <v>NC</v>
          </cell>
          <cell r="N219">
            <v>31450</v>
          </cell>
          <cell r="O219" t="str">
            <v>BF</v>
          </cell>
          <cell r="P219" t="str">
            <v>F</v>
          </cell>
          <cell r="Q219">
            <v>587313</v>
          </cell>
          <cell r="R219" t="str">
            <v>non</v>
          </cell>
          <cell r="S219" t="str">
            <v>Séniors</v>
          </cell>
        </row>
        <row r="220">
          <cell r="B220" t="str">
            <v>KRONBY</v>
          </cell>
          <cell r="C220" t="str">
            <v>Guillaume</v>
          </cell>
          <cell r="D220" t="str">
            <v>M</v>
          </cell>
          <cell r="E220" t="str">
            <v>7 rue de la Poste</v>
          </cell>
          <cell r="F220">
            <v>59300</v>
          </cell>
          <cell r="G220" t="str">
            <v>Valenciennes</v>
          </cell>
          <cell r="I220">
            <v>633799578</v>
          </cell>
          <cell r="J220" t="str">
            <v>ikronby@orange.fr</v>
          </cell>
          <cell r="K220">
            <v>34780</v>
          </cell>
          <cell r="L220" t="str">
            <v>18 ans</v>
          </cell>
          <cell r="M220" t="str">
            <v>NC</v>
          </cell>
          <cell r="N220">
            <v>34780</v>
          </cell>
          <cell r="O220" t="str">
            <v>BF</v>
          </cell>
          <cell r="P220" t="str">
            <v>F</v>
          </cell>
          <cell r="Q220">
            <v>6502243</v>
          </cell>
          <cell r="R220" t="str">
            <v>non</v>
          </cell>
          <cell r="S220" t="str">
            <v>Juniors 2</v>
          </cell>
          <cell r="U220" t="str">
            <v>Gant Vert 3ème degré</v>
          </cell>
        </row>
        <row r="221">
          <cell r="B221" t="str">
            <v>LAGNEAU</v>
          </cell>
          <cell r="C221" t="str">
            <v>Damien</v>
          </cell>
          <cell r="D221" t="str">
            <v>M</v>
          </cell>
          <cell r="E221" t="str">
            <v>98 Avenue de la Libération</v>
          </cell>
          <cell r="F221">
            <v>59300</v>
          </cell>
          <cell r="G221" t="str">
            <v>Aulnoy les Valenciennes</v>
          </cell>
          <cell r="I221">
            <v>675686970</v>
          </cell>
          <cell r="K221">
            <v>35982</v>
          </cell>
          <cell r="L221" t="str">
            <v>15 ans</v>
          </cell>
          <cell r="M221" t="str">
            <v>Oui</v>
          </cell>
          <cell r="N221">
            <v>35982</v>
          </cell>
          <cell r="O221" t="str">
            <v>BF</v>
          </cell>
          <cell r="P221" t="str">
            <v>F</v>
          </cell>
          <cell r="Q221">
            <v>6502246</v>
          </cell>
          <cell r="S221" t="str">
            <v>Cadets 1</v>
          </cell>
        </row>
        <row r="222">
          <cell r="B222" t="str">
            <v>LAISNE</v>
          </cell>
          <cell r="C222" t="str">
            <v>Luc</v>
          </cell>
          <cell r="D222" t="str">
            <v>M</v>
          </cell>
          <cell r="E222" t="str">
            <v>6 rue de l'eglise</v>
          </cell>
          <cell r="F222">
            <v>59195</v>
          </cell>
          <cell r="G222" t="str">
            <v>Oisy</v>
          </cell>
          <cell r="K222">
            <v>24965</v>
          </cell>
          <cell r="L222" t="str">
            <v>45 ans</v>
          </cell>
          <cell r="N222">
            <v>24965</v>
          </cell>
          <cell r="O222" t="str">
            <v>BF</v>
          </cell>
          <cell r="P222" t="str">
            <v>F</v>
          </cell>
          <cell r="Q222">
            <v>621694</v>
          </cell>
          <cell r="S222" t="str">
            <v>Vétérans As &amp; Cb</v>
          </cell>
          <cell r="U222" t="str">
            <v>Gant Bleu 2ème degré</v>
          </cell>
        </row>
        <row r="223">
          <cell r="B223" t="str">
            <v>LALANDE</v>
          </cell>
          <cell r="C223" t="str">
            <v>Olivier</v>
          </cell>
          <cell r="D223" t="str">
            <v>M</v>
          </cell>
          <cell r="E223" t="str">
            <v>4 rue Triolet appt 28</v>
          </cell>
          <cell r="F223">
            <v>59300</v>
          </cell>
          <cell r="G223" t="str">
            <v>Aulnoy les Valenciennes</v>
          </cell>
          <cell r="H223">
            <v>327410329</v>
          </cell>
          <cell r="I223">
            <v>617956984</v>
          </cell>
          <cell r="K223">
            <v>25560</v>
          </cell>
          <cell r="L223" t="str">
            <v>44 ans</v>
          </cell>
          <cell r="N223">
            <v>25560</v>
          </cell>
          <cell r="O223" t="str">
            <v>BF</v>
          </cell>
          <cell r="P223" t="str">
            <v>F</v>
          </cell>
          <cell r="Q223">
            <v>587313</v>
          </cell>
          <cell r="S223" t="str">
            <v>Vétérans As &amp; Cb</v>
          </cell>
        </row>
        <row r="224">
          <cell r="B224" t="str">
            <v>LANNOIS</v>
          </cell>
          <cell r="C224" t="str">
            <v>Christopher</v>
          </cell>
          <cell r="D224" t="str">
            <v>M</v>
          </cell>
          <cell r="E224" t="str">
            <v>7 rue de la Poste</v>
          </cell>
          <cell r="F224">
            <v>59300</v>
          </cell>
          <cell r="G224" t="str">
            <v>Valenciennes</v>
          </cell>
          <cell r="J224" t="str">
            <v>ikronby@orange.fr</v>
          </cell>
          <cell r="K224">
            <v>34780</v>
          </cell>
          <cell r="L224" t="str">
            <v/>
          </cell>
          <cell r="M224" t="str">
            <v>NC</v>
          </cell>
          <cell r="N224">
            <v>34780</v>
          </cell>
          <cell r="O224" t="str">
            <v>BF</v>
          </cell>
          <cell r="P224" t="str">
            <v>F</v>
          </cell>
          <cell r="Q224">
            <v>6502243</v>
          </cell>
          <cell r="R224" t="str">
            <v>non</v>
          </cell>
          <cell r="S224" t="str">
            <v/>
          </cell>
          <cell r="U224" t="str">
            <v>Gant Bleu 2ème degré</v>
          </cell>
        </row>
        <row r="225">
          <cell r="B225" t="str">
            <v>LARGILLET</v>
          </cell>
          <cell r="C225" t="str">
            <v>Julien</v>
          </cell>
          <cell r="D225" t="str">
            <v>M</v>
          </cell>
          <cell r="E225" t="str">
            <v>4 résidence Gauguin Avenue Lolin</v>
          </cell>
          <cell r="F225">
            <v>59125</v>
          </cell>
          <cell r="G225" t="str">
            <v>Trith St Léger</v>
          </cell>
          <cell r="K225">
            <v>31918</v>
          </cell>
          <cell r="L225" t="str">
            <v>26 ans</v>
          </cell>
          <cell r="N225">
            <v>31918</v>
          </cell>
          <cell r="O225" t="str">
            <v>BF</v>
          </cell>
          <cell r="P225" t="str">
            <v>F</v>
          </cell>
          <cell r="Q225">
            <v>6502246</v>
          </cell>
          <cell r="S225" t="str">
            <v>Séniors</v>
          </cell>
        </row>
        <row r="226">
          <cell r="B226" t="str">
            <v xml:space="preserve">LAURENCE </v>
          </cell>
          <cell r="C226" t="str">
            <v>Romuald</v>
          </cell>
          <cell r="D226" t="str">
            <v>M</v>
          </cell>
          <cell r="E226" t="str">
            <v xml:space="preserve">88 rue Jean Jaures </v>
          </cell>
          <cell r="F226">
            <v>59300</v>
          </cell>
          <cell r="G226" t="str">
            <v>Aulnoy les Valenciennes</v>
          </cell>
          <cell r="I226">
            <v>623942766</v>
          </cell>
          <cell r="K226">
            <v>34990</v>
          </cell>
          <cell r="L226" t="str">
            <v>18 ans</v>
          </cell>
          <cell r="N226">
            <v>34990</v>
          </cell>
          <cell r="O226" t="str">
            <v>BF</v>
          </cell>
          <cell r="P226" t="str">
            <v>F</v>
          </cell>
          <cell r="Q226">
            <v>601735</v>
          </cell>
          <cell r="R226" t="str">
            <v>oui</v>
          </cell>
          <cell r="S226" t="str">
            <v>Juniors 2</v>
          </cell>
          <cell r="U226" t="str">
            <v>Gant Vert 3ème degré</v>
          </cell>
        </row>
        <row r="227">
          <cell r="B227" t="str">
            <v>LAURENT (1)</v>
          </cell>
          <cell r="C227" t="str">
            <v>Madison</v>
          </cell>
          <cell r="D227" t="str">
            <v>M</v>
          </cell>
          <cell r="E227" t="str">
            <v>10 rue des fougères</v>
          </cell>
          <cell r="F227">
            <v>59300</v>
          </cell>
          <cell r="G227" t="str">
            <v>Valenciennes</v>
          </cell>
          <cell r="H227">
            <v>327410329</v>
          </cell>
          <cell r="K227">
            <v>34408</v>
          </cell>
          <cell r="L227" t="str">
            <v>19 ans</v>
          </cell>
          <cell r="N227">
            <v>34408</v>
          </cell>
          <cell r="O227" t="str">
            <v>BF</v>
          </cell>
          <cell r="P227" t="str">
            <v>F</v>
          </cell>
          <cell r="Q227">
            <v>515772</v>
          </cell>
          <cell r="S227" t="str">
            <v>Juniors 3</v>
          </cell>
        </row>
        <row r="228">
          <cell r="B228" t="str">
            <v>LAURENT(2)</v>
          </cell>
          <cell r="C228" t="str">
            <v>Cyril</v>
          </cell>
          <cell r="D228" t="str">
            <v>M</v>
          </cell>
          <cell r="E228" t="str">
            <v>Appt 31 Entrée 23 rue Marcel Cachin</v>
          </cell>
          <cell r="F228">
            <v>59970</v>
          </cell>
          <cell r="G228" t="str">
            <v>Fresnes sur Escaut</v>
          </cell>
          <cell r="I228">
            <v>666549741</v>
          </cell>
          <cell r="J228" t="str">
            <v>cyrilus59@live.fr</v>
          </cell>
          <cell r="K228">
            <v>29280</v>
          </cell>
          <cell r="L228" t="str">
            <v>33 ans</v>
          </cell>
          <cell r="M228" t="str">
            <v>oui</v>
          </cell>
          <cell r="N228">
            <v>29280</v>
          </cell>
          <cell r="O228" t="str">
            <v>BF</v>
          </cell>
          <cell r="P228" t="str">
            <v>F</v>
          </cell>
          <cell r="Q228">
            <v>6502241</v>
          </cell>
          <cell r="R228" t="str">
            <v>non</v>
          </cell>
          <cell r="S228" t="str">
            <v>Séniors</v>
          </cell>
          <cell r="U228" t="str">
            <v>Gant Bleu 2ème degré</v>
          </cell>
        </row>
        <row r="229">
          <cell r="B229" t="str">
            <v>LAURIA</v>
          </cell>
          <cell r="C229" t="str">
            <v>Lucas</v>
          </cell>
          <cell r="D229" t="str">
            <v>M</v>
          </cell>
          <cell r="E229" t="str">
            <v>16 rue de Liège</v>
          </cell>
          <cell r="F229">
            <v>59121</v>
          </cell>
          <cell r="G229" t="str">
            <v>Prouvy</v>
          </cell>
          <cell r="K229">
            <v>36488</v>
          </cell>
          <cell r="L229" t="str">
            <v>14 ans</v>
          </cell>
          <cell r="N229">
            <v>36488</v>
          </cell>
          <cell r="O229" t="str">
            <v>BF</v>
          </cell>
          <cell r="P229" t="str">
            <v>F</v>
          </cell>
          <cell r="Q229">
            <v>6484533</v>
          </cell>
          <cell r="S229" t="str">
            <v>Minimes 2</v>
          </cell>
        </row>
        <row r="230">
          <cell r="B230" t="str">
            <v>LAYEC</v>
          </cell>
          <cell r="C230" t="str">
            <v>Clement</v>
          </cell>
          <cell r="D230" t="str">
            <v>M</v>
          </cell>
          <cell r="E230" t="str">
            <v>107 rue Baudouin l'Edifieur</v>
          </cell>
          <cell r="F230">
            <v>59300</v>
          </cell>
          <cell r="G230" t="str">
            <v>Valenciennes</v>
          </cell>
          <cell r="I230">
            <v>623942766</v>
          </cell>
          <cell r="K230">
            <v>33059</v>
          </cell>
          <cell r="L230" t="str">
            <v>23 ans</v>
          </cell>
          <cell r="N230">
            <v>33059</v>
          </cell>
          <cell r="O230" t="str">
            <v>BF</v>
          </cell>
          <cell r="P230" t="str">
            <v>F</v>
          </cell>
          <cell r="Q230">
            <v>672012</v>
          </cell>
          <cell r="R230" t="str">
            <v>oui</v>
          </cell>
          <cell r="S230" t="str">
            <v>Séniors</v>
          </cell>
          <cell r="U230" t="str">
            <v>Gant Vert 3ème degré</v>
          </cell>
        </row>
        <row r="231">
          <cell r="B231" t="str">
            <v>LEBRUN</v>
          </cell>
          <cell r="C231" t="str">
            <v>Antoine</v>
          </cell>
          <cell r="D231" t="str">
            <v>M</v>
          </cell>
          <cell r="E231" t="str">
            <v>5 rue Jean Mermoz</v>
          </cell>
          <cell r="F231">
            <v>59227</v>
          </cell>
          <cell r="G231" t="str">
            <v>Saulzoir</v>
          </cell>
          <cell r="I231">
            <v>673957191</v>
          </cell>
          <cell r="K231">
            <v>25360</v>
          </cell>
          <cell r="L231" t="str">
            <v>44 ans</v>
          </cell>
          <cell r="N231">
            <v>25360</v>
          </cell>
          <cell r="O231" t="str">
            <v>BF</v>
          </cell>
          <cell r="P231" t="str">
            <v>F</v>
          </cell>
          <cell r="Q231">
            <v>6481508</v>
          </cell>
          <cell r="S231" t="str">
            <v>Vétérans As &amp; Cb</v>
          </cell>
        </row>
        <row r="232">
          <cell r="B232" t="str">
            <v>LECERF(1)</v>
          </cell>
          <cell r="C232" t="str">
            <v>Frederic</v>
          </cell>
          <cell r="D232" t="str">
            <v>M</v>
          </cell>
          <cell r="E232" t="str">
            <v>2 rue Franche comté Entrée 2 Appt 21 Bat 11</v>
          </cell>
          <cell r="F232">
            <v>59770</v>
          </cell>
          <cell r="G232" t="str">
            <v>Marly</v>
          </cell>
          <cell r="I232">
            <v>635421319</v>
          </cell>
          <cell r="J232" t="str">
            <v>noel-et-peggy@sfr.fr</v>
          </cell>
          <cell r="K232">
            <v>35455</v>
          </cell>
          <cell r="L232" t="str">
            <v>16 ans</v>
          </cell>
          <cell r="M232" t="str">
            <v>oui</v>
          </cell>
          <cell r="N232">
            <v>35455</v>
          </cell>
          <cell r="O232" t="str">
            <v>BF</v>
          </cell>
          <cell r="P232" t="str">
            <v>F</v>
          </cell>
          <cell r="Q232">
            <v>6487156</v>
          </cell>
          <cell r="R232" t="str">
            <v>oui</v>
          </cell>
          <cell r="S232" t="str">
            <v>Cadets 2</v>
          </cell>
          <cell r="T232" t="str">
            <v>Mi-moyen 70-76 kg</v>
          </cell>
          <cell r="U232" t="str">
            <v>Gant Bleu 3ème degré</v>
          </cell>
          <cell r="X232" t="str">
            <v>Autorise</v>
          </cell>
          <cell r="Y232" t="str">
            <v>Autroise</v>
          </cell>
        </row>
        <row r="233">
          <cell r="B233" t="str">
            <v>LECERF(2)</v>
          </cell>
          <cell r="C233" t="str">
            <v>Virgile</v>
          </cell>
          <cell r="D233" t="str">
            <v>M</v>
          </cell>
          <cell r="E233" t="str">
            <v>49 rue du 8 mai 1945</v>
          </cell>
          <cell r="F233">
            <v>59224</v>
          </cell>
          <cell r="G233" t="str">
            <v>Thiant</v>
          </cell>
          <cell r="I233">
            <v>670028686</v>
          </cell>
          <cell r="K233">
            <v>30584</v>
          </cell>
          <cell r="L233" t="str">
            <v>30 ans</v>
          </cell>
          <cell r="N233">
            <v>30584</v>
          </cell>
          <cell r="O233" t="str">
            <v>BF</v>
          </cell>
          <cell r="P233" t="str">
            <v>F</v>
          </cell>
          <cell r="Q233">
            <v>643567</v>
          </cell>
          <cell r="S233" t="str">
            <v>Séniors</v>
          </cell>
        </row>
        <row r="234">
          <cell r="B234" t="str">
            <v>LEDIEU</v>
          </cell>
          <cell r="C234" t="str">
            <v>Mathieu</v>
          </cell>
          <cell r="D234" t="str">
            <v>M</v>
          </cell>
          <cell r="E234" t="str">
            <v>13 A rue Vieuwarde</v>
          </cell>
          <cell r="F234">
            <v>59269</v>
          </cell>
          <cell r="G234" t="str">
            <v>Artres</v>
          </cell>
          <cell r="K234">
            <v>33441</v>
          </cell>
          <cell r="L234" t="str">
            <v>22 ans</v>
          </cell>
          <cell r="N234">
            <v>33441</v>
          </cell>
          <cell r="O234" t="str">
            <v>BF</v>
          </cell>
          <cell r="P234" t="str">
            <v>F</v>
          </cell>
          <cell r="Q234">
            <v>601732</v>
          </cell>
          <cell r="S234" t="str">
            <v>Séniors</v>
          </cell>
          <cell r="U234" t="str">
            <v>Gant Rouge 3ème degré</v>
          </cell>
        </row>
        <row r="235">
          <cell r="B235" t="str">
            <v xml:space="preserve">LEFER </v>
          </cell>
          <cell r="C235" t="str">
            <v>Ludovic</v>
          </cell>
          <cell r="D235" t="str">
            <v>M</v>
          </cell>
          <cell r="E235" t="str">
            <v>11B rue G.Ozaneaux</v>
          </cell>
          <cell r="F235">
            <v>59530</v>
          </cell>
          <cell r="G235" t="str">
            <v>Villers Pol</v>
          </cell>
          <cell r="I235">
            <v>698180238</v>
          </cell>
          <cell r="J235" t="str">
            <v>ludolefer@hotmail.com</v>
          </cell>
          <cell r="K235">
            <v>29675</v>
          </cell>
          <cell r="L235" t="str">
            <v>32 ans</v>
          </cell>
          <cell r="M235" t="str">
            <v>oui</v>
          </cell>
          <cell r="N235">
            <v>29675</v>
          </cell>
          <cell r="O235" t="str">
            <v>BF</v>
          </cell>
          <cell r="P235" t="str">
            <v>F</v>
          </cell>
          <cell r="Q235">
            <v>6487154</v>
          </cell>
          <cell r="R235" t="str">
            <v>non</v>
          </cell>
          <cell r="S235" t="str">
            <v>Séniors</v>
          </cell>
        </row>
        <row r="236">
          <cell r="B236" t="str">
            <v>LEFEVRE</v>
          </cell>
          <cell r="C236" t="str">
            <v>Benjamin</v>
          </cell>
          <cell r="D236" t="str">
            <v>M</v>
          </cell>
          <cell r="E236" t="str">
            <v>2 C Avenue de la Libération</v>
          </cell>
          <cell r="F236">
            <v>59300</v>
          </cell>
          <cell r="G236" t="str">
            <v>Aulnoy les Valenciennes</v>
          </cell>
          <cell r="I236">
            <v>675023307</v>
          </cell>
          <cell r="J236" t="str">
            <v>sandrine4515@live.fr</v>
          </cell>
          <cell r="K236">
            <v>36263</v>
          </cell>
          <cell r="L236" t="str">
            <v>14 ans</v>
          </cell>
          <cell r="M236" t="str">
            <v>NC</v>
          </cell>
          <cell r="N236">
            <v>36263</v>
          </cell>
          <cell r="O236" t="str">
            <v>BF</v>
          </cell>
          <cell r="P236" t="str">
            <v>F</v>
          </cell>
          <cell r="Q236">
            <v>6521235</v>
          </cell>
          <cell r="R236" t="str">
            <v>oui</v>
          </cell>
          <cell r="S236" t="str">
            <v>Minimes 2</v>
          </cell>
          <cell r="T236" t="str">
            <v>Super-léger 65-70 kg</v>
          </cell>
          <cell r="U236" t="str">
            <v>Gant Bleu 2ème degré</v>
          </cell>
          <cell r="X236" t="str">
            <v>Autorise</v>
          </cell>
          <cell r="Y236" t="str">
            <v>Autroise</v>
          </cell>
        </row>
        <row r="237">
          <cell r="B237" t="str">
            <v>LEGRAIN</v>
          </cell>
          <cell r="C237" t="str">
            <v>Benjamin</v>
          </cell>
          <cell r="D237" t="str">
            <v>M</v>
          </cell>
          <cell r="E237" t="str">
            <v>6 rue Mermoz</v>
          </cell>
          <cell r="F237">
            <v>59300</v>
          </cell>
          <cell r="G237" t="str">
            <v>Valenciennes</v>
          </cell>
          <cell r="I237">
            <v>678799661</v>
          </cell>
          <cell r="K237">
            <v>33952</v>
          </cell>
          <cell r="L237" t="str">
            <v>21 ans</v>
          </cell>
          <cell r="N237">
            <v>33952</v>
          </cell>
          <cell r="O237" t="str">
            <v>BF</v>
          </cell>
          <cell r="P237" t="str">
            <v>F</v>
          </cell>
          <cell r="Q237">
            <v>643567</v>
          </cell>
          <cell r="S237" t="str">
            <v>Séniors</v>
          </cell>
          <cell r="U237" t="str">
            <v>Gant Vert 3ème degré</v>
          </cell>
        </row>
        <row r="238">
          <cell r="B238" t="str">
            <v>LEGRAND</v>
          </cell>
          <cell r="C238" t="str">
            <v>Yann</v>
          </cell>
          <cell r="D238" t="str">
            <v>M</v>
          </cell>
          <cell r="E238" t="str">
            <v>22 chemin d'Aulnoy</v>
          </cell>
          <cell r="F238">
            <v>59770</v>
          </cell>
          <cell r="G238" t="str">
            <v>Marly</v>
          </cell>
          <cell r="H238">
            <v>327341609</v>
          </cell>
          <cell r="I238">
            <v>683075048</v>
          </cell>
          <cell r="J238" t="str">
            <v>olivier.legrand31@wanadoo.fr</v>
          </cell>
          <cell r="K238">
            <v>32688</v>
          </cell>
          <cell r="L238" t="str">
            <v>24 ans</v>
          </cell>
          <cell r="N238">
            <v>32688</v>
          </cell>
          <cell r="O238" t="str">
            <v>BF</v>
          </cell>
          <cell r="P238" t="str">
            <v>F</v>
          </cell>
          <cell r="Q238">
            <v>601732</v>
          </cell>
          <cell r="R238" t="str">
            <v>oui</v>
          </cell>
          <cell r="S238" t="str">
            <v>Séniors</v>
          </cell>
          <cell r="U238" t="str">
            <v>Gant Rouge 3ème degré</v>
          </cell>
        </row>
        <row r="239">
          <cell r="B239" t="str">
            <v>LEMAGUER</v>
          </cell>
          <cell r="C239" t="str">
            <v>Pierre</v>
          </cell>
          <cell r="D239" t="str">
            <v>M</v>
          </cell>
          <cell r="E239" t="str">
            <v>317 rue Jean Jaurès</v>
          </cell>
          <cell r="F239">
            <v>59264</v>
          </cell>
          <cell r="G239" t="str">
            <v>Onnaing</v>
          </cell>
          <cell r="I239">
            <v>684166091</v>
          </cell>
          <cell r="J239" t="str">
            <v>lemaguer-skyass@gmail.com</v>
          </cell>
          <cell r="K239">
            <v>34521</v>
          </cell>
          <cell r="L239" t="str">
            <v>19 ans</v>
          </cell>
          <cell r="M239" t="str">
            <v>NC</v>
          </cell>
          <cell r="N239">
            <v>34521</v>
          </cell>
          <cell r="O239" t="str">
            <v>BF</v>
          </cell>
          <cell r="P239" t="str">
            <v>F</v>
          </cell>
          <cell r="Q239">
            <v>6487154</v>
          </cell>
          <cell r="R239" t="str">
            <v>non</v>
          </cell>
          <cell r="S239" t="str">
            <v>Juniors 3</v>
          </cell>
        </row>
        <row r="240">
          <cell r="B240" t="str">
            <v>LEMAIRE</v>
          </cell>
          <cell r="C240" t="str">
            <v>Anthony</v>
          </cell>
          <cell r="D240" t="str">
            <v>M</v>
          </cell>
          <cell r="E240" t="str">
            <v>12 rue de l'Ouest</v>
          </cell>
          <cell r="F240">
            <v>59494</v>
          </cell>
          <cell r="G240" t="str">
            <v>Petite Forêt</v>
          </cell>
          <cell r="I240">
            <v>615299008</v>
          </cell>
          <cell r="J240" t="str">
            <v>offensive-NS@hotmail.fr</v>
          </cell>
          <cell r="K240">
            <v>33084</v>
          </cell>
          <cell r="L240" t="str">
            <v>23 ans</v>
          </cell>
          <cell r="M240" t="str">
            <v>NC</v>
          </cell>
          <cell r="N240">
            <v>33084</v>
          </cell>
          <cell r="O240" t="str">
            <v>BF</v>
          </cell>
          <cell r="P240" t="str">
            <v>F</v>
          </cell>
          <cell r="Q240">
            <v>6508263</v>
          </cell>
          <cell r="R240" t="str">
            <v>non</v>
          </cell>
          <cell r="S240" t="str">
            <v>Séniors</v>
          </cell>
          <cell r="T240" t="str">
            <v>Super-léger 65-70 kg</v>
          </cell>
          <cell r="U240" t="str">
            <v>Gant Bleu 2ème degré</v>
          </cell>
        </row>
        <row r="241">
          <cell r="B241" t="str">
            <v>LEMEUR</v>
          </cell>
          <cell r="C241" t="str">
            <v>Melissa</v>
          </cell>
          <cell r="D241" t="str">
            <v>F</v>
          </cell>
          <cell r="E241" t="str">
            <v>6 bis rue Villars</v>
          </cell>
          <cell r="F241">
            <v>59300</v>
          </cell>
          <cell r="G241" t="str">
            <v>Valenciennes</v>
          </cell>
          <cell r="I241">
            <v>678799661</v>
          </cell>
          <cell r="K241">
            <v>33145</v>
          </cell>
          <cell r="L241" t="str">
            <v>23 ans</v>
          </cell>
          <cell r="N241">
            <v>33145</v>
          </cell>
          <cell r="O241" t="str">
            <v>BF</v>
          </cell>
          <cell r="P241" t="str">
            <v>F</v>
          </cell>
          <cell r="Q241">
            <v>6487161</v>
          </cell>
          <cell r="S241" t="str">
            <v>Séniors</v>
          </cell>
          <cell r="U241" t="str">
            <v>Gant Vert 3ème degré</v>
          </cell>
        </row>
        <row r="242">
          <cell r="B242" t="str">
            <v>LEMOINE</v>
          </cell>
          <cell r="C242" t="str">
            <v>Arnaud</v>
          </cell>
          <cell r="D242" t="str">
            <v>M</v>
          </cell>
          <cell r="E242" t="str">
            <v>4 rue de Villard</v>
          </cell>
          <cell r="F242">
            <v>59121</v>
          </cell>
          <cell r="G242" t="str">
            <v>Haulchin</v>
          </cell>
          <cell r="H242">
            <v>327341609</v>
          </cell>
          <cell r="I242">
            <v>646224914</v>
          </cell>
          <cell r="J242" t="str">
            <v>moineau@hotmail.fr</v>
          </cell>
          <cell r="K242">
            <v>30258</v>
          </cell>
          <cell r="L242" t="str">
            <v>31 ans</v>
          </cell>
          <cell r="M242" t="str">
            <v>oui</v>
          </cell>
          <cell r="N242">
            <v>30258</v>
          </cell>
          <cell r="O242" t="str">
            <v>BF</v>
          </cell>
          <cell r="P242" t="str">
            <v>F</v>
          </cell>
          <cell r="Q242">
            <v>594427</v>
          </cell>
          <cell r="R242" t="str">
            <v>oui</v>
          </cell>
          <cell r="S242" t="str">
            <v>Séniors</v>
          </cell>
          <cell r="T242" t="str">
            <v>Mi-moyen 70-76 kg</v>
          </cell>
          <cell r="U242" t="str">
            <v>Gant Blanc 3ème degré</v>
          </cell>
        </row>
        <row r="243">
          <cell r="B243" t="str">
            <v>LENGLART</v>
          </cell>
          <cell r="C243" t="str">
            <v>Anthony</v>
          </cell>
          <cell r="D243" t="str">
            <v>M</v>
          </cell>
          <cell r="E243" t="str">
            <v>4 rue du Fort Minique B12 résidence Abel de Pujol</v>
          </cell>
          <cell r="F243">
            <v>59300</v>
          </cell>
          <cell r="G243" t="str">
            <v>Valenciennes</v>
          </cell>
          <cell r="I243">
            <v>684166091</v>
          </cell>
          <cell r="J243" t="str">
            <v>lemaguer-skyass@gmail.com</v>
          </cell>
          <cell r="K243">
            <v>29780</v>
          </cell>
          <cell r="L243" t="str">
            <v>32 ans</v>
          </cell>
          <cell r="M243" t="str">
            <v>NC</v>
          </cell>
          <cell r="N243">
            <v>29780</v>
          </cell>
          <cell r="O243" t="str">
            <v>BF</v>
          </cell>
          <cell r="P243" t="str">
            <v>F</v>
          </cell>
          <cell r="S243" t="str">
            <v>Séniors</v>
          </cell>
        </row>
        <row r="244">
          <cell r="B244" t="str">
            <v>LESNE</v>
          </cell>
          <cell r="C244" t="str">
            <v>Anthony</v>
          </cell>
          <cell r="D244" t="str">
            <v>M</v>
          </cell>
          <cell r="E244" t="str">
            <v>46 rue Claude Lejeune</v>
          </cell>
          <cell r="F244">
            <v>59300</v>
          </cell>
          <cell r="G244" t="str">
            <v>Valenciennes</v>
          </cell>
          <cell r="I244">
            <v>615299008</v>
          </cell>
          <cell r="J244" t="str">
            <v>offensive-NS@hotmail.fr</v>
          </cell>
          <cell r="K244">
            <v>34661</v>
          </cell>
          <cell r="L244" t="str">
            <v>19 ans</v>
          </cell>
          <cell r="M244" t="str">
            <v>NC</v>
          </cell>
          <cell r="N244">
            <v>34661</v>
          </cell>
          <cell r="O244" t="str">
            <v>BF</v>
          </cell>
          <cell r="P244" t="str">
            <v>F</v>
          </cell>
          <cell r="Q244">
            <v>673049</v>
          </cell>
          <cell r="R244" t="str">
            <v>non</v>
          </cell>
          <cell r="S244" t="str">
            <v>Juniors 3</v>
          </cell>
        </row>
        <row r="245">
          <cell r="B245" t="str">
            <v>LHERMITE</v>
          </cell>
          <cell r="C245" t="str">
            <v>Didier</v>
          </cell>
          <cell r="D245" t="str">
            <v>M</v>
          </cell>
          <cell r="E245" t="str">
            <v>32 route de Rangeville</v>
          </cell>
          <cell r="F245">
            <v>59300</v>
          </cell>
          <cell r="G245" t="str">
            <v>Valenciennes</v>
          </cell>
          <cell r="K245">
            <v>24930</v>
          </cell>
          <cell r="L245" t="str">
            <v>45 ans</v>
          </cell>
          <cell r="N245">
            <v>24930</v>
          </cell>
          <cell r="O245" t="str">
            <v>BF</v>
          </cell>
          <cell r="P245" t="str">
            <v>F</v>
          </cell>
          <cell r="Q245">
            <v>6487161</v>
          </cell>
          <cell r="S245" t="str">
            <v>Vétérans As &amp; Cb</v>
          </cell>
        </row>
        <row r="246">
          <cell r="B246" t="str">
            <v>LINQUETTE</v>
          </cell>
          <cell r="C246" t="str">
            <v>Patrick</v>
          </cell>
          <cell r="D246" t="str">
            <v>M</v>
          </cell>
          <cell r="E246" t="str">
            <v>7 avenue Schweitzer</v>
          </cell>
          <cell r="F246">
            <v>59880</v>
          </cell>
          <cell r="G246" t="str">
            <v>Saint Saulve</v>
          </cell>
          <cell r="H246">
            <v>327462002</v>
          </cell>
          <cell r="I246">
            <v>668366868</v>
          </cell>
          <cell r="J246" t="str">
            <v>moineau@hotmail.fr</v>
          </cell>
          <cell r="K246">
            <v>22519</v>
          </cell>
          <cell r="L246" t="str">
            <v>52 ans</v>
          </cell>
          <cell r="M246" t="str">
            <v>oui</v>
          </cell>
          <cell r="N246">
            <v>22519</v>
          </cell>
          <cell r="O246" t="str">
            <v>BF</v>
          </cell>
          <cell r="P246" t="str">
            <v>F</v>
          </cell>
          <cell r="Q246">
            <v>566302</v>
          </cell>
          <cell r="R246" t="str">
            <v>oui</v>
          </cell>
          <cell r="S246" t="str">
            <v>Vétérans As &amp; Cb</v>
          </cell>
          <cell r="T246" t="str">
            <v>Mi-moyen 70-76 kg</v>
          </cell>
          <cell r="U246" t="str">
            <v>Gant Blanc 3ème degré</v>
          </cell>
        </row>
        <row r="247">
          <cell r="B247" t="str">
            <v>LIZURA</v>
          </cell>
          <cell r="C247" t="str">
            <v>Stanislas</v>
          </cell>
          <cell r="D247" t="str">
            <v>M</v>
          </cell>
          <cell r="E247" t="str">
            <v>1 rue Francisco Ferrer appt 21</v>
          </cell>
          <cell r="F247">
            <v>59410</v>
          </cell>
          <cell r="G247" t="str">
            <v>Anzin</v>
          </cell>
          <cell r="I247">
            <v>651550987</v>
          </cell>
          <cell r="J247" t="str">
            <v>stanilaslizura@gmail.com</v>
          </cell>
          <cell r="K247">
            <v>33492</v>
          </cell>
          <cell r="L247" t="str">
            <v>22 ans</v>
          </cell>
          <cell r="M247" t="str">
            <v>NC</v>
          </cell>
          <cell r="N247">
            <v>33492</v>
          </cell>
          <cell r="O247" t="str">
            <v>BF</v>
          </cell>
          <cell r="P247" t="str">
            <v>F</v>
          </cell>
          <cell r="R247" t="str">
            <v>non</v>
          </cell>
          <cell r="S247" t="str">
            <v>Séniors</v>
          </cell>
        </row>
        <row r="248">
          <cell r="B248" t="str">
            <v>LOCOGE</v>
          </cell>
          <cell r="C248" t="str">
            <v>Pascal</v>
          </cell>
          <cell r="D248" t="str">
            <v>M</v>
          </cell>
          <cell r="E248" t="str">
            <v>18  rue de la Fauvette</v>
          </cell>
          <cell r="F248">
            <v>59770</v>
          </cell>
          <cell r="G248" t="str">
            <v>Marly</v>
          </cell>
          <cell r="K248">
            <v>24346</v>
          </cell>
          <cell r="L248" t="str">
            <v>47 ans</v>
          </cell>
          <cell r="N248">
            <v>24346</v>
          </cell>
          <cell r="O248" t="str">
            <v>BF</v>
          </cell>
          <cell r="P248" t="str">
            <v>F</v>
          </cell>
          <cell r="Q248">
            <v>151025</v>
          </cell>
          <cell r="S248" t="str">
            <v>Vétérans As &amp; Cb</v>
          </cell>
        </row>
        <row r="249">
          <cell r="B249" t="str">
            <v>LOOTEN</v>
          </cell>
          <cell r="C249" t="str">
            <v>Serge</v>
          </cell>
          <cell r="D249" t="str">
            <v>M</v>
          </cell>
          <cell r="E249" t="str">
            <v>Appt K11 résidence Dubeaux</v>
          </cell>
          <cell r="F249">
            <v>59590</v>
          </cell>
          <cell r="G249" t="str">
            <v>Raismes</v>
          </cell>
          <cell r="I249">
            <v>646464422</v>
          </cell>
          <cell r="K249">
            <v>30805</v>
          </cell>
          <cell r="L249" t="str">
            <v>29 ans</v>
          </cell>
          <cell r="N249">
            <v>30805</v>
          </cell>
          <cell r="O249" t="str">
            <v>BF</v>
          </cell>
          <cell r="P249" t="str">
            <v>F</v>
          </cell>
          <cell r="Q249">
            <v>643565</v>
          </cell>
          <cell r="R249" t="str">
            <v>oui</v>
          </cell>
          <cell r="S249" t="str">
            <v>Séniors</v>
          </cell>
        </row>
        <row r="250">
          <cell r="B250" t="str">
            <v>LORY</v>
          </cell>
          <cell r="C250" t="str">
            <v>Benjamin</v>
          </cell>
          <cell r="D250" t="str">
            <v>M</v>
          </cell>
          <cell r="E250" t="str">
            <v>11 rue Saint-Pierre</v>
          </cell>
          <cell r="F250">
            <v>60410</v>
          </cell>
          <cell r="G250" t="str">
            <v>Verberie</v>
          </cell>
          <cell r="H250">
            <v>327462002</v>
          </cell>
          <cell r="I250">
            <v>651685187</v>
          </cell>
          <cell r="J250" t="str">
            <v>b.lory60@gmail.com</v>
          </cell>
          <cell r="K250">
            <v>32938</v>
          </cell>
          <cell r="L250" t="str">
            <v>23 ans</v>
          </cell>
          <cell r="M250" t="str">
            <v>Oui</v>
          </cell>
          <cell r="N250">
            <v>32938</v>
          </cell>
          <cell r="O250" t="str">
            <v>BF</v>
          </cell>
          <cell r="P250" t="str">
            <v>F</v>
          </cell>
          <cell r="Q250">
            <v>6512911</v>
          </cell>
          <cell r="R250" t="str">
            <v>oui</v>
          </cell>
          <cell r="S250" t="str">
            <v>Séniors</v>
          </cell>
          <cell r="T250" t="str">
            <v>Super-mi-moyen 76-82 kg</v>
          </cell>
          <cell r="U250" t="str">
            <v>Gant Vert 3ème degré</v>
          </cell>
        </row>
        <row r="251">
          <cell r="B251" t="str">
            <v>LOUADOUDI</v>
          </cell>
          <cell r="C251" t="str">
            <v>Camille</v>
          </cell>
          <cell r="D251" t="str">
            <v>F</v>
          </cell>
          <cell r="E251" t="str">
            <v>84 rue Germinal</v>
          </cell>
          <cell r="F251">
            <v>59260</v>
          </cell>
          <cell r="G251" t="str">
            <v>Bruay sur l'Escaut</v>
          </cell>
          <cell r="I251">
            <v>651550987</v>
          </cell>
          <cell r="J251" t="str">
            <v>stanilaslizura@gmail.com</v>
          </cell>
          <cell r="K251">
            <v>35617</v>
          </cell>
          <cell r="L251" t="str">
            <v>16 ans</v>
          </cell>
          <cell r="M251" t="str">
            <v>NC</v>
          </cell>
          <cell r="N251">
            <v>35617</v>
          </cell>
          <cell r="O251" t="str">
            <v>BF</v>
          </cell>
          <cell r="P251" t="str">
            <v>F</v>
          </cell>
          <cell r="R251" t="str">
            <v>non</v>
          </cell>
          <cell r="S251" t="str">
            <v>Cadets 2</v>
          </cell>
        </row>
        <row r="252">
          <cell r="B252" t="str">
            <v>LUBERDA</v>
          </cell>
          <cell r="C252" t="str">
            <v>Nicolas</v>
          </cell>
          <cell r="D252" t="str">
            <v>M</v>
          </cell>
          <cell r="E252" t="str">
            <v>13 rue d'en Haut</v>
          </cell>
          <cell r="F252">
            <v>59224</v>
          </cell>
          <cell r="G252" t="str">
            <v>Monchaux sur Ecaillon</v>
          </cell>
          <cell r="I252">
            <v>613481663</v>
          </cell>
          <cell r="J252" t="str">
            <v>luberda.nicolas@neuf.fr</v>
          </cell>
          <cell r="K252">
            <v>25951</v>
          </cell>
          <cell r="L252" t="str">
            <v>42 ans</v>
          </cell>
          <cell r="N252">
            <v>25951</v>
          </cell>
          <cell r="O252" t="str">
            <v>BF</v>
          </cell>
          <cell r="P252" t="str">
            <v>F</v>
          </cell>
          <cell r="Q252">
            <v>656326</v>
          </cell>
          <cell r="S252" t="str">
            <v>Vétérans As &amp; Cb</v>
          </cell>
        </row>
        <row r="253">
          <cell r="B253" t="str">
            <v>LUBREZ</v>
          </cell>
          <cell r="C253" t="str">
            <v>Nicolas</v>
          </cell>
          <cell r="D253" t="str">
            <v>M</v>
          </cell>
          <cell r="E253" t="str">
            <v xml:space="preserve">74 rue du Chemin Vert </v>
          </cell>
          <cell r="F253">
            <v>59770</v>
          </cell>
          <cell r="G253" t="str">
            <v>Marly</v>
          </cell>
          <cell r="I253">
            <v>646464422</v>
          </cell>
          <cell r="K253">
            <v>30290</v>
          </cell>
          <cell r="L253" t="str">
            <v>31 ans</v>
          </cell>
          <cell r="N253">
            <v>30290</v>
          </cell>
          <cell r="O253" t="str">
            <v>BF</v>
          </cell>
          <cell r="P253" t="str">
            <v>F</v>
          </cell>
          <cell r="Q253">
            <v>643565</v>
          </cell>
          <cell r="R253" t="str">
            <v>oui</v>
          </cell>
          <cell r="S253" t="str">
            <v>Séniors</v>
          </cell>
        </row>
        <row r="254">
          <cell r="B254" t="str">
            <v>LUNAY</v>
          </cell>
          <cell r="C254" t="str">
            <v xml:space="preserve">Aslam </v>
          </cell>
          <cell r="D254" t="str">
            <v>M</v>
          </cell>
          <cell r="E254" t="str">
            <v>11 rue Saint-Pierre</v>
          </cell>
          <cell r="F254">
            <v>60410</v>
          </cell>
          <cell r="G254" t="str">
            <v>Verberie</v>
          </cell>
          <cell r="I254">
            <v>651685187</v>
          </cell>
          <cell r="J254" t="str">
            <v>b.lory60@gmail.com</v>
          </cell>
          <cell r="K254">
            <v>32938</v>
          </cell>
          <cell r="L254" t="str">
            <v/>
          </cell>
          <cell r="M254" t="str">
            <v>Oui</v>
          </cell>
          <cell r="N254">
            <v>32938</v>
          </cell>
          <cell r="O254" t="str">
            <v>BF</v>
          </cell>
          <cell r="P254" t="str">
            <v>F</v>
          </cell>
          <cell r="Q254">
            <v>6512911</v>
          </cell>
          <cell r="R254" t="str">
            <v>oui</v>
          </cell>
          <cell r="S254" t="str">
            <v/>
          </cell>
          <cell r="T254" t="str">
            <v>Super-mi-moyen 76-82 kg</v>
          </cell>
          <cell r="U254" t="str">
            <v>Gant Bleu 1er degré</v>
          </cell>
        </row>
        <row r="255">
          <cell r="B255" t="str">
            <v>MADHI</v>
          </cell>
          <cell r="C255" t="str">
            <v>Yacine</v>
          </cell>
          <cell r="D255" t="str">
            <v>M</v>
          </cell>
          <cell r="E255" t="str">
            <v>14 Enclos Jean-Philippe Rameau</v>
          </cell>
          <cell r="F255">
            <v>59260</v>
          </cell>
          <cell r="G255" t="str">
            <v>Bruay sur l'Escaut</v>
          </cell>
          <cell r="K255">
            <v>35593</v>
          </cell>
          <cell r="L255" t="str">
            <v>16 ans</v>
          </cell>
          <cell r="N255">
            <v>35593</v>
          </cell>
          <cell r="O255" t="str">
            <v>BF</v>
          </cell>
          <cell r="P255" t="str">
            <v>F</v>
          </cell>
          <cell r="S255" t="str">
            <v>Cadets 2</v>
          </cell>
        </row>
        <row r="256">
          <cell r="B256" t="str">
            <v>MAFRICI</v>
          </cell>
          <cell r="C256" t="str">
            <v>Hugo</v>
          </cell>
          <cell r="D256" t="str">
            <v>M</v>
          </cell>
          <cell r="E256" t="str">
            <v>19 rue marie de Beaussart</v>
          </cell>
          <cell r="F256">
            <v>59494</v>
          </cell>
          <cell r="G256" t="str">
            <v>Aubry du Hainaut</v>
          </cell>
          <cell r="I256">
            <v>684137267</v>
          </cell>
          <cell r="J256" t="str">
            <v>lucien.mafrici@bbox.fr</v>
          </cell>
          <cell r="K256">
            <v>36831</v>
          </cell>
          <cell r="L256" t="str">
            <v>13 ans</v>
          </cell>
          <cell r="M256" t="str">
            <v>oui</v>
          </cell>
          <cell r="N256">
            <v>36831</v>
          </cell>
          <cell r="O256" t="str">
            <v>BF</v>
          </cell>
          <cell r="P256" t="str">
            <v>F</v>
          </cell>
          <cell r="Q256">
            <v>6484532</v>
          </cell>
          <cell r="S256" t="str">
            <v>Minimes 1</v>
          </cell>
          <cell r="U256" t="str">
            <v>Gant Bleu 1er degré</v>
          </cell>
        </row>
        <row r="257">
          <cell r="B257" t="str">
            <v>MAKHLOUFI(1)</v>
          </cell>
          <cell r="C257" t="str">
            <v>Maïdin</v>
          </cell>
          <cell r="D257" t="str">
            <v>M</v>
          </cell>
          <cell r="E257" t="str">
            <v>39 rue Langevin</v>
          </cell>
          <cell r="F257">
            <v>59125</v>
          </cell>
          <cell r="G257" t="str">
            <v>Trith St Léger</v>
          </cell>
          <cell r="K257">
            <v>32724</v>
          </cell>
          <cell r="L257" t="str">
            <v>24 ans</v>
          </cell>
          <cell r="N257">
            <v>32724</v>
          </cell>
          <cell r="O257" t="str">
            <v>BF</v>
          </cell>
          <cell r="P257" t="str">
            <v>F</v>
          </cell>
          <cell r="Q257">
            <v>515779</v>
          </cell>
          <cell r="R257" t="str">
            <v>oui</v>
          </cell>
          <cell r="S257" t="str">
            <v>Séniors</v>
          </cell>
        </row>
        <row r="258">
          <cell r="B258" t="str">
            <v>MAKHLOUFI(2)</v>
          </cell>
          <cell r="C258" t="str">
            <v>Yacine</v>
          </cell>
          <cell r="D258" t="str">
            <v>M</v>
          </cell>
          <cell r="E258" t="str">
            <v>39 rue Langevin</v>
          </cell>
          <cell r="F258">
            <v>59125</v>
          </cell>
          <cell r="G258" t="str">
            <v>Trith St Léger</v>
          </cell>
          <cell r="H258">
            <v>327346422</v>
          </cell>
          <cell r="I258">
            <v>609472614</v>
          </cell>
          <cell r="J258" t="str">
            <v>yacine.makhloufi@wanadoo.fr</v>
          </cell>
          <cell r="K258">
            <v>22508</v>
          </cell>
          <cell r="L258" t="str">
            <v>52 ans</v>
          </cell>
          <cell r="N258">
            <v>22508</v>
          </cell>
          <cell r="O258" t="str">
            <v>BF</v>
          </cell>
          <cell r="P258" t="str">
            <v>F</v>
          </cell>
          <cell r="Q258">
            <v>515778</v>
          </cell>
          <cell r="R258" t="str">
            <v>oui</v>
          </cell>
          <cell r="S258" t="str">
            <v>Vétérans As &amp; Cb</v>
          </cell>
          <cell r="U258" t="str">
            <v>Gant Bleu 1er degré</v>
          </cell>
        </row>
        <row r="259">
          <cell r="B259" t="str">
            <v>MALAPEL(1)</v>
          </cell>
          <cell r="C259" t="str">
            <v>Loic</v>
          </cell>
          <cell r="D259" t="str">
            <v>M</v>
          </cell>
          <cell r="E259" t="str">
            <v>33 rue Jean Jaures</v>
          </cell>
          <cell r="F259">
            <v>59224</v>
          </cell>
          <cell r="G259" t="str">
            <v>Thiant</v>
          </cell>
          <cell r="K259">
            <v>33702</v>
          </cell>
          <cell r="L259" t="str">
            <v>21 ans</v>
          </cell>
          <cell r="N259">
            <v>33702</v>
          </cell>
          <cell r="O259" t="str">
            <v>BF</v>
          </cell>
          <cell r="P259" t="str">
            <v>F</v>
          </cell>
          <cell r="S259" t="str">
            <v>Séniors</v>
          </cell>
        </row>
        <row r="260">
          <cell r="B260" t="str">
            <v>MALAPEL(2)</v>
          </cell>
          <cell r="C260" t="str">
            <v>Michael</v>
          </cell>
          <cell r="D260" t="str">
            <v>M</v>
          </cell>
          <cell r="E260" t="str">
            <v>62 rue Jean Jaurès appt 2</v>
          </cell>
          <cell r="F260">
            <v>59224</v>
          </cell>
          <cell r="G260" t="str">
            <v>Thiant</v>
          </cell>
          <cell r="I260">
            <v>633977762</v>
          </cell>
          <cell r="J260" t="str">
            <v>lucien.mafrici@bbox.fr</v>
          </cell>
          <cell r="K260">
            <v>30773</v>
          </cell>
          <cell r="L260" t="str">
            <v>29 ans</v>
          </cell>
          <cell r="M260" t="str">
            <v>oui</v>
          </cell>
          <cell r="N260">
            <v>30773</v>
          </cell>
          <cell r="O260" t="str">
            <v>BF</v>
          </cell>
          <cell r="P260" t="str">
            <v>F</v>
          </cell>
          <cell r="Q260">
            <v>653599</v>
          </cell>
          <cell r="S260" t="str">
            <v>Séniors</v>
          </cell>
          <cell r="U260" t="str">
            <v>Gant Bleu 1er degré</v>
          </cell>
        </row>
        <row r="261">
          <cell r="B261" t="str">
            <v>MALKI(1)</v>
          </cell>
          <cell r="C261" t="str">
            <v>Walid</v>
          </cell>
          <cell r="D261" t="str">
            <v>M</v>
          </cell>
          <cell r="E261" t="str">
            <v>7 rue Ernest Hiolle, appt A3</v>
          </cell>
          <cell r="F261">
            <v>59300</v>
          </cell>
          <cell r="G261" t="str">
            <v>Valenciennes</v>
          </cell>
          <cell r="I261" t="str">
            <v>06 47 83 83 53</v>
          </cell>
          <cell r="K261">
            <v>31910</v>
          </cell>
          <cell r="L261" t="str">
            <v>26 ans</v>
          </cell>
          <cell r="N261">
            <v>31910</v>
          </cell>
          <cell r="O261" t="str">
            <v>BF</v>
          </cell>
          <cell r="P261" t="str">
            <v>F</v>
          </cell>
          <cell r="Q261">
            <v>668721</v>
          </cell>
          <cell r="R261" t="str">
            <v>oui</v>
          </cell>
          <cell r="S261" t="str">
            <v>Séniors</v>
          </cell>
          <cell r="U261" t="str">
            <v>Gant Bleu 3ème degré</v>
          </cell>
        </row>
        <row r="262">
          <cell r="B262" t="str">
            <v>MALKI(2)</v>
          </cell>
          <cell r="C262" t="str">
            <v>Nabil</v>
          </cell>
          <cell r="D262" t="str">
            <v>M</v>
          </cell>
          <cell r="E262" t="str">
            <v>39 rue Langevin</v>
          </cell>
          <cell r="F262">
            <v>59125</v>
          </cell>
          <cell r="G262" t="str">
            <v>Trith St Léger</v>
          </cell>
          <cell r="H262">
            <v>327346422</v>
          </cell>
          <cell r="I262">
            <v>609472614</v>
          </cell>
          <cell r="J262" t="str">
            <v>yacine.makhloufi@wanadoo.fr</v>
          </cell>
          <cell r="K262">
            <v>22508</v>
          </cell>
          <cell r="L262" t="str">
            <v/>
          </cell>
          <cell r="N262">
            <v>22508</v>
          </cell>
          <cell r="O262" t="str">
            <v>BF</v>
          </cell>
          <cell r="P262" t="str">
            <v>F</v>
          </cell>
          <cell r="Q262">
            <v>515778</v>
          </cell>
          <cell r="R262" t="str">
            <v>oui</v>
          </cell>
          <cell r="S262" t="str">
            <v/>
          </cell>
          <cell r="U262" t="str">
            <v>Gant Rouge 3ème degré</v>
          </cell>
        </row>
        <row r="263">
          <cell r="B263" t="str">
            <v>MANDIAU</v>
          </cell>
          <cell r="C263" t="str">
            <v>Fabrice</v>
          </cell>
          <cell r="D263" t="str">
            <v>M</v>
          </cell>
          <cell r="E263" t="str">
            <v>123 bis route Nationale</v>
          </cell>
          <cell r="F263">
            <v>59114</v>
          </cell>
          <cell r="G263" t="str">
            <v>Jenlain</v>
          </cell>
          <cell r="I263">
            <v>673523207</v>
          </cell>
          <cell r="K263">
            <v>26312</v>
          </cell>
          <cell r="L263" t="str">
            <v>41 ans</v>
          </cell>
          <cell r="M263" t="str">
            <v>oui</v>
          </cell>
          <cell r="N263">
            <v>26312</v>
          </cell>
          <cell r="O263" t="str">
            <v>BF</v>
          </cell>
          <cell r="P263" t="str">
            <v>F</v>
          </cell>
          <cell r="Q263">
            <v>627771</v>
          </cell>
          <cell r="R263" t="str">
            <v>non</v>
          </cell>
          <cell r="S263" t="str">
            <v>Vétérans As &amp; Cb</v>
          </cell>
          <cell r="U263" t="str">
            <v>Gant Bleu 2ème degré</v>
          </cell>
        </row>
        <row r="264">
          <cell r="B264" t="str">
            <v>MANGANELLO</v>
          </cell>
          <cell r="C264" t="str">
            <v>Giovanni</v>
          </cell>
          <cell r="D264" t="str">
            <v>M</v>
          </cell>
          <cell r="E264" t="str">
            <v>69 rue Griolet</v>
          </cell>
          <cell r="F264">
            <v>59125</v>
          </cell>
          <cell r="G264" t="str">
            <v>Trith St Léger</v>
          </cell>
          <cell r="I264">
            <v>633977762</v>
          </cell>
          <cell r="K264">
            <v>34102</v>
          </cell>
          <cell r="L264" t="str">
            <v>20 ans</v>
          </cell>
          <cell r="N264">
            <v>34102</v>
          </cell>
          <cell r="O264" t="str">
            <v>BF</v>
          </cell>
          <cell r="P264" t="str">
            <v>F</v>
          </cell>
          <cell r="Q264">
            <v>653599</v>
          </cell>
          <cell r="S264" t="str">
            <v>Séniors</v>
          </cell>
        </row>
        <row r="265">
          <cell r="B265" t="str">
            <v>MARIETTE</v>
          </cell>
          <cell r="C265" t="str">
            <v>Tina</v>
          </cell>
          <cell r="D265" t="str">
            <v>F</v>
          </cell>
          <cell r="E265" t="str">
            <v>7 rue Ernest Hiolle, appt A3</v>
          </cell>
          <cell r="F265">
            <v>59300</v>
          </cell>
          <cell r="G265" t="str">
            <v>Valenciennes</v>
          </cell>
          <cell r="I265" t="str">
            <v>06 47 83 83 53</v>
          </cell>
          <cell r="K265">
            <v>31910</v>
          </cell>
          <cell r="L265" t="str">
            <v/>
          </cell>
          <cell r="N265">
            <v>31910</v>
          </cell>
          <cell r="O265" t="str">
            <v>BF</v>
          </cell>
          <cell r="P265" t="str">
            <v>F</v>
          </cell>
          <cell r="Q265">
            <v>668721</v>
          </cell>
          <cell r="S265" t="str">
            <v/>
          </cell>
          <cell r="U265" t="str">
            <v>Gant Bleu 3ème degré</v>
          </cell>
        </row>
        <row r="266">
          <cell r="B266" t="str">
            <v>MARIN</v>
          </cell>
          <cell r="C266" t="str">
            <v>Elodie</v>
          </cell>
          <cell r="D266" t="str">
            <v>F</v>
          </cell>
          <cell r="E266" t="str">
            <v>6 cité Lenne</v>
          </cell>
          <cell r="F266">
            <v>59300</v>
          </cell>
          <cell r="G266" t="str">
            <v>Valenciennes</v>
          </cell>
          <cell r="I266">
            <v>633728847</v>
          </cell>
          <cell r="J266" t="str">
            <v>marin.elodie.cl@gmail.com</v>
          </cell>
          <cell r="K266">
            <v>34024</v>
          </cell>
          <cell r="L266" t="str">
            <v>20 ans</v>
          </cell>
          <cell r="M266" t="str">
            <v>oui</v>
          </cell>
          <cell r="N266">
            <v>34024</v>
          </cell>
          <cell r="O266" t="str">
            <v>BF</v>
          </cell>
          <cell r="P266" t="str">
            <v>F</v>
          </cell>
          <cell r="Q266">
            <v>6495404</v>
          </cell>
          <cell r="R266" t="str">
            <v>oui</v>
          </cell>
          <cell r="S266" t="str">
            <v>Séniors</v>
          </cell>
          <cell r="U266" t="str">
            <v>Gant Bleu 2ème degré</v>
          </cell>
        </row>
        <row r="267">
          <cell r="B267" t="str">
            <v>MARQUEGNIES</v>
          </cell>
          <cell r="C267" t="str">
            <v>Fabrice</v>
          </cell>
          <cell r="D267" t="str">
            <v>M</v>
          </cell>
          <cell r="E267" t="str">
            <v>123 bis route Nationale</v>
          </cell>
          <cell r="F267">
            <v>59114</v>
          </cell>
          <cell r="G267" t="str">
            <v>Jenlain</v>
          </cell>
          <cell r="I267">
            <v>673523207</v>
          </cell>
          <cell r="K267">
            <v>26312</v>
          </cell>
          <cell r="L267" t="str">
            <v/>
          </cell>
          <cell r="M267" t="str">
            <v>oui</v>
          </cell>
          <cell r="N267">
            <v>26312</v>
          </cell>
          <cell r="O267" t="str">
            <v>BF</v>
          </cell>
          <cell r="P267" t="str">
            <v>F</v>
          </cell>
          <cell r="Q267">
            <v>627771</v>
          </cell>
          <cell r="R267" t="str">
            <v>non</v>
          </cell>
          <cell r="S267" t="str">
            <v/>
          </cell>
          <cell r="U267" t="str">
            <v>Gant Bleu 1er degré</v>
          </cell>
        </row>
        <row r="268">
          <cell r="B268" t="str">
            <v>MARTEL(1)</v>
          </cell>
          <cell r="C268" t="str">
            <v>Helene</v>
          </cell>
          <cell r="D268" t="str">
            <v>F</v>
          </cell>
          <cell r="E268" t="str">
            <v>31 rue Pasteur</v>
          </cell>
          <cell r="F268">
            <v>59300</v>
          </cell>
          <cell r="G268" t="str">
            <v>Aulnoy les Valenciennes</v>
          </cell>
          <cell r="I268">
            <v>601913581</v>
          </cell>
          <cell r="J268" t="str">
            <v>helenemartel@neuf.fr</v>
          </cell>
          <cell r="K268">
            <v>34815</v>
          </cell>
          <cell r="L268" t="str">
            <v>18 ans</v>
          </cell>
          <cell r="N268">
            <v>34815</v>
          </cell>
          <cell r="O268" t="str">
            <v>BF</v>
          </cell>
          <cell r="P268" t="str">
            <v>F</v>
          </cell>
          <cell r="Q268">
            <v>601736</v>
          </cell>
          <cell r="S268" t="str">
            <v>Juniors 2</v>
          </cell>
        </row>
        <row r="269">
          <cell r="B269" t="str">
            <v>MARTEL(2)</v>
          </cell>
          <cell r="C269" t="str">
            <v>Antoine</v>
          </cell>
          <cell r="D269" t="str">
            <v>M</v>
          </cell>
          <cell r="L269" t="str">
            <v/>
          </cell>
          <cell r="O269" t="str">
            <v>BF</v>
          </cell>
          <cell r="S269" t="str">
            <v/>
          </cell>
          <cell r="U269" t="str">
            <v>Gant Bleu 2ème degré</v>
          </cell>
        </row>
        <row r="270">
          <cell r="B270" t="str">
            <v>MASSON</v>
          </cell>
          <cell r="C270" t="str">
            <v>Thibaut</v>
          </cell>
          <cell r="D270" t="str">
            <v>M</v>
          </cell>
          <cell r="E270" t="str">
            <v>16 rue Georges Braque</v>
          </cell>
          <cell r="F270">
            <v>59770</v>
          </cell>
          <cell r="G270" t="str">
            <v>Marly</v>
          </cell>
          <cell r="H270">
            <v>327460475</v>
          </cell>
          <cell r="I270">
            <v>633728847</v>
          </cell>
          <cell r="J270" t="str">
            <v>marin.elodie.cl@gmail.com</v>
          </cell>
          <cell r="K270">
            <v>30850</v>
          </cell>
          <cell r="L270" t="str">
            <v>29 ans</v>
          </cell>
          <cell r="M270" t="str">
            <v>oui</v>
          </cell>
          <cell r="N270">
            <v>30850</v>
          </cell>
          <cell r="O270" t="str">
            <v>BF</v>
          </cell>
          <cell r="P270" t="str">
            <v>F</v>
          </cell>
          <cell r="Q270">
            <v>515767</v>
          </cell>
          <cell r="R270" t="str">
            <v>oui</v>
          </cell>
          <cell r="S270" t="str">
            <v>Séniors</v>
          </cell>
          <cell r="U270" t="str">
            <v>Gant Bleu 2ème degré</v>
          </cell>
        </row>
        <row r="271">
          <cell r="B271" t="str">
            <v>MASURE(1)</v>
          </cell>
          <cell r="C271" t="str">
            <v>Marion</v>
          </cell>
          <cell r="D271" t="str">
            <v>F</v>
          </cell>
          <cell r="E271" t="str">
            <v>9 route de Préseau</v>
          </cell>
          <cell r="F271">
            <v>59990</v>
          </cell>
          <cell r="G271" t="str">
            <v>Saultain</v>
          </cell>
          <cell r="I271">
            <v>616327220</v>
          </cell>
          <cell r="K271">
            <v>33624</v>
          </cell>
          <cell r="L271" t="str">
            <v>21 ans</v>
          </cell>
          <cell r="N271">
            <v>33624</v>
          </cell>
          <cell r="O271" t="str">
            <v>BF</v>
          </cell>
          <cell r="P271" t="str">
            <v>F</v>
          </cell>
          <cell r="Q271">
            <v>601734</v>
          </cell>
          <cell r="S271" t="str">
            <v>Séniors</v>
          </cell>
          <cell r="U271" t="str">
            <v>Gant Bleu 1er degré</v>
          </cell>
        </row>
        <row r="272">
          <cell r="B272" t="str">
            <v>MASURE(2)</v>
          </cell>
          <cell r="C272" t="str">
            <v>Corentin</v>
          </cell>
          <cell r="D272" t="str">
            <v>M</v>
          </cell>
          <cell r="E272" t="str">
            <v>9 route de Préseau</v>
          </cell>
          <cell r="F272">
            <v>59990</v>
          </cell>
          <cell r="G272" t="str">
            <v>Préseau</v>
          </cell>
          <cell r="H272">
            <v>676594701</v>
          </cell>
          <cell r="I272">
            <v>673631437</v>
          </cell>
          <cell r="J272" t="str">
            <v>polala59@hotmail.fr</v>
          </cell>
          <cell r="K272">
            <v>35045</v>
          </cell>
          <cell r="L272" t="str">
            <v>18 ans</v>
          </cell>
          <cell r="M272" t="str">
            <v>NC</v>
          </cell>
          <cell r="N272">
            <v>35045</v>
          </cell>
          <cell r="O272" t="str">
            <v>BF</v>
          </cell>
          <cell r="P272" t="str">
            <v>F</v>
          </cell>
          <cell r="Q272">
            <v>601736</v>
          </cell>
          <cell r="R272" t="str">
            <v>oui</v>
          </cell>
          <cell r="S272" t="str">
            <v>Juniors 2</v>
          </cell>
        </row>
        <row r="273">
          <cell r="B273" t="str">
            <v>MATEUS</v>
          </cell>
          <cell r="C273" t="str">
            <v>Marion</v>
          </cell>
          <cell r="D273" t="str">
            <v>F</v>
          </cell>
          <cell r="E273" t="str">
            <v>5 Avenue Anatole France</v>
          </cell>
          <cell r="F273">
            <v>59410</v>
          </cell>
          <cell r="G273" t="str">
            <v>Anzin</v>
          </cell>
          <cell r="I273">
            <v>681052685</v>
          </cell>
          <cell r="J273" t="str">
            <v>marionmateus59@gmail.com</v>
          </cell>
          <cell r="K273">
            <v>33345</v>
          </cell>
          <cell r="L273" t="str">
            <v>22 ans</v>
          </cell>
          <cell r="M273" t="str">
            <v>oui</v>
          </cell>
          <cell r="N273">
            <v>33345</v>
          </cell>
          <cell r="O273" t="str">
            <v>BF</v>
          </cell>
          <cell r="P273" t="str">
            <v>F</v>
          </cell>
          <cell r="Q273">
            <v>6484529</v>
          </cell>
          <cell r="R273" t="str">
            <v>oui</v>
          </cell>
          <cell r="S273" t="str">
            <v>Séniors</v>
          </cell>
          <cell r="T273" t="str">
            <v>Plume 52-56 kg</v>
          </cell>
          <cell r="U273" t="str">
            <v>Gant Bleu 2ème degré</v>
          </cell>
        </row>
        <row r="274">
          <cell r="B274" t="str">
            <v>MATHIEU</v>
          </cell>
          <cell r="C274" t="str">
            <v>Gaelle</v>
          </cell>
          <cell r="D274" t="str">
            <v>F</v>
          </cell>
          <cell r="E274" t="str">
            <v>268 rue de l'égalité</v>
          </cell>
          <cell r="F274">
            <v>59174</v>
          </cell>
          <cell r="G274" t="str">
            <v>La Sentinelle</v>
          </cell>
          <cell r="H274">
            <v>327472825</v>
          </cell>
          <cell r="I274">
            <v>634776024</v>
          </cell>
          <cell r="K274">
            <v>34105</v>
          </cell>
          <cell r="L274" t="str">
            <v>20 ans</v>
          </cell>
          <cell r="N274">
            <v>34105</v>
          </cell>
          <cell r="O274" t="str">
            <v>BF</v>
          </cell>
          <cell r="P274" t="str">
            <v>F</v>
          </cell>
          <cell r="Q274">
            <v>616477</v>
          </cell>
          <cell r="R274" t="str">
            <v>oui</v>
          </cell>
          <cell r="S274" t="str">
            <v>Séniors</v>
          </cell>
          <cell r="U274" t="str">
            <v>Gant Bleu 2ème degré</v>
          </cell>
        </row>
        <row r="275">
          <cell r="B275" t="str">
            <v>MECABIH</v>
          </cell>
          <cell r="C275" t="str">
            <v>Mehdi</v>
          </cell>
          <cell r="D275" t="str">
            <v>M</v>
          </cell>
          <cell r="E275" t="str">
            <v>9 route de Préseau</v>
          </cell>
          <cell r="F275">
            <v>59990</v>
          </cell>
          <cell r="G275" t="str">
            <v>Saultain</v>
          </cell>
          <cell r="I275">
            <v>616327220</v>
          </cell>
          <cell r="K275">
            <v>32256</v>
          </cell>
          <cell r="L275" t="str">
            <v>25 ans</v>
          </cell>
          <cell r="N275">
            <v>32256</v>
          </cell>
          <cell r="O275" t="str">
            <v>BF</v>
          </cell>
          <cell r="P275" t="str">
            <v>F</v>
          </cell>
          <cell r="Q275">
            <v>601734</v>
          </cell>
          <cell r="S275" t="str">
            <v>Séniors</v>
          </cell>
          <cell r="U275" t="str">
            <v>Gant Bleu 1er degré</v>
          </cell>
        </row>
        <row r="276">
          <cell r="B276" t="str">
            <v>MENGELLE</v>
          </cell>
          <cell r="C276" t="str">
            <v>Jordan</v>
          </cell>
          <cell r="D276" t="str">
            <v>M</v>
          </cell>
          <cell r="E276" t="str">
            <v>35 rue de l'Abreuvoir</v>
          </cell>
          <cell r="F276">
            <v>59300</v>
          </cell>
          <cell r="G276" t="str">
            <v>Valenciennes</v>
          </cell>
          <cell r="H276">
            <v>676594701</v>
          </cell>
          <cell r="I276">
            <v>673631437</v>
          </cell>
          <cell r="J276" t="str">
            <v>polala59@hotmail.fr</v>
          </cell>
          <cell r="K276">
            <v>35037</v>
          </cell>
          <cell r="L276" t="str">
            <v>18 ans</v>
          </cell>
          <cell r="M276" t="str">
            <v>NC</v>
          </cell>
          <cell r="N276">
            <v>35037</v>
          </cell>
          <cell r="O276" t="str">
            <v>BF</v>
          </cell>
          <cell r="P276" t="str">
            <v>F</v>
          </cell>
          <cell r="Q276">
            <v>6502242</v>
          </cell>
          <cell r="R276" t="str">
            <v>oui</v>
          </cell>
          <cell r="S276" t="str">
            <v>Juniors 2</v>
          </cell>
        </row>
        <row r="277">
          <cell r="B277" t="str">
            <v>MESLAN</v>
          </cell>
          <cell r="C277" t="str">
            <v>Mohamed</v>
          </cell>
          <cell r="D277" t="str">
            <v>M</v>
          </cell>
          <cell r="E277" t="str">
            <v>98 Avenue de la Libération</v>
          </cell>
          <cell r="F277">
            <v>59300</v>
          </cell>
          <cell r="G277" t="str">
            <v>Aulnoy les Valenciennes</v>
          </cell>
          <cell r="H277">
            <v>327417855</v>
          </cell>
          <cell r="I277">
            <v>681052685</v>
          </cell>
          <cell r="J277" t="str">
            <v>marionmateus59@gmail.com</v>
          </cell>
          <cell r="K277">
            <v>34951</v>
          </cell>
          <cell r="L277" t="str">
            <v>18 ans</v>
          </cell>
          <cell r="M277" t="str">
            <v>NC</v>
          </cell>
          <cell r="N277">
            <v>34951</v>
          </cell>
          <cell r="O277" t="str">
            <v>BF</v>
          </cell>
          <cell r="P277" t="str">
            <v>A</v>
          </cell>
          <cell r="Q277">
            <v>6484529</v>
          </cell>
          <cell r="R277" t="str">
            <v>oui</v>
          </cell>
          <cell r="S277" t="str">
            <v>Juniors 2</v>
          </cell>
          <cell r="T277" t="str">
            <v>Léger 60-65 kg</v>
          </cell>
          <cell r="X277" t="str">
            <v>Autorise</v>
          </cell>
          <cell r="Y277" t="str">
            <v>Autorise</v>
          </cell>
        </row>
        <row r="278">
          <cell r="B278" t="str">
            <v>MICHAUX</v>
          </cell>
          <cell r="C278" t="str">
            <v>Damiens</v>
          </cell>
          <cell r="D278" t="str">
            <v>M</v>
          </cell>
          <cell r="E278" t="str">
            <v>268 rue de l'égalité</v>
          </cell>
          <cell r="F278">
            <v>59174</v>
          </cell>
          <cell r="G278" t="str">
            <v>La Sentinelle</v>
          </cell>
          <cell r="H278">
            <v>327472825</v>
          </cell>
          <cell r="I278">
            <v>634776024</v>
          </cell>
          <cell r="K278">
            <v>34105</v>
          </cell>
          <cell r="L278" t="str">
            <v/>
          </cell>
          <cell r="N278" t="str">
            <v/>
          </cell>
          <cell r="O278" t="str">
            <v>BF</v>
          </cell>
          <cell r="P278" t="str">
            <v>F</v>
          </cell>
          <cell r="Q278">
            <v>616477</v>
          </cell>
          <cell r="S278" t="str">
            <v/>
          </cell>
          <cell r="U278" t="str">
            <v>Gant Bleu 2ème degré</v>
          </cell>
        </row>
        <row r="279">
          <cell r="B279" t="str">
            <v>MICHEL</v>
          </cell>
          <cell r="C279" t="str">
            <v>Pierre</v>
          </cell>
          <cell r="D279" t="str">
            <v>M</v>
          </cell>
          <cell r="E279" t="str">
            <v>4 rue Albert Patrisse</v>
          </cell>
          <cell r="F279">
            <v>59970</v>
          </cell>
          <cell r="G279" t="str">
            <v>Fresnes sur Escaut</v>
          </cell>
          <cell r="I279">
            <v>615912313</v>
          </cell>
          <cell r="J279" t="str">
            <v>erikmichel@wanadoo.fr</v>
          </cell>
          <cell r="K279">
            <v>35652</v>
          </cell>
          <cell r="L279" t="str">
            <v>16 ans</v>
          </cell>
          <cell r="M279" t="str">
            <v>oui</v>
          </cell>
          <cell r="N279">
            <v>35652</v>
          </cell>
          <cell r="O279" t="str">
            <v>BF</v>
          </cell>
          <cell r="P279" t="str">
            <v>F</v>
          </cell>
          <cell r="Q279">
            <v>672932</v>
          </cell>
          <cell r="S279" t="str">
            <v>Cadets 2</v>
          </cell>
          <cell r="U279" t="str">
            <v>Gant Vert 1er degré</v>
          </cell>
        </row>
        <row r="280">
          <cell r="B280" t="str">
            <v>MICHNIK</v>
          </cell>
          <cell r="C280" t="str">
            <v>Julien</v>
          </cell>
          <cell r="D280" t="str">
            <v>M</v>
          </cell>
          <cell r="E280" t="str">
            <v>219 rue Jean Jaurès</v>
          </cell>
          <cell r="F280">
            <v>59770</v>
          </cell>
          <cell r="G280" t="str">
            <v>Marly</v>
          </cell>
          <cell r="H280">
            <v>327411101</v>
          </cell>
          <cell r="I280">
            <v>619127827</v>
          </cell>
          <cell r="J280" t="str">
            <v>julienetmelina@orange.fr</v>
          </cell>
          <cell r="K280">
            <v>30097</v>
          </cell>
          <cell r="L280" t="str">
            <v>31 ans</v>
          </cell>
          <cell r="M280" t="str">
            <v>Oui</v>
          </cell>
          <cell r="N280">
            <v>30097</v>
          </cell>
          <cell r="O280" t="str">
            <v>BF</v>
          </cell>
          <cell r="P280" t="str">
            <v>F</v>
          </cell>
          <cell r="Q280">
            <v>515776</v>
          </cell>
          <cell r="R280" t="str">
            <v>oui</v>
          </cell>
          <cell r="S280" t="str">
            <v>Séniors</v>
          </cell>
          <cell r="U280" t="str">
            <v>Gant Blanc 1er degré</v>
          </cell>
        </row>
        <row r="281">
          <cell r="B281" t="str">
            <v>MICHON(1)</v>
          </cell>
          <cell r="C281" t="str">
            <v>Corentin</v>
          </cell>
          <cell r="D281" t="str">
            <v>M</v>
          </cell>
          <cell r="E281" t="str">
            <v>98 Avenue de la Libération</v>
          </cell>
          <cell r="F281">
            <v>59300</v>
          </cell>
          <cell r="G281" t="str">
            <v>Aulnoy les Valenciennes</v>
          </cell>
          <cell r="H281">
            <v>327417855</v>
          </cell>
          <cell r="K281">
            <v>34951</v>
          </cell>
          <cell r="L281" t="str">
            <v/>
          </cell>
          <cell r="M281" t="str">
            <v>NC</v>
          </cell>
          <cell r="N281">
            <v>34951</v>
          </cell>
          <cell r="O281" t="str">
            <v>BF</v>
          </cell>
          <cell r="P281" t="str">
            <v>A</v>
          </cell>
          <cell r="R281" t="str">
            <v>oui</v>
          </cell>
          <cell r="S281" t="str">
            <v/>
          </cell>
          <cell r="T281" t="str">
            <v>Léger 60-65 kg</v>
          </cell>
          <cell r="U281" t="str">
            <v>Gant Bleu 1er degré</v>
          </cell>
          <cell r="X281" t="str">
            <v>Autorise</v>
          </cell>
          <cell r="Y281" t="str">
            <v>Autorise</v>
          </cell>
        </row>
        <row r="282">
          <cell r="B282" t="str">
            <v>MICHON(2)</v>
          </cell>
          <cell r="C282" t="str">
            <v>Christian</v>
          </cell>
          <cell r="D282" t="str">
            <v>M</v>
          </cell>
          <cell r="E282" t="str">
            <v>274 rue Léo Lagrange</v>
          </cell>
          <cell r="F282">
            <v>59174</v>
          </cell>
          <cell r="G282" t="str">
            <v>La Sentinelle</v>
          </cell>
          <cell r="I282">
            <v>616975446</v>
          </cell>
          <cell r="J282" t="str">
            <v>chmichon@orange.fr</v>
          </cell>
          <cell r="K282">
            <v>25038</v>
          </cell>
          <cell r="L282" t="str">
            <v>45 ans</v>
          </cell>
          <cell r="M282" t="str">
            <v>oui</v>
          </cell>
          <cell r="N282">
            <v>25038</v>
          </cell>
          <cell r="O282" t="str">
            <v>BF</v>
          </cell>
          <cell r="P282" t="str">
            <v>F</v>
          </cell>
          <cell r="R282" t="str">
            <v>non</v>
          </cell>
          <cell r="S282" t="str">
            <v>Vétérans As &amp; Cb</v>
          </cell>
        </row>
        <row r="283">
          <cell r="B283" t="str">
            <v>MINISCLOUX</v>
          </cell>
          <cell r="C283" t="str">
            <v>Quentin</v>
          </cell>
          <cell r="D283" t="str">
            <v>M</v>
          </cell>
          <cell r="E283" t="str">
            <v>100 avenue de la Rhonelle Allée A</v>
          </cell>
          <cell r="F283">
            <v>59300</v>
          </cell>
          <cell r="G283" t="str">
            <v>Aulnoy les Valenciennes</v>
          </cell>
          <cell r="H283" t="str">
            <v>03 27 26 93 45</v>
          </cell>
          <cell r="I283">
            <v>615912313</v>
          </cell>
          <cell r="J283" t="str">
            <v>erikmichel@wanadoo.fr</v>
          </cell>
          <cell r="K283">
            <v>34153</v>
          </cell>
          <cell r="L283" t="str">
            <v>20 ans</v>
          </cell>
          <cell r="M283" t="str">
            <v>oui</v>
          </cell>
          <cell r="N283">
            <v>34153</v>
          </cell>
          <cell r="O283" t="str">
            <v>BF</v>
          </cell>
          <cell r="P283" t="str">
            <v>F</v>
          </cell>
          <cell r="Q283">
            <v>664977</v>
          </cell>
          <cell r="S283" t="str">
            <v>Séniors</v>
          </cell>
          <cell r="U283" t="str">
            <v>Gant Vert 1er degré</v>
          </cell>
        </row>
        <row r="284">
          <cell r="B284" t="str">
            <v>MISIOLEK</v>
          </cell>
          <cell r="C284" t="str">
            <v>Julie</v>
          </cell>
          <cell r="D284" t="str">
            <v>F</v>
          </cell>
          <cell r="E284" t="str">
            <v>22 rue faidherbe</v>
          </cell>
          <cell r="F284">
            <v>59163</v>
          </cell>
          <cell r="G284" t="str">
            <v>Condé sur l'Escaut</v>
          </cell>
          <cell r="H284">
            <v>327411101</v>
          </cell>
          <cell r="I284">
            <v>619127827</v>
          </cell>
          <cell r="J284" t="str">
            <v>julienetmelina@orange.fr</v>
          </cell>
          <cell r="K284">
            <v>29119</v>
          </cell>
          <cell r="L284" t="str">
            <v>34 ans</v>
          </cell>
          <cell r="M284" t="str">
            <v>Oui</v>
          </cell>
          <cell r="N284">
            <v>29119</v>
          </cell>
          <cell r="O284" t="str">
            <v>BF</v>
          </cell>
          <cell r="P284" t="str">
            <v>F</v>
          </cell>
          <cell r="Q284">
            <v>6491435</v>
          </cell>
          <cell r="R284" t="str">
            <v>oui</v>
          </cell>
          <cell r="S284" t="str">
            <v>Vétérans As &amp; Cb</v>
          </cell>
          <cell r="U284" t="str">
            <v>Gant Blanc 1er degré</v>
          </cell>
        </row>
        <row r="285">
          <cell r="B285" t="str">
            <v xml:space="preserve">MOINE </v>
          </cell>
          <cell r="C285" t="str">
            <v>Jean Guillaume</v>
          </cell>
          <cell r="D285" t="str">
            <v>M</v>
          </cell>
          <cell r="E285" t="str">
            <v>4 rue Colette appt 13</v>
          </cell>
          <cell r="F285">
            <v>59300</v>
          </cell>
          <cell r="G285" t="str">
            <v>Aulnoy les Valenciennes</v>
          </cell>
          <cell r="I285" t="str">
            <v>06 61 01 28 27</v>
          </cell>
          <cell r="K285">
            <v>32771</v>
          </cell>
          <cell r="L285" t="str">
            <v>24 ans</v>
          </cell>
          <cell r="N285">
            <v>32771</v>
          </cell>
          <cell r="O285" t="str">
            <v>BF</v>
          </cell>
          <cell r="P285" t="str">
            <v>F</v>
          </cell>
          <cell r="Q285">
            <v>638690</v>
          </cell>
          <cell r="S285" t="str">
            <v>Séniors</v>
          </cell>
          <cell r="U285" t="str">
            <v>Gant Bleu 1er degré</v>
          </cell>
        </row>
        <row r="286">
          <cell r="B286" t="str">
            <v>MONSAURET</v>
          </cell>
          <cell r="C286" t="str">
            <v>Dylan</v>
          </cell>
          <cell r="D286" t="str">
            <v>M</v>
          </cell>
          <cell r="E286" t="str">
            <v>97 rue du 8 Mai 1945</v>
          </cell>
          <cell r="F286">
            <v>59282</v>
          </cell>
          <cell r="G286" t="str">
            <v>Douchy les Mines</v>
          </cell>
          <cell r="H286">
            <v>327318487</v>
          </cell>
          <cell r="I286">
            <v>619196724</v>
          </cell>
          <cell r="J286" t="str">
            <v>gemo21@neuf.fr</v>
          </cell>
          <cell r="K286">
            <v>34866</v>
          </cell>
          <cell r="L286" t="str">
            <v>18 ans</v>
          </cell>
          <cell r="M286" t="str">
            <v>NC</v>
          </cell>
          <cell r="N286">
            <v>34866</v>
          </cell>
          <cell r="O286" t="str">
            <v>BF</v>
          </cell>
          <cell r="P286" t="str">
            <v>F</v>
          </cell>
          <cell r="R286" t="str">
            <v>oui</v>
          </cell>
          <cell r="S286" t="str">
            <v>Juniors 2</v>
          </cell>
          <cell r="T286" t="str">
            <v>Super-mi-moyen 76-82 kg</v>
          </cell>
          <cell r="X286" t="str">
            <v>Autorise</v>
          </cell>
          <cell r="Y286" t="str">
            <v>Autorise</v>
          </cell>
        </row>
        <row r="287">
          <cell r="B287" t="str">
            <v>MONTANIER</v>
          </cell>
          <cell r="C287" t="str">
            <v>Aude</v>
          </cell>
          <cell r="D287" t="str">
            <v>F</v>
          </cell>
          <cell r="E287" t="str">
            <v>15 boulevard Watteau</v>
          </cell>
          <cell r="F287">
            <v>59300</v>
          </cell>
          <cell r="G287" t="str">
            <v>Valenciennes</v>
          </cell>
          <cell r="H287">
            <v>327416128</v>
          </cell>
          <cell r="K287">
            <v>34029</v>
          </cell>
          <cell r="L287" t="str">
            <v>20 ans</v>
          </cell>
          <cell r="M287" t="str">
            <v>Oui</v>
          </cell>
          <cell r="N287">
            <v>34029</v>
          </cell>
          <cell r="O287" t="str">
            <v>BF</v>
          </cell>
          <cell r="P287" t="str">
            <v>F</v>
          </cell>
          <cell r="Q287">
            <v>643570</v>
          </cell>
          <cell r="R287" t="str">
            <v>oui</v>
          </cell>
          <cell r="S287" t="str">
            <v>Séniors</v>
          </cell>
        </row>
        <row r="288">
          <cell r="B288" t="str">
            <v>MONTIGNIES</v>
          </cell>
          <cell r="C288" t="str">
            <v>Manuel</v>
          </cell>
          <cell r="D288" t="str">
            <v>M</v>
          </cell>
          <cell r="E288" t="str">
            <v>2 rue de Moustiers</v>
          </cell>
          <cell r="F288">
            <v>59490</v>
          </cell>
          <cell r="G288" t="str">
            <v>Somain</v>
          </cell>
          <cell r="K288">
            <v>29678</v>
          </cell>
          <cell r="L288" t="str">
            <v>32 ans</v>
          </cell>
          <cell r="N288">
            <v>29678</v>
          </cell>
          <cell r="O288" t="str">
            <v>BF</v>
          </cell>
          <cell r="P288" t="str">
            <v>F</v>
          </cell>
          <cell r="Q288">
            <v>6487159</v>
          </cell>
          <cell r="S288" t="str">
            <v>Séniors</v>
          </cell>
        </row>
        <row r="289">
          <cell r="B289" t="str">
            <v>MONTOYA</v>
          </cell>
          <cell r="C289" t="str">
            <v>Damien</v>
          </cell>
          <cell r="D289" t="str">
            <v>M</v>
          </cell>
          <cell r="E289" t="str">
            <v>13 rue Jean Bonmarché</v>
          </cell>
          <cell r="F289">
            <v>59300</v>
          </cell>
          <cell r="G289" t="str">
            <v>Valenciennes</v>
          </cell>
          <cell r="I289" t="str">
            <v>06 61 01 28 27</v>
          </cell>
          <cell r="K289">
            <v>31503</v>
          </cell>
          <cell r="L289" t="str">
            <v>27 ans</v>
          </cell>
          <cell r="N289">
            <v>31503</v>
          </cell>
          <cell r="O289" t="str">
            <v>BF</v>
          </cell>
          <cell r="P289" t="str">
            <v>F</v>
          </cell>
          <cell r="Q289">
            <v>6484534</v>
          </cell>
          <cell r="R289" t="str">
            <v>non</v>
          </cell>
          <cell r="S289" t="str">
            <v>Séniors</v>
          </cell>
        </row>
        <row r="290">
          <cell r="B290" t="str">
            <v>MORISEAUX</v>
          </cell>
          <cell r="C290" t="str">
            <v>François</v>
          </cell>
          <cell r="D290" t="str">
            <v>M</v>
          </cell>
          <cell r="E290" t="str">
            <v>37 rueHenri Durre</v>
          </cell>
          <cell r="F290">
            <v>59125</v>
          </cell>
          <cell r="G290" t="str">
            <v>Trith St Léger</v>
          </cell>
          <cell r="H290">
            <v>327318487</v>
          </cell>
          <cell r="I290">
            <v>619196724</v>
          </cell>
          <cell r="J290" t="str">
            <v>francoismoriseaux@hotmail.fr</v>
          </cell>
          <cell r="K290">
            <v>34810</v>
          </cell>
          <cell r="L290" t="str">
            <v>18 ans</v>
          </cell>
          <cell r="M290" t="str">
            <v>NC</v>
          </cell>
          <cell r="N290">
            <v>34810</v>
          </cell>
          <cell r="O290" t="str">
            <v>BF</v>
          </cell>
          <cell r="P290" t="str">
            <v>F</v>
          </cell>
          <cell r="Q290">
            <v>6512903</v>
          </cell>
          <cell r="R290" t="str">
            <v>non</v>
          </cell>
          <cell r="S290" t="str">
            <v>Juniors 2</v>
          </cell>
          <cell r="T290" t="str">
            <v>Super-mi-moyen 76-82 kg</v>
          </cell>
          <cell r="X290" t="str">
            <v>Autorise</v>
          </cell>
          <cell r="Y290" t="str">
            <v>Autorise</v>
          </cell>
        </row>
        <row r="291">
          <cell r="B291" t="str">
            <v>MOULARD</v>
          </cell>
          <cell r="C291" t="str">
            <v>Sandra</v>
          </cell>
          <cell r="D291" t="str">
            <v>F</v>
          </cell>
          <cell r="E291" t="str">
            <v>4 bis rue Arthur Ville</v>
          </cell>
          <cell r="F291">
            <v>59970</v>
          </cell>
          <cell r="G291" t="str">
            <v>Fresnes sur Escaut</v>
          </cell>
          <cell r="H291">
            <v>327416128</v>
          </cell>
          <cell r="I291">
            <v>658173823</v>
          </cell>
          <cell r="J291" t="str">
            <v>s.moulard0@laposte.net</v>
          </cell>
          <cell r="K291">
            <v>31779</v>
          </cell>
          <cell r="L291" t="str">
            <v>26 ans</v>
          </cell>
          <cell r="M291" t="str">
            <v>oui</v>
          </cell>
          <cell r="N291">
            <v>31779</v>
          </cell>
          <cell r="O291" t="str">
            <v>BF</v>
          </cell>
          <cell r="P291" t="str">
            <v>F</v>
          </cell>
          <cell r="Q291">
            <v>6497964</v>
          </cell>
          <cell r="R291" t="str">
            <v>non</v>
          </cell>
          <cell r="S291" t="str">
            <v>Séniors</v>
          </cell>
        </row>
        <row r="292">
          <cell r="B292" t="str">
            <v>MOYAUX(1)</v>
          </cell>
          <cell r="C292" t="str">
            <v>Geoffrey</v>
          </cell>
          <cell r="D292" t="str">
            <v>M</v>
          </cell>
          <cell r="E292" t="str">
            <v>14 rue des Accacias</v>
          </cell>
          <cell r="F292">
            <v>59300</v>
          </cell>
          <cell r="G292" t="str">
            <v>Famars</v>
          </cell>
          <cell r="K292">
            <v>33641</v>
          </cell>
          <cell r="L292" t="str">
            <v>21 ans</v>
          </cell>
          <cell r="N292">
            <v>33641</v>
          </cell>
          <cell r="O292" t="str">
            <v>BF</v>
          </cell>
          <cell r="P292" t="str">
            <v>F</v>
          </cell>
          <cell r="Q292">
            <v>601733</v>
          </cell>
          <cell r="S292" t="str">
            <v>Séniors</v>
          </cell>
          <cell r="U292" t="str">
            <v>Gant Rouge 2ème degré</v>
          </cell>
        </row>
        <row r="293">
          <cell r="B293" t="str">
            <v>MOYAUX(2)</v>
          </cell>
          <cell r="C293" t="str">
            <v>Charlotte</v>
          </cell>
          <cell r="D293" t="str">
            <v>F</v>
          </cell>
          <cell r="E293" t="str">
            <v>13 rue Jean Bonmarché</v>
          </cell>
          <cell r="F293">
            <v>59300</v>
          </cell>
          <cell r="G293" t="str">
            <v>Valenciennes</v>
          </cell>
          <cell r="K293">
            <v>31503</v>
          </cell>
          <cell r="L293" t="str">
            <v/>
          </cell>
          <cell r="N293">
            <v>31503</v>
          </cell>
          <cell r="O293" t="str">
            <v>BF</v>
          </cell>
          <cell r="P293" t="str">
            <v>F</v>
          </cell>
          <cell r="Q293">
            <v>6484534</v>
          </cell>
          <cell r="R293" t="str">
            <v>non</v>
          </cell>
          <cell r="S293" t="str">
            <v/>
          </cell>
          <cell r="U293" t="str">
            <v>Gant Bleu 3ème degré</v>
          </cell>
        </row>
        <row r="294">
          <cell r="B294" t="str">
            <v>MUGNIER</v>
          </cell>
          <cell r="C294" t="str">
            <v>Bertrand</v>
          </cell>
          <cell r="D294" t="str">
            <v>M</v>
          </cell>
          <cell r="E294" t="str">
            <v>20 rue Gustave Delory</v>
          </cell>
          <cell r="F294">
            <v>59135</v>
          </cell>
          <cell r="G294" t="str">
            <v>Wallers</v>
          </cell>
          <cell r="I294">
            <v>665528205</v>
          </cell>
          <cell r="J294" t="str">
            <v>bjg.mugnier59@orange.fr</v>
          </cell>
          <cell r="K294">
            <v>27475</v>
          </cell>
          <cell r="L294" t="str">
            <v>38 ans</v>
          </cell>
          <cell r="M294" t="str">
            <v>oui</v>
          </cell>
          <cell r="N294">
            <v>27475</v>
          </cell>
          <cell r="O294" t="str">
            <v>BF</v>
          </cell>
          <cell r="P294" t="str">
            <v>F</v>
          </cell>
          <cell r="Q294">
            <v>6521236</v>
          </cell>
          <cell r="R294" t="str">
            <v>non</v>
          </cell>
          <cell r="S294" t="str">
            <v>Vétérans As &amp; Cb</v>
          </cell>
        </row>
        <row r="295">
          <cell r="B295" t="str">
            <v>MUSTO</v>
          </cell>
          <cell r="C295" t="str">
            <v>Laura</v>
          </cell>
          <cell r="D295" t="str">
            <v>F</v>
          </cell>
          <cell r="E295" t="str">
            <v>entrée 16 n°21 rue de la Martinique</v>
          </cell>
          <cell r="F295">
            <v>59770</v>
          </cell>
          <cell r="G295" t="str">
            <v>Marly</v>
          </cell>
          <cell r="I295">
            <v>675287089</v>
          </cell>
          <cell r="J295" t="str">
            <v>musto.l@live.fr</v>
          </cell>
          <cell r="K295">
            <v>32374</v>
          </cell>
          <cell r="L295" t="str">
            <v>25 ans</v>
          </cell>
          <cell r="M295" t="str">
            <v>NC</v>
          </cell>
          <cell r="N295">
            <v>32374</v>
          </cell>
          <cell r="O295" t="str">
            <v>BF</v>
          </cell>
          <cell r="P295" t="str">
            <v>F</v>
          </cell>
          <cell r="Q295">
            <v>6512909</v>
          </cell>
          <cell r="R295" t="str">
            <v>non</v>
          </cell>
          <cell r="S295" t="str">
            <v>Séniors</v>
          </cell>
        </row>
        <row r="296">
          <cell r="B296" t="str">
            <v>MUSY</v>
          </cell>
          <cell r="C296" t="str">
            <v>Aurélien</v>
          </cell>
          <cell r="D296" t="str">
            <v>M</v>
          </cell>
          <cell r="E296" t="str">
            <v>24 rue des Martyrs</v>
          </cell>
          <cell r="F296">
            <v>59410</v>
          </cell>
          <cell r="G296" t="str">
            <v>Anzin</v>
          </cell>
          <cell r="I296">
            <v>631230026</v>
          </cell>
          <cell r="J296" t="str">
            <v>aureliensf06@gmail.com</v>
          </cell>
          <cell r="K296">
            <v>33830</v>
          </cell>
          <cell r="L296" t="str">
            <v>21 ans</v>
          </cell>
          <cell r="M296" t="str">
            <v>NC</v>
          </cell>
          <cell r="N296">
            <v>33830</v>
          </cell>
          <cell r="O296" t="str">
            <v>BF</v>
          </cell>
          <cell r="P296" t="str">
            <v>F</v>
          </cell>
          <cell r="Q296">
            <v>6521241</v>
          </cell>
          <cell r="R296" t="str">
            <v>non</v>
          </cell>
          <cell r="S296" t="str">
            <v>Séniors</v>
          </cell>
          <cell r="U296" t="str">
            <v>Gant Rouge 2ème degré</v>
          </cell>
        </row>
        <row r="297">
          <cell r="B297" t="str">
            <v>MYSLEK</v>
          </cell>
          <cell r="C297" t="str">
            <v>Michael</v>
          </cell>
          <cell r="D297" t="str">
            <v>M</v>
          </cell>
          <cell r="E297" t="str">
            <v>6 rue Laveissiere</v>
          </cell>
          <cell r="F297">
            <v>59590</v>
          </cell>
          <cell r="G297" t="str">
            <v>Raismes</v>
          </cell>
          <cell r="I297">
            <v>649845456</v>
          </cell>
          <cell r="J297" t="str">
            <v>michael.myslek@gmail.com</v>
          </cell>
          <cell r="K297">
            <v>32948</v>
          </cell>
          <cell r="L297" t="str">
            <v>23 ans</v>
          </cell>
          <cell r="M297" t="str">
            <v>oui</v>
          </cell>
          <cell r="N297">
            <v>32948</v>
          </cell>
          <cell r="O297" t="str">
            <v>BF</v>
          </cell>
          <cell r="P297" t="str">
            <v>F</v>
          </cell>
          <cell r="Q297">
            <v>6497963</v>
          </cell>
          <cell r="R297" t="str">
            <v>oui</v>
          </cell>
          <cell r="S297" t="str">
            <v>Séniors</v>
          </cell>
          <cell r="T297" t="str">
            <v>Super-mi-moyen 76-82 kg</v>
          </cell>
          <cell r="U297" t="str">
            <v>Gant Bleu 3ème degré</v>
          </cell>
        </row>
        <row r="298">
          <cell r="B298" t="str">
            <v>NICODEME</v>
          </cell>
          <cell r="C298" t="str">
            <v>Elise</v>
          </cell>
          <cell r="D298" t="str">
            <v>F</v>
          </cell>
          <cell r="E298" t="str">
            <v>10 rue d'Artres</v>
          </cell>
          <cell r="F298">
            <v>59990</v>
          </cell>
          <cell r="G298" t="str">
            <v>Maresches</v>
          </cell>
          <cell r="I298">
            <v>684980587</v>
          </cell>
          <cell r="J298" t="str">
            <v>bjg.mugnier59@orange.fr</v>
          </cell>
          <cell r="K298">
            <v>31631</v>
          </cell>
          <cell r="L298" t="str">
            <v>27 ans</v>
          </cell>
          <cell r="M298" t="str">
            <v>Oui</v>
          </cell>
          <cell r="N298">
            <v>31631</v>
          </cell>
          <cell r="O298" t="str">
            <v>BF</v>
          </cell>
          <cell r="P298" t="str">
            <v>F</v>
          </cell>
          <cell r="Q298">
            <v>655358</v>
          </cell>
          <cell r="R298" t="str">
            <v>non</v>
          </cell>
          <cell r="S298" t="str">
            <v>Séniors</v>
          </cell>
        </row>
        <row r="299">
          <cell r="B299" t="str">
            <v>OSES</v>
          </cell>
          <cell r="C299" t="str">
            <v>Thomas</v>
          </cell>
          <cell r="D299" t="str">
            <v>M</v>
          </cell>
          <cell r="E299" t="str">
            <v>79 rue Gustave Michel</v>
          </cell>
          <cell r="F299">
            <v>59192</v>
          </cell>
          <cell r="G299" t="str">
            <v>Beuvrages</v>
          </cell>
          <cell r="I299">
            <v>661615120</v>
          </cell>
          <cell r="J299" t="str">
            <v>musto.l@live.fr</v>
          </cell>
          <cell r="K299">
            <v>28777</v>
          </cell>
          <cell r="L299" t="str">
            <v>35 ans</v>
          </cell>
          <cell r="M299" t="str">
            <v>NC</v>
          </cell>
          <cell r="N299">
            <v>28777</v>
          </cell>
          <cell r="O299" t="str">
            <v>BF</v>
          </cell>
          <cell r="P299" t="str">
            <v>F</v>
          </cell>
          <cell r="Q299">
            <v>6512909</v>
          </cell>
          <cell r="R299" t="str">
            <v>non</v>
          </cell>
          <cell r="S299" t="str">
            <v>Vétérans As &amp; Cb</v>
          </cell>
        </row>
        <row r="300">
          <cell r="B300" t="str">
            <v>OUCIF(1)</v>
          </cell>
          <cell r="C300" t="str">
            <v>Jeremy</v>
          </cell>
          <cell r="D300" t="str">
            <v>M</v>
          </cell>
          <cell r="E300" t="str">
            <v>24 rue des Martyrs</v>
          </cell>
          <cell r="F300">
            <v>59410</v>
          </cell>
          <cell r="G300" t="str">
            <v>Anzin</v>
          </cell>
          <cell r="I300">
            <v>631230026</v>
          </cell>
          <cell r="J300" t="str">
            <v>aureliensf06@gmail.com</v>
          </cell>
          <cell r="K300">
            <v>33830</v>
          </cell>
          <cell r="L300" t="str">
            <v/>
          </cell>
          <cell r="M300" t="str">
            <v>NC</v>
          </cell>
          <cell r="N300">
            <v>33830</v>
          </cell>
          <cell r="O300" t="str">
            <v>BF</v>
          </cell>
          <cell r="P300" t="str">
            <v>F</v>
          </cell>
          <cell r="Q300">
            <v>6521241</v>
          </cell>
          <cell r="R300" t="str">
            <v>non</v>
          </cell>
          <cell r="S300" t="str">
            <v/>
          </cell>
        </row>
        <row r="301">
          <cell r="B301" t="str">
            <v>OUCIF(2)</v>
          </cell>
          <cell r="C301" t="str">
            <v>Sullivan</v>
          </cell>
          <cell r="D301" t="str">
            <v>M</v>
          </cell>
          <cell r="E301" t="str">
            <v>6 rue Laveissiere</v>
          </cell>
          <cell r="F301">
            <v>59590</v>
          </cell>
          <cell r="G301" t="str">
            <v>Raismes</v>
          </cell>
          <cell r="I301">
            <v>649845456</v>
          </cell>
          <cell r="J301" t="str">
            <v>michael.myslek@gmail.com</v>
          </cell>
          <cell r="K301">
            <v>32948</v>
          </cell>
          <cell r="L301" t="str">
            <v/>
          </cell>
          <cell r="M301" t="str">
            <v>oui</v>
          </cell>
          <cell r="N301">
            <v>32948</v>
          </cell>
          <cell r="O301" t="str">
            <v>BF</v>
          </cell>
          <cell r="P301" t="str">
            <v>F</v>
          </cell>
          <cell r="Q301">
            <v>6497963</v>
          </cell>
          <cell r="R301" t="str">
            <v>oui</v>
          </cell>
          <cell r="S301" t="str">
            <v/>
          </cell>
          <cell r="T301" t="str">
            <v>Super-mi-moyen 76-82 kg</v>
          </cell>
        </row>
        <row r="302">
          <cell r="B302" t="str">
            <v>OUDAR</v>
          </cell>
          <cell r="C302" t="str">
            <v>Marie</v>
          </cell>
          <cell r="D302" t="str">
            <v>F</v>
          </cell>
          <cell r="E302" t="str">
            <v>300 avenue Dampierre</v>
          </cell>
          <cell r="F302">
            <v>59300</v>
          </cell>
          <cell r="G302" t="str">
            <v>Valenciennes</v>
          </cell>
          <cell r="I302">
            <v>624282799</v>
          </cell>
          <cell r="J302" t="str">
            <v>marie-oudar@caramail.com</v>
          </cell>
          <cell r="K302">
            <v>29138</v>
          </cell>
          <cell r="L302" t="str">
            <v>34 ans</v>
          </cell>
          <cell r="M302" t="str">
            <v>Oui</v>
          </cell>
          <cell r="N302">
            <v>29138</v>
          </cell>
          <cell r="O302" t="str">
            <v>BF</v>
          </cell>
          <cell r="P302" t="str">
            <v>F</v>
          </cell>
          <cell r="Q302">
            <v>559760</v>
          </cell>
          <cell r="R302" t="str">
            <v>non</v>
          </cell>
          <cell r="S302" t="str">
            <v>Vétérans As &amp; Cb</v>
          </cell>
        </row>
        <row r="303">
          <cell r="B303" t="str">
            <v>PARENT(1)</v>
          </cell>
          <cell r="C303" t="str">
            <v>Lory</v>
          </cell>
          <cell r="D303" t="str">
            <v>M</v>
          </cell>
          <cell r="E303" t="str">
            <v>59 rue du chauffour appt 1</v>
          </cell>
          <cell r="F303">
            <v>59300</v>
          </cell>
          <cell r="G303" t="str">
            <v>Valenciennes</v>
          </cell>
          <cell r="I303">
            <v>661615120</v>
          </cell>
          <cell r="K303">
            <v>33438</v>
          </cell>
          <cell r="L303" t="str">
            <v>22 ans</v>
          </cell>
          <cell r="N303">
            <v>33438</v>
          </cell>
          <cell r="O303" t="str">
            <v>BF</v>
          </cell>
          <cell r="P303" t="str">
            <v>F</v>
          </cell>
          <cell r="Q303">
            <v>6487155</v>
          </cell>
          <cell r="R303" t="str">
            <v>non</v>
          </cell>
          <cell r="S303" t="str">
            <v>Séniors</v>
          </cell>
        </row>
        <row r="304">
          <cell r="B304" t="str">
            <v>PARENT(2)</v>
          </cell>
          <cell r="C304" t="str">
            <v>Peter</v>
          </cell>
          <cell r="D304" t="str">
            <v>M</v>
          </cell>
          <cell r="E304" t="str">
            <v>51 B rue de Villars</v>
          </cell>
          <cell r="F304">
            <v>59220</v>
          </cell>
          <cell r="G304" t="str">
            <v>Denain</v>
          </cell>
          <cell r="H304">
            <v>327314920</v>
          </cell>
          <cell r="K304">
            <v>31798</v>
          </cell>
          <cell r="L304" t="str">
            <v>26 ans</v>
          </cell>
          <cell r="M304" t="str">
            <v>Oui</v>
          </cell>
          <cell r="N304">
            <v>31798</v>
          </cell>
          <cell r="O304" t="str">
            <v>BF</v>
          </cell>
          <cell r="P304" t="str">
            <v>F</v>
          </cell>
          <cell r="Q304">
            <v>646448</v>
          </cell>
          <cell r="S304" t="str">
            <v>Séniors</v>
          </cell>
        </row>
        <row r="305">
          <cell r="B305" t="str">
            <v>PARSY</v>
          </cell>
          <cell r="C305" t="str">
            <v>Romain</v>
          </cell>
          <cell r="D305" t="str">
            <v>M</v>
          </cell>
          <cell r="E305" t="str">
            <v>23 résidence Perrière</v>
          </cell>
          <cell r="F305">
            <v>59990</v>
          </cell>
          <cell r="G305" t="str">
            <v>Sebourg</v>
          </cell>
          <cell r="I305" t="str">
            <v>06 75 74 76 97</v>
          </cell>
          <cell r="K305">
            <v>33074</v>
          </cell>
          <cell r="L305" t="str">
            <v>23 ans</v>
          </cell>
          <cell r="N305">
            <v>33074</v>
          </cell>
          <cell r="O305" t="str">
            <v>BF</v>
          </cell>
          <cell r="P305" t="str">
            <v>F</v>
          </cell>
          <cell r="Q305">
            <v>662851</v>
          </cell>
          <cell r="S305" t="str">
            <v>Séniors</v>
          </cell>
          <cell r="U305" t="str">
            <v>Gant Bleu 3ème degré</v>
          </cell>
        </row>
        <row r="306">
          <cell r="B306" t="str">
            <v>PAUL(1)</v>
          </cell>
          <cell r="C306" t="str">
            <v>Remy</v>
          </cell>
          <cell r="D306" t="str">
            <v>M</v>
          </cell>
          <cell r="E306" t="str">
            <v>6 rue Marmottan</v>
          </cell>
          <cell r="F306">
            <v>59300</v>
          </cell>
          <cell r="G306" t="str">
            <v>Valenciennes</v>
          </cell>
          <cell r="I306">
            <v>682317429</v>
          </cell>
          <cell r="J306" t="str">
            <v>marie-oudar@caramail.com</v>
          </cell>
          <cell r="K306">
            <v>31275</v>
          </cell>
          <cell r="L306" t="str">
            <v>28 ans</v>
          </cell>
          <cell r="M306" t="str">
            <v>Oui</v>
          </cell>
          <cell r="N306">
            <v>31275</v>
          </cell>
          <cell r="O306" t="str">
            <v>BF</v>
          </cell>
          <cell r="P306" t="str">
            <v>F</v>
          </cell>
          <cell r="Q306">
            <v>559760</v>
          </cell>
          <cell r="R306" t="str">
            <v>non</v>
          </cell>
          <cell r="S306" t="str">
            <v>Séniors</v>
          </cell>
          <cell r="U306" t="str">
            <v>Gant Vert 3ème degré</v>
          </cell>
        </row>
        <row r="307">
          <cell r="B307" t="str">
            <v>PAUL(2)</v>
          </cell>
          <cell r="C307" t="str">
            <v>Nathalie</v>
          </cell>
          <cell r="D307" t="str">
            <v>F</v>
          </cell>
          <cell r="E307" t="str">
            <v>59 rue du chauffour appt 1</v>
          </cell>
          <cell r="F307">
            <v>59300</v>
          </cell>
          <cell r="G307" t="str">
            <v>Valenciennes</v>
          </cell>
          <cell r="K307">
            <v>33438</v>
          </cell>
          <cell r="L307" t="str">
            <v/>
          </cell>
          <cell r="N307">
            <v>33438</v>
          </cell>
          <cell r="O307" t="str">
            <v>BF</v>
          </cell>
          <cell r="P307" t="str">
            <v>F</v>
          </cell>
          <cell r="Q307">
            <v>6487155</v>
          </cell>
          <cell r="S307" t="str">
            <v/>
          </cell>
        </row>
        <row r="308">
          <cell r="B308" t="str">
            <v>PAULET(1)</v>
          </cell>
          <cell r="C308" t="str">
            <v>Antoine</v>
          </cell>
          <cell r="D308" t="str">
            <v>M</v>
          </cell>
          <cell r="E308" t="str">
            <v>86 faubourg de Cambrai</v>
          </cell>
          <cell r="F308">
            <v>59300</v>
          </cell>
          <cell r="G308" t="str">
            <v>Valenciennes</v>
          </cell>
          <cell r="H308">
            <v>327314920</v>
          </cell>
          <cell r="K308">
            <v>34132</v>
          </cell>
          <cell r="L308" t="str">
            <v>20 ans</v>
          </cell>
          <cell r="M308" t="str">
            <v>Oui</v>
          </cell>
          <cell r="N308">
            <v>34132</v>
          </cell>
          <cell r="O308" t="str">
            <v>BF</v>
          </cell>
          <cell r="P308" t="str">
            <v>F</v>
          </cell>
          <cell r="Q308">
            <v>1347</v>
          </cell>
          <cell r="S308" t="str">
            <v>Séniors</v>
          </cell>
        </row>
        <row r="309">
          <cell r="B309" t="str">
            <v>PAULET(2)</v>
          </cell>
          <cell r="C309" t="str">
            <v>Jacques</v>
          </cell>
          <cell r="D309" t="str">
            <v>M</v>
          </cell>
          <cell r="E309" t="str">
            <v>86 faubourg de Cambrai</v>
          </cell>
          <cell r="F309">
            <v>59300</v>
          </cell>
          <cell r="G309" t="str">
            <v>Valenciennes</v>
          </cell>
          <cell r="I309">
            <v>660773803</v>
          </cell>
          <cell r="J309" t="str">
            <v>mamiepaulet@orange.fr</v>
          </cell>
          <cell r="K309">
            <v>22988</v>
          </cell>
          <cell r="L309" t="str">
            <v>51 ans</v>
          </cell>
          <cell r="M309" t="str">
            <v>oui</v>
          </cell>
          <cell r="N309">
            <v>22988</v>
          </cell>
          <cell r="O309" t="str">
            <v>BF</v>
          </cell>
          <cell r="P309" t="str">
            <v>F</v>
          </cell>
          <cell r="Q309">
            <v>653600</v>
          </cell>
          <cell r="R309" t="str">
            <v>non</v>
          </cell>
          <cell r="S309" t="str">
            <v>Vétérans As &amp; Cb</v>
          </cell>
          <cell r="U309" t="str">
            <v>Gant Technique Argent 1er degré</v>
          </cell>
        </row>
        <row r="310">
          <cell r="B310" t="str">
            <v>PAW</v>
          </cell>
          <cell r="C310" t="str">
            <v>Maxime</v>
          </cell>
          <cell r="D310" t="str">
            <v>M</v>
          </cell>
          <cell r="E310" t="str">
            <v>51 b rue René Mirland</v>
          </cell>
          <cell r="F310">
            <v>59300</v>
          </cell>
          <cell r="G310" t="str">
            <v>Aulnoy les Valenciennes</v>
          </cell>
          <cell r="I310">
            <v>628622549</v>
          </cell>
          <cell r="J310" t="str">
            <v>baddeu6@hotmail.fr</v>
          </cell>
          <cell r="K310">
            <v>34272</v>
          </cell>
          <cell r="L310" t="str">
            <v>20 ans</v>
          </cell>
          <cell r="M310" t="str">
            <v>NC</v>
          </cell>
          <cell r="N310">
            <v>34272</v>
          </cell>
          <cell r="O310" t="str">
            <v>BF</v>
          </cell>
          <cell r="P310" t="str">
            <v>F</v>
          </cell>
          <cell r="R310" t="str">
            <v>non</v>
          </cell>
          <cell r="S310" t="str">
            <v>Séniors</v>
          </cell>
          <cell r="U310" t="str">
            <v>Gant Vert 3ème degré</v>
          </cell>
        </row>
        <row r="311">
          <cell r="B311" t="str">
            <v>PAYEN</v>
          </cell>
          <cell r="C311" t="str">
            <v>Stephane</v>
          </cell>
          <cell r="D311" t="str">
            <v>M</v>
          </cell>
          <cell r="E311" t="str">
            <v>17 rue Milhomme</v>
          </cell>
          <cell r="F311">
            <v>59300</v>
          </cell>
          <cell r="G311" t="str">
            <v>Valenciennes</v>
          </cell>
          <cell r="I311">
            <v>671049775</v>
          </cell>
          <cell r="K311">
            <v>30577</v>
          </cell>
          <cell r="L311" t="str">
            <v>30 ans</v>
          </cell>
          <cell r="N311">
            <v>30577</v>
          </cell>
          <cell r="O311" t="str">
            <v>BF</v>
          </cell>
          <cell r="P311" t="str">
            <v>F</v>
          </cell>
          <cell r="Q311">
            <v>587314</v>
          </cell>
          <cell r="S311" t="str">
            <v>Séniors</v>
          </cell>
        </row>
        <row r="312">
          <cell r="B312" t="str">
            <v>PEPIN</v>
          </cell>
          <cell r="C312" t="str">
            <v>Brayan</v>
          </cell>
          <cell r="D312" t="str">
            <v>M</v>
          </cell>
          <cell r="E312" t="str">
            <v>13 rue de la Fauvette</v>
          </cell>
          <cell r="F312">
            <v>59300</v>
          </cell>
          <cell r="G312" t="str">
            <v>Valenciennes</v>
          </cell>
          <cell r="K312">
            <v>35327</v>
          </cell>
          <cell r="L312" t="str">
            <v>17 ans</v>
          </cell>
          <cell r="N312">
            <v>35327</v>
          </cell>
          <cell r="O312" t="str">
            <v>BF</v>
          </cell>
          <cell r="P312" t="str">
            <v>F</v>
          </cell>
          <cell r="Q312">
            <v>1347</v>
          </cell>
          <cell r="S312" t="str">
            <v>Juniors 1</v>
          </cell>
        </row>
        <row r="313">
          <cell r="B313" t="str">
            <v>PETEGNIEF</v>
          </cell>
          <cell r="C313" t="str">
            <v>Marion</v>
          </cell>
          <cell r="D313" t="str">
            <v>F</v>
          </cell>
          <cell r="E313" t="str">
            <v>51 rue des Recollets</v>
          </cell>
          <cell r="F313">
            <v>59300</v>
          </cell>
          <cell r="G313" t="str">
            <v>Valenciennes</v>
          </cell>
          <cell r="I313">
            <v>667705751</v>
          </cell>
          <cell r="J313" t="str">
            <v>mamiepaulet@orange.fr</v>
          </cell>
          <cell r="K313">
            <v>31858</v>
          </cell>
          <cell r="L313" t="str">
            <v>26 ans</v>
          </cell>
          <cell r="M313" t="str">
            <v>Oui</v>
          </cell>
          <cell r="N313">
            <v>31858</v>
          </cell>
          <cell r="O313" t="str">
            <v>BF</v>
          </cell>
          <cell r="P313" t="str">
            <v>F</v>
          </cell>
          <cell r="Q313">
            <v>650941</v>
          </cell>
          <cell r="R313" t="str">
            <v>non</v>
          </cell>
          <cell r="S313" t="str">
            <v>Séniors</v>
          </cell>
          <cell r="U313" t="str">
            <v>Gant Technique Argent 1er degré</v>
          </cell>
        </row>
        <row r="314">
          <cell r="B314" t="str">
            <v>PHILIPPART</v>
          </cell>
          <cell r="C314" t="str">
            <v>Romain</v>
          </cell>
          <cell r="D314" t="str">
            <v>M</v>
          </cell>
          <cell r="E314" t="str">
            <v>101 Avenue de Denain</v>
          </cell>
          <cell r="F314">
            <v>59300</v>
          </cell>
          <cell r="G314" t="str">
            <v>Valenciennes</v>
          </cell>
          <cell r="I314">
            <v>628622549</v>
          </cell>
          <cell r="J314" t="str">
            <v>baddeu6@hotmail.fr</v>
          </cell>
          <cell r="K314">
            <v>35251</v>
          </cell>
          <cell r="L314" t="str">
            <v>17 ans</v>
          </cell>
          <cell r="M314" t="str">
            <v>NC</v>
          </cell>
          <cell r="N314">
            <v>35251</v>
          </cell>
          <cell r="O314" t="str">
            <v>BF</v>
          </cell>
          <cell r="P314" t="str">
            <v>F</v>
          </cell>
          <cell r="R314" t="str">
            <v>non</v>
          </cell>
          <cell r="S314" t="str">
            <v>Juniors 1</v>
          </cell>
        </row>
        <row r="315">
          <cell r="B315" t="str">
            <v>PINNING(1)</v>
          </cell>
          <cell r="C315" t="str">
            <v>Noel</v>
          </cell>
          <cell r="D315" t="str">
            <v>M</v>
          </cell>
          <cell r="E315" t="str">
            <v>8 rue des Hospices</v>
          </cell>
          <cell r="F315">
            <v>59300</v>
          </cell>
          <cell r="G315" t="str">
            <v>Valenciennes</v>
          </cell>
          <cell r="H315">
            <v>327432301</v>
          </cell>
          <cell r="I315">
            <v>689242799</v>
          </cell>
          <cell r="J315" t="str">
            <v>noel_bob@hotmail.fr</v>
          </cell>
          <cell r="K315">
            <v>32661</v>
          </cell>
          <cell r="L315" t="str">
            <v>24 ans</v>
          </cell>
          <cell r="M315" t="str">
            <v>oui</v>
          </cell>
          <cell r="N315">
            <v>32661</v>
          </cell>
          <cell r="O315" t="str">
            <v>BF</v>
          </cell>
          <cell r="P315" t="str">
            <v>F</v>
          </cell>
          <cell r="Q315">
            <v>643754</v>
          </cell>
          <cell r="R315" t="str">
            <v>oui</v>
          </cell>
          <cell r="S315" t="str">
            <v>Séniors</v>
          </cell>
          <cell r="T315" t="str">
            <v>Super-mi-moyen 76-82 kg</v>
          </cell>
          <cell r="U315" t="str">
            <v>Gant Vert 1er degré</v>
          </cell>
        </row>
        <row r="316">
          <cell r="B316" t="str">
            <v>PINNING(2)</v>
          </cell>
          <cell r="C316" t="str">
            <v>Jonathan</v>
          </cell>
          <cell r="D316" t="str">
            <v>M</v>
          </cell>
          <cell r="E316" t="str">
            <v>8 rue des Hospices</v>
          </cell>
          <cell r="F316">
            <v>59300</v>
          </cell>
          <cell r="G316" t="str">
            <v>Valenciennes</v>
          </cell>
          <cell r="K316">
            <v>36146</v>
          </cell>
          <cell r="L316" t="str">
            <v>15 ans</v>
          </cell>
          <cell r="N316">
            <v>36146</v>
          </cell>
          <cell r="O316" t="str">
            <v>BF</v>
          </cell>
          <cell r="S316" t="str">
            <v>Cadets 1</v>
          </cell>
        </row>
        <row r="317">
          <cell r="B317" t="str">
            <v>PLAISANT</v>
          </cell>
          <cell r="C317" t="str">
            <v>Anais</v>
          </cell>
          <cell r="D317" t="str">
            <v>F</v>
          </cell>
          <cell r="E317" t="str">
            <v>39 rue Pasteur</v>
          </cell>
          <cell r="F317">
            <v>59198</v>
          </cell>
          <cell r="G317" t="str">
            <v>Haspres</v>
          </cell>
          <cell r="I317">
            <v>667705751</v>
          </cell>
          <cell r="K317">
            <v>31873</v>
          </cell>
          <cell r="L317" t="str">
            <v>26 ans</v>
          </cell>
          <cell r="M317" t="str">
            <v>Oui</v>
          </cell>
          <cell r="N317">
            <v>31873</v>
          </cell>
          <cell r="O317" t="str">
            <v>BF</v>
          </cell>
          <cell r="P317" t="str">
            <v>F</v>
          </cell>
          <cell r="Q317">
            <v>6487157</v>
          </cell>
          <cell r="S317" t="str">
            <v>Séniors</v>
          </cell>
        </row>
        <row r="318">
          <cell r="B318" t="str">
            <v>PLOUCHARD</v>
          </cell>
          <cell r="C318" t="str">
            <v>Maxime</v>
          </cell>
          <cell r="D318" t="str">
            <v>M</v>
          </cell>
          <cell r="E318" t="str">
            <v>472 rue Corbeau</v>
          </cell>
          <cell r="F318">
            <v>59590</v>
          </cell>
          <cell r="G318" t="str">
            <v>Raismes</v>
          </cell>
          <cell r="I318">
            <v>658033758</v>
          </cell>
          <cell r="K318">
            <v>33052</v>
          </cell>
          <cell r="L318" t="str">
            <v>23 ans</v>
          </cell>
          <cell r="N318">
            <v>33052</v>
          </cell>
          <cell r="O318" t="str">
            <v>BF</v>
          </cell>
          <cell r="P318" t="str">
            <v>F</v>
          </cell>
          <cell r="S318" t="str">
            <v>Séniors</v>
          </cell>
        </row>
        <row r="319">
          <cell r="B319" t="str">
            <v>PORNIN</v>
          </cell>
          <cell r="C319" t="str">
            <v>Cyril</v>
          </cell>
          <cell r="D319" t="str">
            <v>M</v>
          </cell>
          <cell r="E319" t="str">
            <v>2 rue Derycke, appt 17</v>
          </cell>
          <cell r="F319">
            <v>59300</v>
          </cell>
          <cell r="G319" t="str">
            <v>Valenciennes</v>
          </cell>
          <cell r="H319">
            <v>327432301</v>
          </cell>
          <cell r="I319">
            <v>689242799</v>
          </cell>
          <cell r="J319" t="str">
            <v>noel_bob@hotmail.fr</v>
          </cell>
          <cell r="K319">
            <v>28818</v>
          </cell>
          <cell r="L319" t="str">
            <v>35 ans</v>
          </cell>
          <cell r="M319" t="str">
            <v>oui</v>
          </cell>
          <cell r="N319">
            <v>28818</v>
          </cell>
          <cell r="O319" t="str">
            <v>BF</v>
          </cell>
          <cell r="P319" t="str">
            <v>F</v>
          </cell>
          <cell r="Q319">
            <v>553573</v>
          </cell>
          <cell r="R319" t="str">
            <v>oui</v>
          </cell>
          <cell r="S319" t="str">
            <v>Vétérans As &amp; Cb</v>
          </cell>
          <cell r="T319" t="str">
            <v>Léger 60-65 kg</v>
          </cell>
          <cell r="U319" t="str">
            <v>Gant Rouge 3ème degré</v>
          </cell>
        </row>
        <row r="320">
          <cell r="B320" t="str">
            <v>POULAIN</v>
          </cell>
          <cell r="C320" t="str">
            <v>Olivier</v>
          </cell>
          <cell r="D320" t="str">
            <v>M</v>
          </cell>
          <cell r="E320" t="str">
            <v>89 avenue de Liège</v>
          </cell>
          <cell r="F320">
            <v>59300</v>
          </cell>
          <cell r="G320" t="str">
            <v>Valenciennes</v>
          </cell>
          <cell r="H320">
            <v>327335754</v>
          </cell>
          <cell r="J320" t="str">
            <v>olivier-poulain@neuf.fr</v>
          </cell>
          <cell r="K320">
            <v>23338</v>
          </cell>
          <cell r="L320" t="str">
            <v>50 ans</v>
          </cell>
          <cell r="N320">
            <v>23338</v>
          </cell>
          <cell r="O320" t="str">
            <v>BF</v>
          </cell>
          <cell r="P320" t="str">
            <v>F</v>
          </cell>
          <cell r="Q320">
            <v>559761</v>
          </cell>
          <cell r="R320" t="str">
            <v>non</v>
          </cell>
          <cell r="S320" t="str">
            <v>Vétérans As &amp; Cb</v>
          </cell>
          <cell r="U320" t="str">
            <v>Gant Vert 1er degré</v>
          </cell>
        </row>
        <row r="321">
          <cell r="B321" t="str">
            <v>PREUVOT</v>
          </cell>
          <cell r="C321" t="str">
            <v xml:space="preserve">Valentin </v>
          </cell>
          <cell r="D321" t="str">
            <v>M</v>
          </cell>
          <cell r="E321" t="str">
            <v>39 rue Pasteur</v>
          </cell>
          <cell r="F321">
            <v>59198</v>
          </cell>
          <cell r="G321" t="str">
            <v>Haspres</v>
          </cell>
          <cell r="K321">
            <v>31873</v>
          </cell>
          <cell r="L321" t="str">
            <v/>
          </cell>
          <cell r="N321">
            <v>31873</v>
          </cell>
          <cell r="O321" t="str">
            <v>BF</v>
          </cell>
          <cell r="P321" t="str">
            <v>F</v>
          </cell>
          <cell r="Q321">
            <v>6487157</v>
          </cell>
          <cell r="S321" t="str">
            <v/>
          </cell>
        </row>
        <row r="322">
          <cell r="B322" t="str">
            <v>PREVOT</v>
          </cell>
          <cell r="C322" t="str">
            <v>Damien</v>
          </cell>
          <cell r="D322" t="str">
            <v>M</v>
          </cell>
          <cell r="E322" t="str">
            <v>9 Faubourg Fauroeuls</v>
          </cell>
          <cell r="F322">
            <v>59530</v>
          </cell>
          <cell r="G322" t="str">
            <v>Le Quesnoy</v>
          </cell>
          <cell r="I322">
            <v>627843824</v>
          </cell>
          <cell r="J322" t="str">
            <v>twenty-two-flavor@hotmail.fr</v>
          </cell>
          <cell r="K322">
            <v>32447</v>
          </cell>
          <cell r="L322" t="str">
            <v>25 ans</v>
          </cell>
          <cell r="M322" t="str">
            <v>NC</v>
          </cell>
          <cell r="N322">
            <v>32447</v>
          </cell>
          <cell r="O322" t="str">
            <v>BF</v>
          </cell>
          <cell r="P322" t="str">
            <v>F</v>
          </cell>
          <cell r="Q322">
            <v>6521239</v>
          </cell>
          <cell r="R322" t="str">
            <v>non</v>
          </cell>
          <cell r="S322" t="str">
            <v>Séniors</v>
          </cell>
        </row>
        <row r="323">
          <cell r="B323" t="str">
            <v>PRIMAS</v>
          </cell>
          <cell r="C323" t="str">
            <v>MAxime</v>
          </cell>
          <cell r="D323" t="str">
            <v>M</v>
          </cell>
          <cell r="E323" t="str">
            <v>10 Résidence Victor Hugo</v>
          </cell>
          <cell r="F323">
            <v>59230</v>
          </cell>
          <cell r="G323" t="str">
            <v>Maing</v>
          </cell>
          <cell r="J323" t="str">
            <v>lejudokadu42@hotmail.com</v>
          </cell>
          <cell r="K323">
            <v>33004</v>
          </cell>
          <cell r="L323" t="str">
            <v>23 ans</v>
          </cell>
          <cell r="M323" t="str">
            <v>NC</v>
          </cell>
          <cell r="N323">
            <v>33004</v>
          </cell>
          <cell r="O323" t="str">
            <v>BF</v>
          </cell>
          <cell r="P323" t="str">
            <v>F</v>
          </cell>
          <cell r="Q323">
            <v>553573</v>
          </cell>
          <cell r="R323" t="str">
            <v>non</v>
          </cell>
          <cell r="S323" t="str">
            <v>Séniors</v>
          </cell>
          <cell r="T323" t="str">
            <v>Léger 60-65 kg</v>
          </cell>
          <cell r="U323" t="str">
            <v>Gant Rouge 3ème degré</v>
          </cell>
        </row>
        <row r="324">
          <cell r="B324" t="str">
            <v>PROVOOST</v>
          </cell>
          <cell r="C324" t="str">
            <v>Alexia</v>
          </cell>
          <cell r="D324" t="str">
            <v>F</v>
          </cell>
          <cell r="E324" t="str">
            <v>45 rue des Anges</v>
          </cell>
          <cell r="F324">
            <v>59300</v>
          </cell>
          <cell r="G324" t="str">
            <v>Valenciennes</v>
          </cell>
          <cell r="H324">
            <v>327335754</v>
          </cell>
          <cell r="J324" t="str">
            <v>olivier-poulain@neuf.fr</v>
          </cell>
          <cell r="K324">
            <v>32138</v>
          </cell>
          <cell r="L324" t="str">
            <v>26 ans</v>
          </cell>
          <cell r="N324">
            <v>32138</v>
          </cell>
          <cell r="O324" t="str">
            <v>BF</v>
          </cell>
          <cell r="P324" t="str">
            <v>F</v>
          </cell>
          <cell r="Q324">
            <v>559761</v>
          </cell>
          <cell r="R324" t="str">
            <v>non</v>
          </cell>
          <cell r="S324" t="str">
            <v>Séniors</v>
          </cell>
          <cell r="U324" t="str">
            <v>Gant Vert 1er degré</v>
          </cell>
        </row>
        <row r="325">
          <cell r="B325" t="str">
            <v>PRUVOST</v>
          </cell>
          <cell r="C325" t="str">
            <v>David</v>
          </cell>
          <cell r="D325" t="str">
            <v>M</v>
          </cell>
          <cell r="E325" t="str">
            <v>15 bis route Nationale</v>
          </cell>
          <cell r="F325">
            <v>59990</v>
          </cell>
          <cell r="G325" t="str">
            <v>Curgies</v>
          </cell>
          <cell r="K325">
            <v>30731</v>
          </cell>
          <cell r="L325" t="str">
            <v>29 ans</v>
          </cell>
          <cell r="N325">
            <v>30731</v>
          </cell>
          <cell r="O325" t="str">
            <v>BF</v>
          </cell>
          <cell r="P325" t="str">
            <v>F</v>
          </cell>
          <cell r="S325" t="str">
            <v>Séniors</v>
          </cell>
        </row>
        <row r="326">
          <cell r="B326" t="str">
            <v>QUACHEBEUR</v>
          </cell>
          <cell r="C326" t="str">
            <v>Hassen</v>
          </cell>
          <cell r="D326" t="str">
            <v>M</v>
          </cell>
          <cell r="E326" t="str">
            <v>26 chemin particulier rue REY</v>
          </cell>
          <cell r="F326">
            <v>59300</v>
          </cell>
          <cell r="G326" t="str">
            <v>Valenciennes</v>
          </cell>
          <cell r="I326">
            <v>627843824</v>
          </cell>
          <cell r="J326" t="str">
            <v>twenty-two-flavor@hotmail.fr</v>
          </cell>
          <cell r="K326">
            <v>30217</v>
          </cell>
          <cell r="L326" t="str">
            <v>31 ans</v>
          </cell>
          <cell r="M326" t="str">
            <v>NC</v>
          </cell>
          <cell r="N326">
            <v>30217</v>
          </cell>
          <cell r="O326" t="str">
            <v>BF</v>
          </cell>
          <cell r="P326" t="str">
            <v>F</v>
          </cell>
          <cell r="Q326">
            <v>6521239</v>
          </cell>
          <cell r="R326" t="str">
            <v>non</v>
          </cell>
          <cell r="S326" t="str">
            <v>Séniors</v>
          </cell>
        </row>
        <row r="327">
          <cell r="B327" t="str">
            <v>QUEHIN MARLE</v>
          </cell>
          <cell r="C327" t="str">
            <v>Clementine</v>
          </cell>
          <cell r="D327" t="str">
            <v>F</v>
          </cell>
          <cell r="E327" t="str">
            <v>22 allée des Mésanges</v>
          </cell>
          <cell r="F327">
            <v>59494</v>
          </cell>
          <cell r="G327" t="str">
            <v>Aubry du Hainaut</v>
          </cell>
          <cell r="H327">
            <v>327294420</v>
          </cell>
          <cell r="J327" t="str">
            <v>lejudokadu42@hotmail.com</v>
          </cell>
          <cell r="K327">
            <v>35733</v>
          </cell>
          <cell r="L327" t="str">
            <v>16 ans</v>
          </cell>
          <cell r="M327" t="str">
            <v>Oui</v>
          </cell>
          <cell r="N327">
            <v>35733</v>
          </cell>
          <cell r="O327" t="str">
            <v>BF</v>
          </cell>
          <cell r="P327" t="str">
            <v>F</v>
          </cell>
          <cell r="Q327">
            <v>646449</v>
          </cell>
          <cell r="R327" t="str">
            <v>non</v>
          </cell>
          <cell r="S327" t="str">
            <v>Cadets 2</v>
          </cell>
        </row>
        <row r="328">
          <cell r="B328" t="str">
            <v>QUENET</v>
          </cell>
          <cell r="C328" t="str">
            <v>Camille</v>
          </cell>
          <cell r="D328" t="str">
            <v>F</v>
          </cell>
          <cell r="E328" t="str">
            <v>42 Avenue de la Libération</v>
          </cell>
          <cell r="F328">
            <v>59300</v>
          </cell>
          <cell r="G328" t="str">
            <v>Aulnoy les Valenciennes</v>
          </cell>
          <cell r="K328">
            <v>34018</v>
          </cell>
          <cell r="L328" t="str">
            <v>20 ans</v>
          </cell>
          <cell r="N328">
            <v>34018</v>
          </cell>
          <cell r="O328" t="str">
            <v>BF</v>
          </cell>
          <cell r="P328" t="str">
            <v>F</v>
          </cell>
          <cell r="S328" t="str">
            <v>Séniors</v>
          </cell>
        </row>
        <row r="329">
          <cell r="B329" t="str">
            <v>RAMETTE</v>
          </cell>
          <cell r="C329" t="str">
            <v>Arthur</v>
          </cell>
          <cell r="D329" t="str">
            <v>M</v>
          </cell>
          <cell r="E329" t="str">
            <v>84 rue Pierre Semard</v>
          </cell>
          <cell r="F329">
            <v>59490</v>
          </cell>
          <cell r="G329" t="str">
            <v>Somain</v>
          </cell>
          <cell r="H329" t="str">
            <v>03 61 29 43 43</v>
          </cell>
          <cell r="K329">
            <v>34005</v>
          </cell>
          <cell r="L329" t="str">
            <v>20 ans</v>
          </cell>
          <cell r="N329">
            <v>34005</v>
          </cell>
          <cell r="O329" t="str">
            <v>BF</v>
          </cell>
          <cell r="P329" t="str">
            <v>F</v>
          </cell>
          <cell r="Q329">
            <v>662849</v>
          </cell>
          <cell r="S329" t="str">
            <v>Séniors</v>
          </cell>
        </row>
        <row r="330">
          <cell r="B330" t="str">
            <v>REDJIMI</v>
          </cell>
          <cell r="C330" t="str">
            <v>Leila</v>
          </cell>
          <cell r="D330" t="str">
            <v>F</v>
          </cell>
          <cell r="E330" t="str">
            <v>7 rue Pinson</v>
          </cell>
          <cell r="F330">
            <v>59300</v>
          </cell>
          <cell r="G330" t="str">
            <v>Valenciennes</v>
          </cell>
          <cell r="K330">
            <v>31257</v>
          </cell>
          <cell r="L330" t="str">
            <v>28 ans</v>
          </cell>
          <cell r="N330">
            <v>31257</v>
          </cell>
          <cell r="O330" t="str">
            <v>BF</v>
          </cell>
          <cell r="P330" t="str">
            <v>F</v>
          </cell>
          <cell r="S330" t="str">
            <v>Séniors</v>
          </cell>
        </row>
        <row r="331">
          <cell r="B331" t="str">
            <v>REID</v>
          </cell>
          <cell r="C331" t="str">
            <v>Sophie</v>
          </cell>
          <cell r="D331" t="str">
            <v>F</v>
          </cell>
          <cell r="E331" t="str">
            <v>6/23 rue Colette</v>
          </cell>
          <cell r="F331">
            <v>59300</v>
          </cell>
          <cell r="G331" t="str">
            <v>Aulnoy les Valenciennes</v>
          </cell>
          <cell r="H331">
            <v>327294420</v>
          </cell>
          <cell r="K331">
            <v>32164</v>
          </cell>
          <cell r="L331" t="str">
            <v>25 ans</v>
          </cell>
          <cell r="M331" t="str">
            <v>Oui</v>
          </cell>
          <cell r="N331">
            <v>32164</v>
          </cell>
          <cell r="O331" t="str">
            <v>BF</v>
          </cell>
          <cell r="P331" t="str">
            <v>F</v>
          </cell>
          <cell r="Q331">
            <v>646449</v>
          </cell>
          <cell r="S331" t="str">
            <v>Séniors</v>
          </cell>
        </row>
        <row r="332">
          <cell r="B332" t="str">
            <v>REMY(1)</v>
          </cell>
          <cell r="C332" t="str">
            <v>Fabrice</v>
          </cell>
          <cell r="D332" t="str">
            <v>M</v>
          </cell>
          <cell r="E332" t="str">
            <v>44 rue Victor hugo</v>
          </cell>
          <cell r="F332">
            <v>59192</v>
          </cell>
          <cell r="G332" t="str">
            <v>Beuvrages</v>
          </cell>
          <cell r="K332">
            <v>25731</v>
          </cell>
          <cell r="L332" t="str">
            <v>43 ans</v>
          </cell>
          <cell r="N332">
            <v>25731</v>
          </cell>
          <cell r="O332" t="str">
            <v>BF</v>
          </cell>
          <cell r="P332" t="str">
            <v>F</v>
          </cell>
          <cell r="Q332">
            <v>153561</v>
          </cell>
          <cell r="S332" t="str">
            <v>Vétérans As &amp; Cb</v>
          </cell>
        </row>
        <row r="333">
          <cell r="B333" t="str">
            <v>REMY(2)</v>
          </cell>
          <cell r="C333" t="str">
            <v>Thomas</v>
          </cell>
          <cell r="D333" t="str">
            <v>M</v>
          </cell>
          <cell r="E333" t="str">
            <v>76 rue de Thiers</v>
          </cell>
          <cell r="F333">
            <v>59300</v>
          </cell>
          <cell r="G333" t="str">
            <v>Valenciennes</v>
          </cell>
          <cell r="H333" t="str">
            <v>03 61 29 43 43</v>
          </cell>
          <cell r="I333">
            <v>661167952</v>
          </cell>
          <cell r="J333" t="str">
            <v>remy-thomas@live.fr</v>
          </cell>
          <cell r="K333">
            <v>32168</v>
          </cell>
          <cell r="L333" t="str">
            <v>25 ans</v>
          </cell>
          <cell r="M333" t="str">
            <v>oui</v>
          </cell>
          <cell r="N333">
            <v>32168</v>
          </cell>
          <cell r="O333" t="str">
            <v>BF</v>
          </cell>
          <cell r="P333" t="str">
            <v>F</v>
          </cell>
          <cell r="Q333">
            <v>6512905</v>
          </cell>
          <cell r="R333" t="str">
            <v>oui</v>
          </cell>
          <cell r="S333" t="str">
            <v>Séniors</v>
          </cell>
          <cell r="T333" t="str">
            <v>Super-mi-moyen 76-82 kg</v>
          </cell>
        </row>
        <row r="334">
          <cell r="B334" t="str">
            <v>RIFKI</v>
          </cell>
          <cell r="C334" t="str">
            <v>Bilal</v>
          </cell>
          <cell r="D334" t="str">
            <v>M</v>
          </cell>
          <cell r="E334" t="str">
            <v>144 rue du Quesnoy</v>
          </cell>
          <cell r="F334">
            <v>59300</v>
          </cell>
          <cell r="G334" t="str">
            <v>Valenciennes</v>
          </cell>
          <cell r="I334">
            <v>670784238</v>
          </cell>
          <cell r="K334">
            <v>35804</v>
          </cell>
          <cell r="L334" t="str">
            <v>15 ans</v>
          </cell>
          <cell r="N334">
            <v>35804</v>
          </cell>
          <cell r="O334" t="str">
            <v>BF</v>
          </cell>
          <cell r="P334" t="str">
            <v>F</v>
          </cell>
          <cell r="Q334">
            <v>635241</v>
          </cell>
          <cell r="S334" t="str">
            <v>Cadets 1</v>
          </cell>
        </row>
        <row r="335">
          <cell r="B335" t="str">
            <v>RISBOURG</v>
          </cell>
          <cell r="C335" t="str">
            <v>Sebastien</v>
          </cell>
          <cell r="D335" t="str">
            <v>M</v>
          </cell>
          <cell r="E335" t="str">
            <v>31/b résidence Lalinvalle</v>
          </cell>
          <cell r="F335">
            <v>59264</v>
          </cell>
          <cell r="G335" t="str">
            <v>Onnaing</v>
          </cell>
          <cell r="I335">
            <v>682618591</v>
          </cell>
          <cell r="K335">
            <v>28508</v>
          </cell>
          <cell r="L335" t="str">
            <v>35 ans</v>
          </cell>
          <cell r="N335">
            <v>28508</v>
          </cell>
          <cell r="O335" t="str">
            <v>BF</v>
          </cell>
          <cell r="P335" t="str">
            <v>F</v>
          </cell>
          <cell r="Q335">
            <v>543872</v>
          </cell>
          <cell r="S335" t="str">
            <v>Vétérans As &amp; Cb</v>
          </cell>
        </row>
        <row r="336">
          <cell r="B336" t="str">
            <v>RIVRET</v>
          </cell>
          <cell r="C336" t="str">
            <v>Fabien</v>
          </cell>
          <cell r="D336" t="str">
            <v>M</v>
          </cell>
          <cell r="E336" t="str">
            <v>8 rue JB Meissonnier</v>
          </cell>
          <cell r="F336">
            <v>59125</v>
          </cell>
          <cell r="G336" t="str">
            <v>Trith St Léger</v>
          </cell>
          <cell r="I336">
            <v>618994312</v>
          </cell>
          <cell r="K336">
            <v>28949</v>
          </cell>
          <cell r="L336" t="str">
            <v>34 ans</v>
          </cell>
          <cell r="N336">
            <v>28949</v>
          </cell>
          <cell r="O336" t="str">
            <v>BF</v>
          </cell>
          <cell r="P336" t="str">
            <v>F</v>
          </cell>
          <cell r="Q336">
            <v>559762</v>
          </cell>
          <cell r="R336" t="str">
            <v>oui</v>
          </cell>
          <cell r="S336" t="str">
            <v>Vétérans As &amp; Cb</v>
          </cell>
        </row>
        <row r="337">
          <cell r="B337" t="str">
            <v>ROCA</v>
          </cell>
          <cell r="C337" t="str">
            <v>Jérome</v>
          </cell>
          <cell r="D337" t="str">
            <v>M</v>
          </cell>
          <cell r="E337" t="str">
            <v>41 rue Pierre Brossolette</v>
          </cell>
          <cell r="F337">
            <v>59860</v>
          </cell>
          <cell r="G337" t="str">
            <v>Bruay sur l'Escaut</v>
          </cell>
          <cell r="I337">
            <v>613127652</v>
          </cell>
          <cell r="J337" t="str">
            <v>remy-thomas@live.fr</v>
          </cell>
          <cell r="K337">
            <v>26885</v>
          </cell>
          <cell r="L337" t="str">
            <v>40 ans</v>
          </cell>
          <cell r="M337" t="str">
            <v>oui</v>
          </cell>
          <cell r="N337">
            <v>26885</v>
          </cell>
          <cell r="O337" t="str">
            <v>BF</v>
          </cell>
          <cell r="P337" t="str">
            <v>F</v>
          </cell>
          <cell r="Q337">
            <v>656327</v>
          </cell>
          <cell r="R337" t="str">
            <v>oui</v>
          </cell>
          <cell r="S337" t="str">
            <v>Vétérans As &amp; Cb</v>
          </cell>
          <cell r="T337" t="str">
            <v>Super-mi-moyen 76-82 kg</v>
          </cell>
          <cell r="U337" t="str">
            <v>Gant Bleu 3ème degré</v>
          </cell>
        </row>
        <row r="338">
          <cell r="B338" t="str">
            <v>ROHR</v>
          </cell>
          <cell r="C338" t="str">
            <v>Nicolas</v>
          </cell>
          <cell r="D338" t="str">
            <v>M</v>
          </cell>
          <cell r="E338" t="str">
            <v>18 résidence des Charmes</v>
          </cell>
          <cell r="F338">
            <v>59300</v>
          </cell>
          <cell r="G338" t="str">
            <v>Famars</v>
          </cell>
          <cell r="I338">
            <v>670784238</v>
          </cell>
          <cell r="K338">
            <v>33137</v>
          </cell>
          <cell r="L338" t="str">
            <v>23 ans</v>
          </cell>
          <cell r="N338">
            <v>33137</v>
          </cell>
          <cell r="O338" t="str">
            <v>BF</v>
          </cell>
          <cell r="P338" t="str">
            <v>F</v>
          </cell>
          <cell r="Q338">
            <v>6497965</v>
          </cell>
          <cell r="S338" t="str">
            <v>Séniors</v>
          </cell>
        </row>
        <row r="339">
          <cell r="B339" t="str">
            <v>ROLIN</v>
          </cell>
          <cell r="C339" t="str">
            <v>Anais</v>
          </cell>
          <cell r="D339" t="str">
            <v>F</v>
          </cell>
          <cell r="E339" t="str">
            <v>88 rue de Bomy</v>
          </cell>
          <cell r="F339">
            <v>62560</v>
          </cell>
          <cell r="G339" t="str">
            <v>Reclinghem</v>
          </cell>
          <cell r="I339">
            <v>677636036</v>
          </cell>
          <cell r="K339">
            <v>33062</v>
          </cell>
          <cell r="L339" t="str">
            <v>23 ans</v>
          </cell>
          <cell r="N339">
            <v>33062</v>
          </cell>
          <cell r="O339" t="str">
            <v>BF</v>
          </cell>
          <cell r="P339" t="str">
            <v>F</v>
          </cell>
          <cell r="Q339">
            <v>672930</v>
          </cell>
          <cell r="S339" t="str">
            <v>Séniors</v>
          </cell>
        </row>
        <row r="340">
          <cell r="B340" t="str">
            <v>ROSE</v>
          </cell>
          <cell r="C340" t="str">
            <v>Mortimer</v>
          </cell>
          <cell r="D340" t="str">
            <v>M</v>
          </cell>
          <cell r="E340" t="str">
            <v>15 rue Léon Blum</v>
          </cell>
          <cell r="F340">
            <v>59300</v>
          </cell>
          <cell r="G340" t="str">
            <v>Aulnoy les Valenciennes</v>
          </cell>
          <cell r="I340" t="str">
            <v>06 99 381981</v>
          </cell>
          <cell r="K340">
            <v>28795</v>
          </cell>
          <cell r="L340" t="str">
            <v>35 ans</v>
          </cell>
          <cell r="N340">
            <v>28795</v>
          </cell>
          <cell r="O340" t="str">
            <v>BF</v>
          </cell>
          <cell r="P340" t="str">
            <v>F</v>
          </cell>
          <cell r="Q340">
            <v>662853</v>
          </cell>
          <cell r="R340" t="str">
            <v>oui</v>
          </cell>
          <cell r="S340" t="str">
            <v>Vétérans As &amp; Cb</v>
          </cell>
        </row>
        <row r="341">
          <cell r="B341" t="str">
            <v>ROUGUI(1)</v>
          </cell>
          <cell r="C341" t="str">
            <v>Ilias</v>
          </cell>
          <cell r="D341" t="str">
            <v>M</v>
          </cell>
          <cell r="E341" t="str">
            <v>19 rue de savoie</v>
          </cell>
          <cell r="F341">
            <v>59770</v>
          </cell>
          <cell r="G341" t="str">
            <v>Marly</v>
          </cell>
          <cell r="I341">
            <v>952069442</v>
          </cell>
          <cell r="J341" t="str">
            <v>majidrougui@hotmail.fr</v>
          </cell>
          <cell r="K341">
            <v>36418</v>
          </cell>
          <cell r="L341" t="str">
            <v>14 ans</v>
          </cell>
          <cell r="M341" t="str">
            <v>NC</v>
          </cell>
          <cell r="N341">
            <v>36418</v>
          </cell>
          <cell r="O341" t="str">
            <v>BF</v>
          </cell>
          <cell r="P341" t="str">
            <v>F</v>
          </cell>
          <cell r="Q341">
            <v>585016</v>
          </cell>
          <cell r="R341" t="str">
            <v>non</v>
          </cell>
          <cell r="S341" t="str">
            <v>Minimes 2</v>
          </cell>
          <cell r="U341" t="str">
            <v>Gant Bleu 3ème degré</v>
          </cell>
        </row>
        <row r="342">
          <cell r="B342" t="str">
            <v>ROUIGUI(2)</v>
          </cell>
          <cell r="C342" t="str">
            <v>Nisrine</v>
          </cell>
          <cell r="D342" t="str">
            <v>M</v>
          </cell>
          <cell r="E342" t="str">
            <v>19 rue de Savoie</v>
          </cell>
          <cell r="F342">
            <v>59770</v>
          </cell>
          <cell r="G342" t="str">
            <v>Marly</v>
          </cell>
          <cell r="I342">
            <v>952069442</v>
          </cell>
          <cell r="J342" t="str">
            <v>nisrine.ninau@hotmail.fr</v>
          </cell>
          <cell r="K342">
            <v>34878</v>
          </cell>
          <cell r="L342" t="str">
            <v>18 ans</v>
          </cell>
          <cell r="M342" t="str">
            <v>oui</v>
          </cell>
          <cell r="N342">
            <v>34878</v>
          </cell>
          <cell r="O342" t="str">
            <v>BF</v>
          </cell>
          <cell r="P342" t="str">
            <v>F</v>
          </cell>
          <cell r="Q342">
            <v>6521240</v>
          </cell>
          <cell r="R342" t="str">
            <v>non</v>
          </cell>
          <cell r="S342" t="str">
            <v>Juniors 2</v>
          </cell>
          <cell r="X342" t="str">
            <v>Autorise</v>
          </cell>
          <cell r="Y342" t="str">
            <v>Autorise</v>
          </cell>
        </row>
        <row r="343">
          <cell r="B343" t="str">
            <v>SAEIDI</v>
          </cell>
          <cell r="C343" t="str">
            <v>Manadana</v>
          </cell>
          <cell r="D343" t="str">
            <v>F</v>
          </cell>
          <cell r="E343" t="str">
            <v>88 rue de Bomy</v>
          </cell>
          <cell r="F343">
            <v>62560</v>
          </cell>
          <cell r="G343" t="str">
            <v>Reclinghem</v>
          </cell>
          <cell r="I343">
            <v>677636036</v>
          </cell>
          <cell r="K343">
            <v>33062</v>
          </cell>
          <cell r="L343" t="str">
            <v/>
          </cell>
          <cell r="N343">
            <v>33062</v>
          </cell>
          <cell r="O343" t="str">
            <v>BF</v>
          </cell>
          <cell r="P343" t="str">
            <v>F</v>
          </cell>
          <cell r="Q343">
            <v>672930</v>
          </cell>
          <cell r="S343" t="str">
            <v/>
          </cell>
        </row>
        <row r="344">
          <cell r="B344" t="str">
            <v>SAGNIEZ</v>
          </cell>
          <cell r="C344" t="str">
            <v>Maxence</v>
          </cell>
          <cell r="D344" t="str">
            <v>M</v>
          </cell>
          <cell r="E344" t="str">
            <v>4 rue caudron</v>
          </cell>
          <cell r="F344">
            <v>59218</v>
          </cell>
          <cell r="G344" t="str">
            <v>Neuville en Avesnois</v>
          </cell>
          <cell r="I344" t="str">
            <v>06 99 381981</v>
          </cell>
          <cell r="K344">
            <v>34106</v>
          </cell>
          <cell r="L344" t="str">
            <v>20 ans</v>
          </cell>
          <cell r="N344">
            <v>34106</v>
          </cell>
          <cell r="O344" t="str">
            <v>BF</v>
          </cell>
          <cell r="P344" t="str">
            <v>F</v>
          </cell>
          <cell r="Q344">
            <v>6491436</v>
          </cell>
          <cell r="S344" t="str">
            <v>Séniors</v>
          </cell>
        </row>
        <row r="345">
          <cell r="B345" t="str">
            <v>SARA</v>
          </cell>
          <cell r="C345" t="str">
            <v>Charlene</v>
          </cell>
          <cell r="D345" t="str">
            <v>F</v>
          </cell>
          <cell r="E345" t="str">
            <v>13 rue Brossolette</v>
          </cell>
          <cell r="F345">
            <v>59320</v>
          </cell>
          <cell r="G345" t="str">
            <v>Saint Amand les Eaux</v>
          </cell>
          <cell r="I345">
            <v>684770298</v>
          </cell>
          <cell r="J345" t="str">
            <v>charlene.sara2@gmail.com</v>
          </cell>
          <cell r="K345">
            <v>32874</v>
          </cell>
          <cell r="L345" t="str">
            <v>23 ans</v>
          </cell>
          <cell r="M345" t="str">
            <v>Oui</v>
          </cell>
          <cell r="N345">
            <v>32874</v>
          </cell>
          <cell r="O345" t="str">
            <v>BF</v>
          </cell>
          <cell r="P345" t="str">
            <v>F</v>
          </cell>
          <cell r="Q345">
            <v>6502245</v>
          </cell>
          <cell r="R345" t="str">
            <v>oui</v>
          </cell>
          <cell r="S345" t="str">
            <v>Séniors</v>
          </cell>
          <cell r="T345" t="str">
            <v>Super-plume 56-60 kg</v>
          </cell>
          <cell r="U345" t="str">
            <v>Gant Bleu 3ème degré</v>
          </cell>
        </row>
        <row r="346">
          <cell r="B346" t="str">
            <v>SAVARY</v>
          </cell>
          <cell r="C346" t="str">
            <v>Brandon</v>
          </cell>
          <cell r="D346" t="str">
            <v>M</v>
          </cell>
          <cell r="E346" t="str">
            <v>1 rue des Lilas</v>
          </cell>
          <cell r="F346">
            <v>59264</v>
          </cell>
          <cell r="G346" t="str">
            <v>Onnaing</v>
          </cell>
          <cell r="H346">
            <v>327361411</v>
          </cell>
          <cell r="I346">
            <v>952069442</v>
          </cell>
          <cell r="J346" t="str">
            <v>nisrine.ninau@hotmail.fr</v>
          </cell>
          <cell r="K346">
            <v>35088</v>
          </cell>
          <cell r="L346" t="str">
            <v>17 ans</v>
          </cell>
          <cell r="M346" t="str">
            <v>oui</v>
          </cell>
          <cell r="N346">
            <v>35088</v>
          </cell>
          <cell r="O346" t="str">
            <v>BF</v>
          </cell>
          <cell r="P346" t="str">
            <v>F</v>
          </cell>
          <cell r="Q346">
            <v>6521240</v>
          </cell>
          <cell r="R346" t="str">
            <v>oui</v>
          </cell>
          <cell r="S346" t="str">
            <v>Juniors 1</v>
          </cell>
          <cell r="T346" t="str">
            <v>Mi-lourd 82-89 kg</v>
          </cell>
          <cell r="X346" t="str">
            <v>Autorise</v>
          </cell>
          <cell r="Y346" t="str">
            <v>Autorise</v>
          </cell>
        </row>
        <row r="347">
          <cell r="B347" t="str">
            <v>SCARTOCCETI</v>
          </cell>
          <cell r="C347" t="str">
            <v>Gerome</v>
          </cell>
          <cell r="D347" t="str">
            <v>M</v>
          </cell>
          <cell r="E347" t="str">
            <v>112 rue Charles Isbergues</v>
          </cell>
          <cell r="F347">
            <v>59220</v>
          </cell>
          <cell r="G347" t="str">
            <v>Wavrechain sous denain</v>
          </cell>
          <cell r="I347">
            <v>675058380</v>
          </cell>
          <cell r="K347">
            <v>27451</v>
          </cell>
          <cell r="L347" t="str">
            <v>38 ans</v>
          </cell>
          <cell r="N347">
            <v>27451</v>
          </cell>
          <cell r="O347" t="str">
            <v>BF</v>
          </cell>
          <cell r="P347" t="str">
            <v>F</v>
          </cell>
          <cell r="Q347">
            <v>637999</v>
          </cell>
          <cell r="S347" t="str">
            <v>Vétérans As &amp; Cb</v>
          </cell>
        </row>
        <row r="348">
          <cell r="B348" t="str">
            <v>SCHNEIDER</v>
          </cell>
          <cell r="C348" t="str">
            <v>Lena</v>
          </cell>
          <cell r="D348" t="str">
            <v>F</v>
          </cell>
          <cell r="E348" t="str">
            <v>2 rue du pont d'Aulnoy</v>
          </cell>
          <cell r="F348">
            <v>59300</v>
          </cell>
          <cell r="G348" t="str">
            <v>Aulnoy les Valenciennes</v>
          </cell>
          <cell r="I348">
            <v>667519737</v>
          </cell>
          <cell r="K348">
            <v>31938</v>
          </cell>
          <cell r="L348" t="str">
            <v>26 ans</v>
          </cell>
          <cell r="M348" t="str">
            <v>Oui</v>
          </cell>
          <cell r="N348">
            <v>31938</v>
          </cell>
          <cell r="O348" t="str">
            <v>BF</v>
          </cell>
          <cell r="P348" t="str">
            <v>F</v>
          </cell>
          <cell r="Q348">
            <v>6491436</v>
          </cell>
          <cell r="S348" t="str">
            <v>Séniors</v>
          </cell>
        </row>
        <row r="349">
          <cell r="B349" t="str">
            <v>SCHOENNAHL</v>
          </cell>
          <cell r="C349" t="str">
            <v>Jacques</v>
          </cell>
          <cell r="D349" t="str">
            <v>M</v>
          </cell>
          <cell r="E349" t="str">
            <v>1 bis rue Ernest Hiolle</v>
          </cell>
          <cell r="F349">
            <v>59300</v>
          </cell>
          <cell r="G349" t="str">
            <v>Valenciennes</v>
          </cell>
          <cell r="I349">
            <v>682816451</v>
          </cell>
          <cell r="J349" t="str">
            <v>charlene.sara2@gmail.com</v>
          </cell>
          <cell r="K349">
            <v>17488</v>
          </cell>
          <cell r="L349" t="str">
            <v>66 ans</v>
          </cell>
          <cell r="M349" t="str">
            <v>Oui</v>
          </cell>
          <cell r="N349">
            <v>17488</v>
          </cell>
          <cell r="O349" t="str">
            <v>BF</v>
          </cell>
          <cell r="P349" t="str">
            <v>F</v>
          </cell>
          <cell r="Q349">
            <v>180553</v>
          </cell>
          <cell r="R349" t="str">
            <v>oui</v>
          </cell>
          <cell r="S349" t="str">
            <v>Vétérans As &amp; Cb</v>
          </cell>
          <cell r="T349" t="str">
            <v>Super-plume 56-60 kg</v>
          </cell>
          <cell r="U349" t="str">
            <v>Gant Bleu 3ème degré</v>
          </cell>
        </row>
        <row r="350">
          <cell r="B350" t="str">
            <v>SEGRETO</v>
          </cell>
          <cell r="C350" t="str">
            <v>Delphine</v>
          </cell>
          <cell r="D350" t="str">
            <v>F</v>
          </cell>
          <cell r="E350" t="str">
            <v>23 rue de la Rougeville appt A 15</v>
          </cell>
          <cell r="F350">
            <v>59300</v>
          </cell>
          <cell r="G350" t="str">
            <v>Valenciennes</v>
          </cell>
          <cell r="H350">
            <v>327361411</v>
          </cell>
          <cell r="I350">
            <v>668328149</v>
          </cell>
          <cell r="K350">
            <v>30375</v>
          </cell>
          <cell r="L350" t="str">
            <v>30 ans</v>
          </cell>
          <cell r="M350" t="str">
            <v>oui</v>
          </cell>
          <cell r="N350">
            <v>30375</v>
          </cell>
          <cell r="O350" t="str">
            <v>BF</v>
          </cell>
          <cell r="P350" t="str">
            <v>F</v>
          </cell>
          <cell r="Q350">
            <v>637998</v>
          </cell>
          <cell r="R350" t="str">
            <v>oui</v>
          </cell>
          <cell r="S350" t="str">
            <v>Séniors</v>
          </cell>
          <cell r="T350" t="str">
            <v>Mi-lourd 82-89 kg</v>
          </cell>
        </row>
        <row r="351">
          <cell r="B351" t="str">
            <v>SEVE</v>
          </cell>
          <cell r="C351" t="str">
            <v>Eric</v>
          </cell>
          <cell r="D351" t="str">
            <v>M</v>
          </cell>
          <cell r="E351" t="str">
            <v>87 rue Pierre Loti</v>
          </cell>
          <cell r="F351">
            <v>59300</v>
          </cell>
          <cell r="G351" t="str">
            <v>Valenciennes</v>
          </cell>
          <cell r="I351">
            <v>675058380</v>
          </cell>
          <cell r="K351">
            <v>26304</v>
          </cell>
          <cell r="L351" t="str">
            <v>41 ans</v>
          </cell>
          <cell r="N351">
            <v>26304</v>
          </cell>
          <cell r="O351" t="str">
            <v>BF</v>
          </cell>
          <cell r="P351" t="str">
            <v>F</v>
          </cell>
          <cell r="Q351">
            <v>92779</v>
          </cell>
          <cell r="S351" t="str">
            <v>Vétérans As &amp; Cb</v>
          </cell>
        </row>
        <row r="352">
          <cell r="B352" t="str">
            <v>SEVREZ</v>
          </cell>
          <cell r="C352" t="str">
            <v>Patrick</v>
          </cell>
          <cell r="D352" t="str">
            <v>M</v>
          </cell>
          <cell r="E352" t="str">
            <v>19 rue de la Mésange</v>
          </cell>
          <cell r="F352">
            <v>59770</v>
          </cell>
          <cell r="G352" t="str">
            <v>Marly</v>
          </cell>
          <cell r="H352">
            <v>327425913</v>
          </cell>
          <cell r="I352">
            <v>614691072</v>
          </cell>
          <cell r="J352" t="str">
            <v>patricksevrez@gmail.com</v>
          </cell>
          <cell r="K352">
            <v>23324</v>
          </cell>
          <cell r="L352" t="str">
            <v>50 ans</v>
          </cell>
          <cell r="M352" t="str">
            <v>Oui</v>
          </cell>
          <cell r="N352">
            <v>23324</v>
          </cell>
          <cell r="O352" t="str">
            <v>BF</v>
          </cell>
          <cell r="P352" t="str">
            <v>F</v>
          </cell>
          <cell r="Q352">
            <v>107699</v>
          </cell>
          <cell r="R352" t="str">
            <v>non</v>
          </cell>
          <cell r="S352" t="str">
            <v>Vétérans As &amp; Cb</v>
          </cell>
          <cell r="U352" t="str">
            <v>Gant Jaune 3ème degré</v>
          </cell>
        </row>
        <row r="353">
          <cell r="B353" t="str">
            <v>SIBILLE</v>
          </cell>
          <cell r="C353" t="str">
            <v>Elodie</v>
          </cell>
          <cell r="D353" t="str">
            <v>F</v>
          </cell>
          <cell r="E353" t="str">
            <v>52 Avenue de la Plaine</v>
          </cell>
          <cell r="F353">
            <v>59300</v>
          </cell>
          <cell r="G353" t="str">
            <v>Valenciennes</v>
          </cell>
          <cell r="I353">
            <v>647545368</v>
          </cell>
          <cell r="J353" t="str">
            <v>sibille.e@hotmail.fr</v>
          </cell>
          <cell r="K353">
            <v>32758</v>
          </cell>
          <cell r="L353" t="str">
            <v>24 ans</v>
          </cell>
          <cell r="M353" t="str">
            <v>NC</v>
          </cell>
          <cell r="N353">
            <v>32758</v>
          </cell>
          <cell r="O353" t="str">
            <v>BF</v>
          </cell>
          <cell r="P353" t="str">
            <v>F</v>
          </cell>
          <cell r="Q353">
            <v>6512904</v>
          </cell>
          <cell r="R353" t="str">
            <v>oui</v>
          </cell>
          <cell r="S353" t="str">
            <v>Séniors</v>
          </cell>
          <cell r="T353" t="str">
            <v>Super-léger 65-70 kg</v>
          </cell>
        </row>
        <row r="354">
          <cell r="B354" t="str">
            <v>SINIGAGLIA</v>
          </cell>
          <cell r="C354" t="str">
            <v>Maximilien</v>
          </cell>
          <cell r="D354" t="str">
            <v>M</v>
          </cell>
          <cell r="E354" t="str">
            <v>10/14 rue Blaise Pascal</v>
          </cell>
          <cell r="F354">
            <v>59880</v>
          </cell>
          <cell r="G354" t="str">
            <v>Saint Saulve</v>
          </cell>
          <cell r="I354">
            <v>668328149</v>
          </cell>
          <cell r="K354">
            <v>36101</v>
          </cell>
          <cell r="L354" t="str">
            <v>15 ans</v>
          </cell>
          <cell r="N354">
            <v>36101</v>
          </cell>
          <cell r="O354" t="str">
            <v>BF</v>
          </cell>
          <cell r="P354" t="str">
            <v>F</v>
          </cell>
          <cell r="Q354">
            <v>6495408</v>
          </cell>
          <cell r="S354" t="str">
            <v>Cadets 1</v>
          </cell>
          <cell r="U354" t="str">
            <v>Gant Bleu 1er degré</v>
          </cell>
        </row>
        <row r="355">
          <cell r="B355" t="str">
            <v>SIX</v>
          </cell>
          <cell r="C355" t="str">
            <v>Laurent</v>
          </cell>
          <cell r="D355" t="str">
            <v>M</v>
          </cell>
          <cell r="E355" t="str">
            <v>3 rue Berthelot</v>
          </cell>
          <cell r="F355">
            <v>59300</v>
          </cell>
          <cell r="G355" t="str">
            <v>Valenciennes</v>
          </cell>
          <cell r="K355">
            <v>25339</v>
          </cell>
          <cell r="L355" t="str">
            <v>44 ans</v>
          </cell>
          <cell r="N355">
            <v>25339</v>
          </cell>
          <cell r="O355" t="str">
            <v>BF</v>
          </cell>
          <cell r="P355" t="str">
            <v>F</v>
          </cell>
          <cell r="Q355">
            <v>198502</v>
          </cell>
          <cell r="S355" t="str">
            <v>Vétérans As &amp; Cb</v>
          </cell>
        </row>
        <row r="356">
          <cell r="B356" t="str">
            <v>SMIRNE</v>
          </cell>
          <cell r="C356" t="str">
            <v>Laurent</v>
          </cell>
          <cell r="D356" t="str">
            <v>M</v>
          </cell>
          <cell r="E356" t="str">
            <v>9 rue de la Mésange</v>
          </cell>
          <cell r="F356">
            <v>59770</v>
          </cell>
          <cell r="G356" t="str">
            <v>Marly</v>
          </cell>
          <cell r="H356">
            <v>327425913</v>
          </cell>
          <cell r="I356">
            <v>633106722</v>
          </cell>
          <cell r="J356" t="str">
            <v>GLA010@gmail.com</v>
          </cell>
          <cell r="K356">
            <v>25513</v>
          </cell>
          <cell r="L356" t="str">
            <v>44 ans</v>
          </cell>
          <cell r="M356" t="str">
            <v>NC</v>
          </cell>
          <cell r="N356">
            <v>25513</v>
          </cell>
          <cell r="O356" t="str">
            <v>BF</v>
          </cell>
          <cell r="P356" t="str">
            <v>F</v>
          </cell>
          <cell r="Q356">
            <v>107699</v>
          </cell>
          <cell r="R356" t="str">
            <v>non</v>
          </cell>
          <cell r="S356" t="str">
            <v>Vétérans As &amp; Cb</v>
          </cell>
          <cell r="U356" t="str">
            <v>Gant Jaune 3ème degré</v>
          </cell>
        </row>
        <row r="357">
          <cell r="B357" t="str">
            <v>SOISSONS</v>
          </cell>
          <cell r="C357" t="str">
            <v>Fanny</v>
          </cell>
          <cell r="D357" t="str">
            <v>F</v>
          </cell>
          <cell r="E357" t="str">
            <v>3/33 allée du Muguet</v>
          </cell>
          <cell r="F357">
            <v>59410</v>
          </cell>
          <cell r="G357" t="str">
            <v>Anzin</v>
          </cell>
          <cell r="I357">
            <v>660660169</v>
          </cell>
          <cell r="J357" t="str">
            <v>sibille.e@hotmail.fr</v>
          </cell>
          <cell r="K357">
            <v>33119</v>
          </cell>
          <cell r="L357" t="str">
            <v>23 ans</v>
          </cell>
          <cell r="M357" t="str">
            <v>Oui</v>
          </cell>
          <cell r="N357">
            <v>33119</v>
          </cell>
          <cell r="O357" t="str">
            <v>BF</v>
          </cell>
          <cell r="P357" t="str">
            <v>F</v>
          </cell>
          <cell r="Q357">
            <v>651528</v>
          </cell>
          <cell r="R357" t="str">
            <v>oui</v>
          </cell>
          <cell r="S357" t="str">
            <v>Séniors</v>
          </cell>
          <cell r="T357" t="str">
            <v>Super-léger 65-70 kg</v>
          </cell>
          <cell r="U357" t="str">
            <v>Gant Bleu 3ème degré</v>
          </cell>
        </row>
        <row r="358">
          <cell r="B358" t="str">
            <v>SOUPLET</v>
          </cell>
          <cell r="C358" t="str">
            <v>Gael</v>
          </cell>
          <cell r="D358" t="str">
            <v>M</v>
          </cell>
          <cell r="E358" t="str">
            <v>82 rue Henri Barbusse</v>
          </cell>
          <cell r="F358">
            <v>59224</v>
          </cell>
          <cell r="G358" t="str">
            <v>Thiant</v>
          </cell>
          <cell r="I358" t="str">
            <v>06 69 77 31 45</v>
          </cell>
          <cell r="K358">
            <v>30209</v>
          </cell>
          <cell r="L358" t="str">
            <v>31 ans</v>
          </cell>
          <cell r="N358">
            <v>30209</v>
          </cell>
          <cell r="O358" t="str">
            <v>BF</v>
          </cell>
          <cell r="P358" t="str">
            <v>F</v>
          </cell>
          <cell r="Q358">
            <v>653503</v>
          </cell>
          <cell r="S358" t="str">
            <v>Séniors</v>
          </cell>
          <cell r="U358" t="str">
            <v>Gant Bleu 1er degré</v>
          </cell>
        </row>
        <row r="359">
          <cell r="B359" t="str">
            <v>SOURIS</v>
          </cell>
          <cell r="C359" t="str">
            <v>Julien</v>
          </cell>
          <cell r="D359" t="str">
            <v>M</v>
          </cell>
          <cell r="E359" t="str">
            <v>Appt 2   5 Avenue Anatole France</v>
          </cell>
          <cell r="F359">
            <v>59410</v>
          </cell>
          <cell r="G359" t="str">
            <v>Anzin</v>
          </cell>
          <cell r="I359">
            <v>671023882</v>
          </cell>
          <cell r="J359" t="str">
            <v>julienguitare@hotmail.com</v>
          </cell>
          <cell r="K359">
            <v>30276</v>
          </cell>
          <cell r="L359" t="str">
            <v>31 ans</v>
          </cell>
          <cell r="M359" t="str">
            <v>NC</v>
          </cell>
          <cell r="N359">
            <v>30276</v>
          </cell>
          <cell r="O359" t="str">
            <v>BF</v>
          </cell>
          <cell r="P359" t="str">
            <v>F</v>
          </cell>
          <cell r="Q359">
            <v>6484531</v>
          </cell>
          <cell r="R359" t="str">
            <v>oui</v>
          </cell>
          <cell r="S359" t="str">
            <v>Séniors</v>
          </cell>
          <cell r="T359" t="str">
            <v>Mi-moyen 70-76 kg</v>
          </cell>
        </row>
        <row r="360">
          <cell r="B360" t="str">
            <v>STEPIEN</v>
          </cell>
          <cell r="C360" t="str">
            <v>Olivier</v>
          </cell>
          <cell r="D360" t="str">
            <v>M</v>
          </cell>
          <cell r="E360" t="str">
            <v>40 rue Henry Barbusse, appt E24</v>
          </cell>
          <cell r="F360">
            <v>59880</v>
          </cell>
          <cell r="G360" t="str">
            <v>Saint Saulve</v>
          </cell>
          <cell r="I360" t="str">
            <v>06 18 23 83 72</v>
          </cell>
          <cell r="J360" t="str">
            <v>GLA010@gmail.com</v>
          </cell>
          <cell r="K360">
            <v>22474</v>
          </cell>
          <cell r="L360" t="str">
            <v>52 ans</v>
          </cell>
          <cell r="M360" t="str">
            <v>NC</v>
          </cell>
          <cell r="N360">
            <v>22474</v>
          </cell>
          <cell r="O360" t="str">
            <v>BF</v>
          </cell>
          <cell r="P360" t="str">
            <v>F</v>
          </cell>
          <cell r="Q360">
            <v>669242</v>
          </cell>
          <cell r="R360" t="str">
            <v>non</v>
          </cell>
          <cell r="S360" t="str">
            <v>Vétérans As &amp; Cb</v>
          </cell>
        </row>
        <row r="361">
          <cell r="B361" t="str">
            <v>STREMEZ(1)</v>
          </cell>
          <cell r="C361" t="str">
            <v>Christophe</v>
          </cell>
          <cell r="D361" t="str">
            <v>M</v>
          </cell>
          <cell r="E361" t="str">
            <v>16 rue Carnot</v>
          </cell>
          <cell r="F361">
            <v>59282</v>
          </cell>
          <cell r="G361" t="str">
            <v>Douchy les Mines</v>
          </cell>
          <cell r="I361">
            <v>660660169</v>
          </cell>
          <cell r="K361">
            <v>26160</v>
          </cell>
          <cell r="L361" t="str">
            <v>42 ans</v>
          </cell>
          <cell r="M361" t="str">
            <v>Oui</v>
          </cell>
          <cell r="N361">
            <v>26160</v>
          </cell>
          <cell r="O361" t="str">
            <v>BF</v>
          </cell>
          <cell r="P361" t="str">
            <v>F</v>
          </cell>
          <cell r="Q361">
            <v>6491432</v>
          </cell>
          <cell r="S361" t="str">
            <v>Vétérans As &amp; Cb</v>
          </cell>
          <cell r="U361" t="str">
            <v>Gant Bleu 3ème degré</v>
          </cell>
        </row>
        <row r="362">
          <cell r="B362" t="str">
            <v>STREMEZ(2)</v>
          </cell>
          <cell r="C362" t="str">
            <v>Christophe</v>
          </cell>
          <cell r="D362" t="str">
            <v>M</v>
          </cell>
          <cell r="E362" t="str">
            <v>82 rue Henri Barbusse</v>
          </cell>
          <cell r="F362">
            <v>59224</v>
          </cell>
          <cell r="G362" t="str">
            <v>Thiant</v>
          </cell>
          <cell r="I362" t="str">
            <v>06 69 77 31 45</v>
          </cell>
          <cell r="K362">
            <v>30209</v>
          </cell>
          <cell r="L362" t="str">
            <v/>
          </cell>
          <cell r="N362">
            <v>30209</v>
          </cell>
          <cell r="O362" t="str">
            <v>BF</v>
          </cell>
          <cell r="P362" t="str">
            <v>F</v>
          </cell>
          <cell r="Q362">
            <v>653503</v>
          </cell>
          <cell r="S362" t="str">
            <v/>
          </cell>
        </row>
        <row r="363">
          <cell r="B363" t="str">
            <v>SYLVAIN</v>
          </cell>
          <cell r="C363" t="str">
            <v>Kimberley</v>
          </cell>
          <cell r="D363" t="str">
            <v>F</v>
          </cell>
          <cell r="E363" t="str">
            <v>7 rue Salle Lecomte</v>
          </cell>
          <cell r="F363">
            <v>59300</v>
          </cell>
          <cell r="G363" t="str">
            <v>Valenciennes</v>
          </cell>
          <cell r="I363">
            <v>671023882</v>
          </cell>
          <cell r="J363" t="str">
            <v>julienguitare@hotmail.com</v>
          </cell>
          <cell r="K363">
            <v>35747</v>
          </cell>
          <cell r="L363" t="str">
            <v>16 ans</v>
          </cell>
          <cell r="M363" t="str">
            <v>NC</v>
          </cell>
          <cell r="N363">
            <v>35747</v>
          </cell>
          <cell r="O363" t="str">
            <v>BF</v>
          </cell>
          <cell r="P363" t="str">
            <v>F</v>
          </cell>
          <cell r="Q363">
            <v>6484531</v>
          </cell>
          <cell r="R363" t="str">
            <v>oui</v>
          </cell>
          <cell r="S363" t="str">
            <v>Cadets 2</v>
          </cell>
          <cell r="T363" t="str">
            <v>Mi-moyen 70-76 kg</v>
          </cell>
        </row>
        <row r="364">
          <cell r="B364" t="str">
            <v>SZCZOTKOWSKI</v>
          </cell>
          <cell r="C364" t="str">
            <v>Nicolas</v>
          </cell>
          <cell r="D364" t="str">
            <v>M</v>
          </cell>
          <cell r="E364" t="str">
            <v>7 sentier du Pré</v>
          </cell>
          <cell r="F364">
            <v>59234</v>
          </cell>
          <cell r="G364" t="str">
            <v>Villers au Tertre</v>
          </cell>
          <cell r="I364" t="str">
            <v>06 08 13 62 12</v>
          </cell>
          <cell r="K364">
            <v>31376</v>
          </cell>
          <cell r="L364" t="str">
            <v>28 ans</v>
          </cell>
          <cell r="N364">
            <v>31376</v>
          </cell>
          <cell r="O364" t="str">
            <v>BF</v>
          </cell>
          <cell r="P364" t="str">
            <v>F</v>
          </cell>
          <cell r="Q364">
            <v>653504</v>
          </cell>
          <cell r="S364" t="str">
            <v>Séniors</v>
          </cell>
        </row>
        <row r="365">
          <cell r="B365" t="str">
            <v>TAHAR AISSA</v>
          </cell>
          <cell r="C365" t="str">
            <v>Samir</v>
          </cell>
          <cell r="D365" t="str">
            <v>M</v>
          </cell>
          <cell r="E365" t="str">
            <v>82 rue Jean Jaurès</v>
          </cell>
          <cell r="F365">
            <v>59300</v>
          </cell>
          <cell r="G365" t="str">
            <v>Aulnoy les Valenciennes</v>
          </cell>
          <cell r="K365">
            <v>33241</v>
          </cell>
          <cell r="L365" t="str">
            <v>22 ans</v>
          </cell>
          <cell r="N365">
            <v>33241</v>
          </cell>
          <cell r="O365" t="str">
            <v>BF</v>
          </cell>
          <cell r="P365" t="str">
            <v>F</v>
          </cell>
          <cell r="Q365">
            <v>621695</v>
          </cell>
          <cell r="S365" t="str">
            <v>Séniors</v>
          </cell>
          <cell r="U365" t="str">
            <v>Gant Bleu 3ème degré</v>
          </cell>
        </row>
        <row r="366">
          <cell r="B366" t="str">
            <v>TALKI</v>
          </cell>
          <cell r="C366" t="str">
            <v>Dimitri</v>
          </cell>
          <cell r="D366" t="str">
            <v>M</v>
          </cell>
          <cell r="E366" t="str">
            <v>6/31 rue Jules Mousseron</v>
          </cell>
          <cell r="F366">
            <v>59300</v>
          </cell>
          <cell r="G366" t="str">
            <v>Valenciennes</v>
          </cell>
          <cell r="K366">
            <v>33190</v>
          </cell>
          <cell r="L366" t="str">
            <v>23 ans</v>
          </cell>
          <cell r="N366">
            <v>33190</v>
          </cell>
          <cell r="O366" t="str">
            <v>BF</v>
          </cell>
          <cell r="P366" t="str">
            <v>F</v>
          </cell>
          <cell r="S366" t="str">
            <v>Séniors</v>
          </cell>
        </row>
        <row r="367">
          <cell r="B367" t="str">
            <v>TENEUR</v>
          </cell>
          <cell r="C367" t="str">
            <v>Axel</v>
          </cell>
          <cell r="D367" t="str">
            <v>M</v>
          </cell>
          <cell r="E367" t="str">
            <v>64 rue de Mons</v>
          </cell>
          <cell r="F367">
            <v>59300</v>
          </cell>
          <cell r="G367" t="str">
            <v>Valenciennes</v>
          </cell>
          <cell r="I367">
            <v>603406927</v>
          </cell>
          <cell r="J367" t="str">
            <v>fteneur@gmail.com</v>
          </cell>
          <cell r="K367">
            <v>35815</v>
          </cell>
          <cell r="L367" t="str">
            <v>15 ans</v>
          </cell>
          <cell r="M367" t="str">
            <v>NC</v>
          </cell>
          <cell r="N367">
            <v>35815</v>
          </cell>
          <cell r="O367" t="str">
            <v>BF</v>
          </cell>
          <cell r="P367" t="str">
            <v>F</v>
          </cell>
          <cell r="R367" t="str">
            <v>non</v>
          </cell>
          <cell r="S367" t="str">
            <v>Cadets 1</v>
          </cell>
        </row>
        <row r="368">
          <cell r="B368" t="str">
            <v>TEXIER</v>
          </cell>
          <cell r="C368" t="str">
            <v>Sebastien</v>
          </cell>
          <cell r="D368" t="str">
            <v>M</v>
          </cell>
          <cell r="E368" t="str">
            <v>23 rue de la Rougeville appt A 15</v>
          </cell>
          <cell r="F368">
            <v>59300</v>
          </cell>
          <cell r="G368" t="str">
            <v>Valenciennes</v>
          </cell>
          <cell r="I368">
            <v>663095456</v>
          </cell>
          <cell r="K368">
            <v>29689</v>
          </cell>
          <cell r="L368" t="str">
            <v>32 ans</v>
          </cell>
          <cell r="N368">
            <v>29689</v>
          </cell>
          <cell r="O368" t="str">
            <v>BF</v>
          </cell>
          <cell r="P368" t="str">
            <v>F</v>
          </cell>
          <cell r="Q368">
            <v>637997</v>
          </cell>
          <cell r="S368" t="str">
            <v>Séniors</v>
          </cell>
        </row>
        <row r="369">
          <cell r="B369" t="str">
            <v>TEYSSEDRE</v>
          </cell>
          <cell r="C369" t="str">
            <v>Jeremy</v>
          </cell>
          <cell r="D369" t="str">
            <v>M</v>
          </cell>
          <cell r="E369" t="str">
            <v>22 rue d'Urccrey</v>
          </cell>
          <cell r="F369">
            <v>90800</v>
          </cell>
          <cell r="G369" t="str">
            <v>Bavilliers</v>
          </cell>
          <cell r="I369">
            <v>612824452</v>
          </cell>
          <cell r="J369" t="str">
            <v>jteys@live.fr</v>
          </cell>
          <cell r="K369">
            <v>32033</v>
          </cell>
          <cell r="L369" t="str">
            <v>26 ans</v>
          </cell>
          <cell r="M369" t="str">
            <v>oui</v>
          </cell>
          <cell r="N369">
            <v>32033</v>
          </cell>
          <cell r="O369" t="str">
            <v>BF</v>
          </cell>
          <cell r="P369" t="str">
            <v>F</v>
          </cell>
          <cell r="Q369">
            <v>646447</v>
          </cell>
          <cell r="S369" t="str">
            <v>Séniors</v>
          </cell>
          <cell r="U369" t="str">
            <v>Gant Bleu 3ème degré</v>
          </cell>
        </row>
        <row r="370">
          <cell r="B370" t="str">
            <v>THEETEN</v>
          </cell>
          <cell r="C370" t="str">
            <v>Thimothé</v>
          </cell>
          <cell r="D370" t="str">
            <v>M</v>
          </cell>
          <cell r="E370" t="str">
            <v>70 avenue Clémenceau</v>
          </cell>
          <cell r="F370">
            <v>59300</v>
          </cell>
          <cell r="G370" t="str">
            <v>Valenciennes</v>
          </cell>
          <cell r="I370">
            <v>658480849</v>
          </cell>
          <cell r="J370" t="str">
            <v>sandra.theeten66@orange.fr</v>
          </cell>
          <cell r="K370">
            <v>34904</v>
          </cell>
          <cell r="L370" t="str">
            <v>18 ans</v>
          </cell>
          <cell r="M370" t="str">
            <v>oui</v>
          </cell>
          <cell r="N370">
            <v>34904</v>
          </cell>
          <cell r="O370" t="str">
            <v>BF</v>
          </cell>
          <cell r="P370" t="str">
            <v>F</v>
          </cell>
          <cell r="Q370">
            <v>638000</v>
          </cell>
          <cell r="R370" t="str">
            <v>oui</v>
          </cell>
          <cell r="S370" t="str">
            <v>Juniors 2</v>
          </cell>
          <cell r="T370" t="str">
            <v>Super-plume 56-60 kg</v>
          </cell>
          <cell r="U370" t="str">
            <v>Gant Bleu 3ème degré</v>
          </cell>
        </row>
        <row r="371">
          <cell r="B371" t="str">
            <v>THIERY</v>
          </cell>
          <cell r="C371" t="str">
            <v>Jérémy</v>
          </cell>
          <cell r="D371" t="str">
            <v>M</v>
          </cell>
          <cell r="E371" t="str">
            <v>19 Place du Hainaut</v>
          </cell>
          <cell r="F371">
            <v>59300</v>
          </cell>
          <cell r="G371" t="str">
            <v>Valenciennes</v>
          </cell>
          <cell r="I371">
            <v>623220719</v>
          </cell>
          <cell r="J371" t="str">
            <v>jeremy59300@hotmail.fr</v>
          </cell>
          <cell r="K371">
            <v>32790</v>
          </cell>
          <cell r="L371" t="str">
            <v>24 ans</v>
          </cell>
          <cell r="M371" t="str">
            <v>NC</v>
          </cell>
          <cell r="N371">
            <v>32790</v>
          </cell>
          <cell r="O371" t="str">
            <v>BF</v>
          </cell>
          <cell r="P371" t="str">
            <v>F</v>
          </cell>
          <cell r="R371" t="str">
            <v>non</v>
          </cell>
          <cell r="S371" t="str">
            <v>Séniors</v>
          </cell>
        </row>
        <row r="372">
          <cell r="B372" t="str">
            <v>THIRARD</v>
          </cell>
          <cell r="C372" t="str">
            <v>Gregory</v>
          </cell>
          <cell r="D372" t="str">
            <v>M</v>
          </cell>
          <cell r="E372" t="str">
            <v>16 rue des Lanières</v>
          </cell>
          <cell r="F372">
            <v>59750</v>
          </cell>
          <cell r="G372" t="str">
            <v>Feignies</v>
          </cell>
          <cell r="I372">
            <v>663095456</v>
          </cell>
          <cell r="K372">
            <v>29113</v>
          </cell>
          <cell r="L372" t="str">
            <v>34 ans</v>
          </cell>
          <cell r="N372">
            <v>29113</v>
          </cell>
          <cell r="O372" t="str">
            <v>BF</v>
          </cell>
          <cell r="P372" t="str">
            <v>F</v>
          </cell>
          <cell r="Q372">
            <v>626954</v>
          </cell>
          <cell r="S372" t="str">
            <v>Vétérans As &amp; Cb</v>
          </cell>
        </row>
        <row r="373">
          <cell r="B373" t="str">
            <v>THOMAS(1)</v>
          </cell>
          <cell r="C373" t="str">
            <v>Melvyn</v>
          </cell>
          <cell r="D373" t="str">
            <v>M</v>
          </cell>
          <cell r="E373" t="str">
            <v>20 rue de Thiant</v>
          </cell>
          <cell r="F373">
            <v>59198</v>
          </cell>
          <cell r="G373" t="str">
            <v>Haspres</v>
          </cell>
          <cell r="H373">
            <v>617385093</v>
          </cell>
          <cell r="I373">
            <v>667779635</v>
          </cell>
          <cell r="J373" t="str">
            <v>jteys@live.fr</v>
          </cell>
          <cell r="K373">
            <v>34331</v>
          </cell>
          <cell r="L373" t="str">
            <v>20 ans</v>
          </cell>
          <cell r="M373" t="str">
            <v>oui</v>
          </cell>
          <cell r="N373">
            <v>34331</v>
          </cell>
          <cell r="O373" t="str">
            <v>BF</v>
          </cell>
          <cell r="P373" t="str">
            <v>F</v>
          </cell>
          <cell r="Q373">
            <v>566303</v>
          </cell>
          <cell r="R373" t="str">
            <v>non</v>
          </cell>
          <cell r="S373" t="str">
            <v>Séniors</v>
          </cell>
        </row>
        <row r="374">
          <cell r="B374" t="str">
            <v>THOMAS(2)</v>
          </cell>
          <cell r="C374" t="str">
            <v>Waren</v>
          </cell>
          <cell r="D374" t="str">
            <v>M</v>
          </cell>
          <cell r="E374" t="str">
            <v>20 rue de Thiant</v>
          </cell>
          <cell r="F374">
            <v>59198</v>
          </cell>
          <cell r="G374" t="str">
            <v>Haspres</v>
          </cell>
          <cell r="H374">
            <v>617385093</v>
          </cell>
          <cell r="I374">
            <v>667779635</v>
          </cell>
          <cell r="J374" t="str">
            <v>sandra.theeten66@orange.fr</v>
          </cell>
          <cell r="K374">
            <v>33577</v>
          </cell>
          <cell r="L374" t="str">
            <v>22 ans</v>
          </cell>
          <cell r="M374" t="str">
            <v>oui</v>
          </cell>
          <cell r="N374">
            <v>33577</v>
          </cell>
          <cell r="O374" t="str">
            <v>BF</v>
          </cell>
          <cell r="P374" t="str">
            <v>F</v>
          </cell>
          <cell r="Q374">
            <v>566304</v>
          </cell>
          <cell r="R374" t="str">
            <v>non</v>
          </cell>
          <cell r="S374" t="str">
            <v>Séniors</v>
          </cell>
          <cell r="T374" t="str">
            <v>Super-plume 56-60 kg</v>
          </cell>
          <cell r="U374" t="str">
            <v>Gant Bleu 3ème degré</v>
          </cell>
        </row>
        <row r="375">
          <cell r="B375" t="str">
            <v>THOMAS(3)</v>
          </cell>
          <cell r="C375" t="str">
            <v>Jérémy</v>
          </cell>
          <cell r="D375" t="str">
            <v>M</v>
          </cell>
          <cell r="E375" t="str">
            <v>2 rue Henry Derycke</v>
          </cell>
          <cell r="F375">
            <v>59300</v>
          </cell>
          <cell r="G375" t="str">
            <v>Valenciennes</v>
          </cell>
          <cell r="I375">
            <v>613660401</v>
          </cell>
          <cell r="J375" t="str">
            <v>djedje1759@gmail.com</v>
          </cell>
          <cell r="K375">
            <v>31468</v>
          </cell>
          <cell r="L375" t="str">
            <v>27 ans</v>
          </cell>
          <cell r="M375" t="str">
            <v>NC</v>
          </cell>
          <cell r="N375">
            <v>31468</v>
          </cell>
          <cell r="O375" t="str">
            <v>BF</v>
          </cell>
          <cell r="P375" t="str">
            <v>F</v>
          </cell>
          <cell r="R375" t="str">
            <v>non</v>
          </cell>
          <cell r="S375" t="str">
            <v>Séniors</v>
          </cell>
        </row>
        <row r="376">
          <cell r="B376" t="str">
            <v>TISON</v>
          </cell>
          <cell r="C376" t="str">
            <v>Stéphane</v>
          </cell>
          <cell r="D376" t="str">
            <v>M</v>
          </cell>
          <cell r="E376" t="str">
            <v>4 rue du 11 Novembre</v>
          </cell>
          <cell r="F376">
            <v>59264</v>
          </cell>
          <cell r="G376" t="str">
            <v>Onnaing</v>
          </cell>
          <cell r="K376">
            <v>29113</v>
          </cell>
          <cell r="L376" t="str">
            <v/>
          </cell>
          <cell r="N376" t="str">
            <v/>
          </cell>
          <cell r="O376" t="str">
            <v>BF</v>
          </cell>
          <cell r="P376" t="str">
            <v>F</v>
          </cell>
          <cell r="Q376">
            <v>626954</v>
          </cell>
          <cell r="S376" t="str">
            <v/>
          </cell>
        </row>
        <row r="377">
          <cell r="B377" t="str">
            <v>TOMASZEWSKI</v>
          </cell>
          <cell r="C377" t="str">
            <v>David</v>
          </cell>
          <cell r="D377" t="str">
            <v>M</v>
          </cell>
          <cell r="E377" t="str">
            <v>85 rue Salengro</v>
          </cell>
          <cell r="F377">
            <v>59880</v>
          </cell>
          <cell r="G377" t="str">
            <v>Saint Saulve</v>
          </cell>
          <cell r="H377">
            <v>617385093</v>
          </cell>
          <cell r="I377">
            <v>627693473</v>
          </cell>
          <cell r="J377" t="str">
            <v>palack_28@hotmail.fr</v>
          </cell>
          <cell r="K377">
            <v>33082</v>
          </cell>
          <cell r="L377" t="str">
            <v>23 ans</v>
          </cell>
          <cell r="M377" t="str">
            <v>oui</v>
          </cell>
          <cell r="N377">
            <v>33082</v>
          </cell>
          <cell r="O377" t="str">
            <v>BF</v>
          </cell>
          <cell r="P377" t="str">
            <v>F</v>
          </cell>
          <cell r="Q377">
            <v>643755</v>
          </cell>
          <cell r="R377" t="str">
            <v>non</v>
          </cell>
          <cell r="S377" t="str">
            <v>Séniors</v>
          </cell>
        </row>
        <row r="378">
          <cell r="B378" t="str">
            <v>TOTA</v>
          </cell>
          <cell r="C378" t="str">
            <v>Jetmir</v>
          </cell>
          <cell r="D378" t="str">
            <v>M</v>
          </cell>
          <cell r="E378" t="str">
            <v>rue de la Libération</v>
          </cell>
          <cell r="F378">
            <v>59300</v>
          </cell>
          <cell r="G378" t="str">
            <v>Aulnoy les Valenciennes</v>
          </cell>
          <cell r="H378">
            <v>617385093</v>
          </cell>
          <cell r="I378">
            <v>667779635</v>
          </cell>
          <cell r="K378">
            <v>34267</v>
          </cell>
          <cell r="L378" t="str">
            <v>20 ans</v>
          </cell>
          <cell r="N378">
            <v>34267</v>
          </cell>
          <cell r="O378" t="str">
            <v>BF</v>
          </cell>
          <cell r="P378" t="str">
            <v>F</v>
          </cell>
          <cell r="Q378">
            <v>664975</v>
          </cell>
          <cell r="R378" t="str">
            <v>non</v>
          </cell>
          <cell r="S378" t="str">
            <v>Séniors</v>
          </cell>
          <cell r="U378" t="str">
            <v>Gant Bleu 1er degré</v>
          </cell>
        </row>
        <row r="379">
          <cell r="B379" t="str">
            <v>TOURET</v>
          </cell>
          <cell r="C379" t="str">
            <v>Mathilde</v>
          </cell>
          <cell r="D379" t="str">
            <v>F</v>
          </cell>
          <cell r="E379" t="str">
            <v>49 rue du clos des Villas</v>
          </cell>
          <cell r="F379">
            <v>59300</v>
          </cell>
          <cell r="G379" t="str">
            <v>Valenciennes</v>
          </cell>
          <cell r="I379">
            <v>613660401</v>
          </cell>
          <cell r="J379" t="str">
            <v>djedje1759@gmail.com</v>
          </cell>
          <cell r="K379">
            <v>34041</v>
          </cell>
          <cell r="L379" t="str">
            <v>20 ans</v>
          </cell>
          <cell r="M379" t="str">
            <v>oui</v>
          </cell>
          <cell r="N379">
            <v>34041</v>
          </cell>
          <cell r="O379" t="str">
            <v>BF</v>
          </cell>
          <cell r="P379" t="str">
            <v>F</v>
          </cell>
          <cell r="Q379">
            <v>643571</v>
          </cell>
          <cell r="R379" t="str">
            <v>non</v>
          </cell>
          <cell r="S379" t="str">
            <v>Séniors</v>
          </cell>
        </row>
        <row r="380">
          <cell r="B380" t="str">
            <v>TRIZZA</v>
          </cell>
          <cell r="C380" t="str">
            <v>Cedric</v>
          </cell>
          <cell r="D380" t="str">
            <v>M</v>
          </cell>
          <cell r="E380" t="str">
            <v>14 route de Denain</v>
          </cell>
          <cell r="F380">
            <v>59282</v>
          </cell>
          <cell r="G380" t="str">
            <v>Douchy les Mines</v>
          </cell>
          <cell r="I380">
            <v>609213139</v>
          </cell>
          <cell r="J380" t="str">
            <v>cedric.trizza@wanadoo.fr</v>
          </cell>
          <cell r="K380">
            <v>29011</v>
          </cell>
          <cell r="L380" t="str">
            <v>34 ans</v>
          </cell>
          <cell r="M380" t="str">
            <v>oui</v>
          </cell>
          <cell r="N380">
            <v>29011</v>
          </cell>
          <cell r="O380" t="str">
            <v>BF</v>
          </cell>
          <cell r="P380" t="str">
            <v>F</v>
          </cell>
          <cell r="Q380">
            <v>646446</v>
          </cell>
          <cell r="S380" t="str">
            <v>Vétérans As &amp; Cb</v>
          </cell>
        </row>
        <row r="381">
          <cell r="B381" t="str">
            <v>URBAN</v>
          </cell>
          <cell r="C381" t="str">
            <v>Marine</v>
          </cell>
          <cell r="D381" t="str">
            <v>F</v>
          </cell>
          <cell r="E381" t="str">
            <v>9 Résidence Perrière</v>
          </cell>
          <cell r="F381">
            <v>59990</v>
          </cell>
          <cell r="G381" t="str">
            <v>Sebourg</v>
          </cell>
          <cell r="I381">
            <v>684583824</v>
          </cell>
          <cell r="J381" t="str">
            <v>nicolewathle@hotmail.com</v>
          </cell>
          <cell r="K381">
            <v>35996</v>
          </cell>
          <cell r="L381" t="str">
            <v>15 ans</v>
          </cell>
          <cell r="M381" t="str">
            <v>oui</v>
          </cell>
          <cell r="N381">
            <v>35996</v>
          </cell>
          <cell r="O381" t="str">
            <v>BF</v>
          </cell>
          <cell r="P381" t="str">
            <v>F</v>
          </cell>
          <cell r="Q381">
            <v>643755</v>
          </cell>
          <cell r="R381" t="str">
            <v>non</v>
          </cell>
          <cell r="S381" t="str">
            <v>Cadets 1</v>
          </cell>
        </row>
        <row r="382">
          <cell r="B382" t="str">
            <v>VALERI(1)</v>
          </cell>
          <cell r="C382" t="str">
            <v>Romain</v>
          </cell>
          <cell r="D382" t="str">
            <v>M</v>
          </cell>
          <cell r="E382" t="str">
            <v>12 rue d'Artres</v>
          </cell>
          <cell r="F382">
            <v>59300</v>
          </cell>
          <cell r="G382" t="str">
            <v>Famars</v>
          </cell>
          <cell r="K382">
            <v>34811</v>
          </cell>
          <cell r="L382" t="str">
            <v>18 ans</v>
          </cell>
          <cell r="N382">
            <v>34811</v>
          </cell>
          <cell r="O382" t="str">
            <v>BF</v>
          </cell>
          <cell r="P382" t="str">
            <v>F</v>
          </cell>
          <cell r="Q382">
            <v>6487158</v>
          </cell>
          <cell r="S382" t="str">
            <v>Juniors 2</v>
          </cell>
          <cell r="U382" t="str">
            <v>Gant Vert 1er degré</v>
          </cell>
        </row>
        <row r="383">
          <cell r="B383" t="str">
            <v>VALERI(2)</v>
          </cell>
          <cell r="C383" t="str">
            <v>Amelie</v>
          </cell>
          <cell r="D383" t="str">
            <v>F</v>
          </cell>
          <cell r="E383" t="str">
            <v>12 rue d'Artres</v>
          </cell>
          <cell r="F383">
            <v>59300</v>
          </cell>
          <cell r="G383" t="str">
            <v>Famars</v>
          </cell>
          <cell r="K383">
            <v>34041</v>
          </cell>
          <cell r="L383" t="str">
            <v/>
          </cell>
          <cell r="M383" t="str">
            <v>oui</v>
          </cell>
          <cell r="N383">
            <v>34041</v>
          </cell>
          <cell r="O383" t="str">
            <v>BF</v>
          </cell>
          <cell r="P383" t="str">
            <v>F</v>
          </cell>
          <cell r="Q383">
            <v>643571</v>
          </cell>
          <cell r="S383" t="str">
            <v/>
          </cell>
          <cell r="U383" t="str">
            <v>Gant Bleu 2ème degré</v>
          </cell>
        </row>
        <row r="384">
          <cell r="B384" t="str">
            <v>VALERI(3)</v>
          </cell>
          <cell r="C384" t="str">
            <v>Mathieu</v>
          </cell>
          <cell r="D384" t="str">
            <v>M</v>
          </cell>
          <cell r="E384" t="str">
            <v>12 rue d'Artres</v>
          </cell>
          <cell r="F384">
            <v>59300</v>
          </cell>
          <cell r="G384" t="str">
            <v>Famars</v>
          </cell>
          <cell r="I384">
            <v>609213139</v>
          </cell>
          <cell r="J384" t="str">
            <v>cedric.trizza@wanadoo.fr</v>
          </cell>
          <cell r="K384">
            <v>29011</v>
          </cell>
          <cell r="L384" t="str">
            <v/>
          </cell>
          <cell r="M384" t="str">
            <v>oui</v>
          </cell>
          <cell r="N384">
            <v>29011</v>
          </cell>
          <cell r="O384" t="str">
            <v>BF</v>
          </cell>
          <cell r="P384" t="str">
            <v>F</v>
          </cell>
          <cell r="Q384">
            <v>646446</v>
          </cell>
          <cell r="S384" t="str">
            <v/>
          </cell>
          <cell r="U384" t="str">
            <v>Gant Vert 2ème degré</v>
          </cell>
        </row>
        <row r="385">
          <cell r="B385" t="str">
            <v>VALZY(1)</v>
          </cell>
          <cell r="C385" t="str">
            <v xml:space="preserve">Francis </v>
          </cell>
          <cell r="D385" t="str">
            <v>M</v>
          </cell>
          <cell r="E385" t="str">
            <v>9 rue de Saint Exupéry</v>
          </cell>
          <cell r="F385">
            <v>59770</v>
          </cell>
          <cell r="G385" t="str">
            <v>Marly</v>
          </cell>
          <cell r="I385">
            <v>684583824</v>
          </cell>
          <cell r="J385" t="str">
            <v>nicolewathle@hotmail.com</v>
          </cell>
          <cell r="K385">
            <v>35996</v>
          </cell>
          <cell r="L385" t="str">
            <v/>
          </cell>
          <cell r="M385" t="str">
            <v>oui</v>
          </cell>
          <cell r="N385" t="str">
            <v/>
          </cell>
          <cell r="O385" t="str">
            <v>BF</v>
          </cell>
          <cell r="P385" t="str">
            <v>F</v>
          </cell>
          <cell r="R385" t="str">
            <v>non</v>
          </cell>
          <cell r="S385" t="str">
            <v/>
          </cell>
        </row>
        <row r="386">
          <cell r="B386" t="str">
            <v>VALZY(2)</v>
          </cell>
          <cell r="C386" t="str">
            <v>Mathilde</v>
          </cell>
          <cell r="D386" t="str">
            <v>F</v>
          </cell>
          <cell r="E386" t="str">
            <v>9 rue de Saint Exupéry</v>
          </cell>
          <cell r="F386">
            <v>59770</v>
          </cell>
          <cell r="G386" t="str">
            <v>Marly</v>
          </cell>
          <cell r="K386">
            <v>33771</v>
          </cell>
          <cell r="L386" t="str">
            <v>21 ans</v>
          </cell>
          <cell r="N386">
            <v>33771</v>
          </cell>
          <cell r="O386" t="str">
            <v>BF</v>
          </cell>
          <cell r="P386" t="str">
            <v>F</v>
          </cell>
          <cell r="Q386">
            <v>611935</v>
          </cell>
          <cell r="S386" t="str">
            <v>Séniors</v>
          </cell>
          <cell r="U386" t="str">
            <v>Gant Bleu 3ème degré</v>
          </cell>
        </row>
        <row r="387">
          <cell r="B387" t="str">
            <v>VAN HEDDEGEM</v>
          </cell>
          <cell r="C387" t="str">
            <v>Jennifer</v>
          </cell>
          <cell r="D387" t="str">
            <v>F</v>
          </cell>
          <cell r="E387" t="str">
            <v>8 rue des Marguerites</v>
          </cell>
          <cell r="F387">
            <v>59770</v>
          </cell>
          <cell r="G387" t="str">
            <v>Marly</v>
          </cell>
          <cell r="I387">
            <v>620945818</v>
          </cell>
          <cell r="J387" t="str">
            <v>la.sportive.du59@hotmail.fr</v>
          </cell>
          <cell r="K387">
            <v>33874</v>
          </cell>
          <cell r="L387" t="str">
            <v>21 ans</v>
          </cell>
          <cell r="M387" t="str">
            <v>Oui</v>
          </cell>
          <cell r="N387">
            <v>33874</v>
          </cell>
          <cell r="O387" t="str">
            <v>BF</v>
          </cell>
          <cell r="P387" t="str">
            <v>F</v>
          </cell>
          <cell r="Q387">
            <v>6507945</v>
          </cell>
          <cell r="R387" t="str">
            <v>oui</v>
          </cell>
          <cell r="S387" t="str">
            <v>Séniors</v>
          </cell>
          <cell r="T387" t="str">
            <v>Léger 60-65 kg</v>
          </cell>
          <cell r="U387" t="str">
            <v>Gant Bleu 3ème degré</v>
          </cell>
        </row>
        <row r="388">
          <cell r="B388" t="str">
            <v>VANDERMOUTEN</v>
          </cell>
          <cell r="C388" t="str">
            <v>Cedric</v>
          </cell>
          <cell r="D388" t="str">
            <v>M</v>
          </cell>
          <cell r="E388" t="str">
            <v>15 rue Carnot</v>
          </cell>
          <cell r="F388">
            <v>59970</v>
          </cell>
          <cell r="G388" t="str">
            <v>Fresnes sur Escaut</v>
          </cell>
          <cell r="I388">
            <v>643470390</v>
          </cell>
          <cell r="J388" t="str">
            <v>vandermouten.cedric@laposte.net</v>
          </cell>
          <cell r="K388">
            <v>30483</v>
          </cell>
          <cell r="L388" t="str">
            <v>30 ans</v>
          </cell>
          <cell r="M388" t="str">
            <v>Oui</v>
          </cell>
          <cell r="N388">
            <v>30483</v>
          </cell>
          <cell r="O388" t="str">
            <v>BF</v>
          </cell>
          <cell r="P388" t="str">
            <v>F</v>
          </cell>
          <cell r="Q388">
            <v>6497962</v>
          </cell>
          <cell r="R388" t="str">
            <v>oui</v>
          </cell>
          <cell r="S388" t="str">
            <v>Séniors</v>
          </cell>
          <cell r="U388" t="str">
            <v>Gant Vert 2ème degré</v>
          </cell>
        </row>
        <row r="389">
          <cell r="B389" t="str">
            <v>VANECLOO</v>
          </cell>
          <cell r="C389" t="str">
            <v>Solveig</v>
          </cell>
          <cell r="D389" t="str">
            <v>F</v>
          </cell>
          <cell r="E389" t="str">
            <v>20 rue Mermoz</v>
          </cell>
          <cell r="F389">
            <v>59300</v>
          </cell>
          <cell r="G389" t="str">
            <v>Valenciennes</v>
          </cell>
          <cell r="K389">
            <v>35404</v>
          </cell>
          <cell r="L389" t="str">
            <v>17 ans</v>
          </cell>
          <cell r="N389">
            <v>35404</v>
          </cell>
          <cell r="O389" t="str">
            <v>BF</v>
          </cell>
          <cell r="P389" t="str">
            <v>F</v>
          </cell>
          <cell r="Q389">
            <v>6487153</v>
          </cell>
          <cell r="S389" t="str">
            <v>Juniors 1</v>
          </cell>
          <cell r="U389" t="str">
            <v>Gant Bleu 1er degré</v>
          </cell>
        </row>
        <row r="390">
          <cell r="B390" t="str">
            <v>VANESSE</v>
          </cell>
          <cell r="C390" t="str">
            <v>Anthony</v>
          </cell>
          <cell r="D390" t="str">
            <v>M</v>
          </cell>
          <cell r="E390" t="str">
            <v>20 rue du Péau</v>
          </cell>
          <cell r="F390">
            <v>59269</v>
          </cell>
          <cell r="G390" t="str">
            <v>Artres</v>
          </cell>
          <cell r="I390">
            <v>660463583</v>
          </cell>
          <cell r="K390">
            <v>34598</v>
          </cell>
          <cell r="L390" t="str">
            <v>19 ans</v>
          </cell>
          <cell r="N390">
            <v>34598</v>
          </cell>
          <cell r="O390" t="str">
            <v>BF</v>
          </cell>
          <cell r="P390" t="str">
            <v>F</v>
          </cell>
          <cell r="Q390">
            <v>6483454</v>
          </cell>
          <cell r="S390" t="str">
            <v>Juniors 3</v>
          </cell>
          <cell r="U390" t="str">
            <v>Gant Bleu 3ème degré</v>
          </cell>
        </row>
        <row r="391">
          <cell r="B391" t="str">
            <v>VANPEPERSTRAETE</v>
          </cell>
          <cell r="C391" t="str">
            <v>Véronique</v>
          </cell>
          <cell r="D391" t="str">
            <v>F</v>
          </cell>
          <cell r="E391" t="str">
            <v>1 chemin du Gron</v>
          </cell>
          <cell r="F391">
            <v>59530</v>
          </cell>
          <cell r="G391" t="str">
            <v>Villers Pol</v>
          </cell>
          <cell r="I391">
            <v>620945818</v>
          </cell>
          <cell r="J391" t="str">
            <v>verovanpe@live.fr</v>
          </cell>
          <cell r="K391">
            <v>25246</v>
          </cell>
          <cell r="L391" t="str">
            <v>44 ans</v>
          </cell>
          <cell r="M391" t="str">
            <v>Oui</v>
          </cell>
          <cell r="N391">
            <v>25246</v>
          </cell>
          <cell r="O391" t="str">
            <v>BF</v>
          </cell>
          <cell r="P391" t="str">
            <v>F</v>
          </cell>
          <cell r="Q391">
            <v>656325</v>
          </cell>
          <cell r="R391" t="str">
            <v>oui</v>
          </cell>
          <cell r="S391" t="str">
            <v>Vétérans As &amp; Cb</v>
          </cell>
          <cell r="T391" t="str">
            <v>Léger 60-65 kg</v>
          </cell>
          <cell r="U391" t="str">
            <v>Gant Bleu 3ème degré</v>
          </cell>
        </row>
        <row r="392">
          <cell r="B392" t="str">
            <v>VERDEZ</v>
          </cell>
          <cell r="C392" t="str">
            <v>Thomas</v>
          </cell>
          <cell r="D392" t="str">
            <v>M</v>
          </cell>
          <cell r="E392" t="str">
            <v>1 rue Amedeo Modigliani</v>
          </cell>
          <cell r="F392">
            <v>59233</v>
          </cell>
          <cell r="G392" t="str">
            <v>Maing</v>
          </cell>
          <cell r="H392" t="str">
            <v>03 27 40 51 66</v>
          </cell>
          <cell r="I392">
            <v>699750111</v>
          </cell>
          <cell r="J392" t="str">
            <v>verdez.thomas@voila.fr</v>
          </cell>
          <cell r="K392">
            <v>28785</v>
          </cell>
          <cell r="L392" t="str">
            <v>35 ans</v>
          </cell>
          <cell r="M392" t="str">
            <v>Oui</v>
          </cell>
          <cell r="N392">
            <v>28785</v>
          </cell>
          <cell r="O392" t="str">
            <v>BF</v>
          </cell>
          <cell r="P392" t="str">
            <v>F</v>
          </cell>
          <cell r="Q392">
            <v>527550</v>
          </cell>
          <cell r="R392" t="str">
            <v>non</v>
          </cell>
          <cell r="S392" t="str">
            <v>Vétérans As &amp; Cb</v>
          </cell>
          <cell r="U392" t="str">
            <v>Gant Rouge 1er degré</v>
          </cell>
        </row>
        <row r="393">
          <cell r="B393" t="str">
            <v>VERDY</v>
          </cell>
          <cell r="C393" t="str">
            <v>Renaud</v>
          </cell>
          <cell r="D393" t="str">
            <v>M</v>
          </cell>
          <cell r="E393" t="str">
            <v>31 rue Jacques Prévert</v>
          </cell>
          <cell r="F393">
            <v>59195</v>
          </cell>
          <cell r="G393" t="str">
            <v>Herin</v>
          </cell>
          <cell r="I393">
            <v>650600731</v>
          </cell>
          <cell r="K393">
            <v>31972</v>
          </cell>
          <cell r="L393" t="str">
            <v>26 ans</v>
          </cell>
          <cell r="M393" t="str">
            <v>Oui</v>
          </cell>
          <cell r="N393">
            <v>31972</v>
          </cell>
          <cell r="O393" t="str">
            <v>BF</v>
          </cell>
          <cell r="P393" t="str">
            <v>F</v>
          </cell>
          <cell r="Q393">
            <v>655175</v>
          </cell>
          <cell r="S393" t="str">
            <v>Séniors</v>
          </cell>
          <cell r="U393" t="str">
            <v>Gant Bleu 1er degré</v>
          </cell>
        </row>
        <row r="394">
          <cell r="B394" t="str">
            <v>VERMEULEN</v>
          </cell>
          <cell r="C394" t="str">
            <v>Pauline</v>
          </cell>
          <cell r="D394" t="str">
            <v>F</v>
          </cell>
          <cell r="E394" t="str">
            <v>15 allée des Coteaux</v>
          </cell>
          <cell r="F394">
            <v>59300</v>
          </cell>
          <cell r="G394" t="str">
            <v>Valenciennes</v>
          </cell>
          <cell r="H394">
            <v>953736191</v>
          </cell>
          <cell r="I394">
            <v>629455132</v>
          </cell>
          <cell r="J394" t="str">
            <v>sylvie.blanche@free.fr</v>
          </cell>
          <cell r="K394">
            <v>35604</v>
          </cell>
          <cell r="L394" t="str">
            <v>16 ans</v>
          </cell>
          <cell r="M394" t="str">
            <v>oui</v>
          </cell>
          <cell r="N394">
            <v>35604</v>
          </cell>
          <cell r="O394" t="str">
            <v>BF</v>
          </cell>
          <cell r="P394" t="str">
            <v>F</v>
          </cell>
          <cell r="Q394">
            <v>6483454</v>
          </cell>
          <cell r="R394" t="str">
            <v>NC</v>
          </cell>
          <cell r="S394" t="str">
            <v>Cadets 2</v>
          </cell>
          <cell r="U394" t="str">
            <v>Gant Bleu 1er degré</v>
          </cell>
          <cell r="X394" t="str">
            <v>Autorise</v>
          </cell>
          <cell r="Y394" t="str">
            <v>Autorise</v>
          </cell>
        </row>
        <row r="395">
          <cell r="B395" t="str">
            <v>VEZIN</v>
          </cell>
          <cell r="C395" t="str">
            <v>Stephane</v>
          </cell>
          <cell r="D395" t="str">
            <v>M</v>
          </cell>
          <cell r="E395" t="str">
            <v>14 rue Ignace Delcroix</v>
          </cell>
          <cell r="F395">
            <v>59990</v>
          </cell>
          <cell r="G395" t="str">
            <v>Rombies et Marchipont</v>
          </cell>
          <cell r="I395">
            <v>663915130</v>
          </cell>
          <cell r="J395" t="str">
            <v>vezin.s@hotmail.fr</v>
          </cell>
          <cell r="K395">
            <v>27544</v>
          </cell>
          <cell r="L395" t="str">
            <v>38 ans</v>
          </cell>
          <cell r="M395" t="str">
            <v>Oui</v>
          </cell>
          <cell r="N395">
            <v>27544</v>
          </cell>
          <cell r="O395" t="str">
            <v>BF</v>
          </cell>
          <cell r="P395" t="str">
            <v>F</v>
          </cell>
          <cell r="Q395">
            <v>496093</v>
          </cell>
          <cell r="R395" t="str">
            <v>oui</v>
          </cell>
          <cell r="S395" t="str">
            <v>Vétérans As &amp; Cb</v>
          </cell>
          <cell r="T395" t="str">
            <v>Léger 60-65 kg</v>
          </cell>
        </row>
        <row r="396">
          <cell r="B396" t="str">
            <v>VINCENTE</v>
          </cell>
          <cell r="C396" t="str">
            <v>Paola</v>
          </cell>
          <cell r="D396" t="str">
            <v>F</v>
          </cell>
          <cell r="E396" t="str">
            <v>2 rue de la vieille Poissonnerie</v>
          </cell>
          <cell r="F396">
            <v>59300</v>
          </cell>
          <cell r="G396" t="str">
            <v>Valenciennes</v>
          </cell>
          <cell r="H396">
            <v>327294094</v>
          </cell>
          <cell r="I396">
            <v>699750111</v>
          </cell>
          <cell r="J396" t="str">
            <v>paolavincente@gmail.com</v>
          </cell>
          <cell r="K396">
            <v>34942</v>
          </cell>
          <cell r="L396" t="str">
            <v>18 ans</v>
          </cell>
          <cell r="M396" t="str">
            <v>NC</v>
          </cell>
          <cell r="N396">
            <v>34942</v>
          </cell>
          <cell r="O396" t="str">
            <v>BF</v>
          </cell>
          <cell r="P396" t="str">
            <v>F</v>
          </cell>
          <cell r="Q396">
            <v>527550</v>
          </cell>
          <cell r="R396" t="str">
            <v>non</v>
          </cell>
          <cell r="S396" t="str">
            <v>Juniors 2</v>
          </cell>
          <cell r="U396" t="str">
            <v>Gant Rouge 1er degré</v>
          </cell>
        </row>
        <row r="397">
          <cell r="B397" t="str">
            <v>WALLON</v>
          </cell>
          <cell r="C397" t="str">
            <v>Belinda</v>
          </cell>
          <cell r="D397" t="str">
            <v>F</v>
          </cell>
          <cell r="E397" t="str">
            <v>7 rue Salle Lecomte</v>
          </cell>
          <cell r="F397">
            <v>59300</v>
          </cell>
          <cell r="G397" t="str">
            <v>Valenciennes</v>
          </cell>
          <cell r="I397">
            <v>650600731</v>
          </cell>
          <cell r="K397">
            <v>34949</v>
          </cell>
          <cell r="L397" t="str">
            <v>18 ans</v>
          </cell>
          <cell r="M397" t="str">
            <v>Oui</v>
          </cell>
          <cell r="N397">
            <v>34949</v>
          </cell>
          <cell r="O397" t="str">
            <v>BF</v>
          </cell>
          <cell r="P397" t="str">
            <v>F</v>
          </cell>
          <cell r="Q397">
            <v>655175</v>
          </cell>
          <cell r="S397" t="str">
            <v>Juniors 2</v>
          </cell>
        </row>
        <row r="398">
          <cell r="B398" t="str">
            <v>WANECQUE</v>
          </cell>
          <cell r="C398" t="str">
            <v>Daniel</v>
          </cell>
          <cell r="D398" t="str">
            <v>M</v>
          </cell>
          <cell r="E398" t="str">
            <v>10 rue de l'Egalité</v>
          </cell>
          <cell r="F398">
            <v>59142</v>
          </cell>
          <cell r="G398" t="str">
            <v>Villers Outreau</v>
          </cell>
          <cell r="H398">
            <v>953736191</v>
          </cell>
          <cell r="I398">
            <v>660991628</v>
          </cell>
          <cell r="J398" t="str">
            <v>daniel.wanecque@hotmail.fr</v>
          </cell>
          <cell r="K398">
            <v>34033</v>
          </cell>
          <cell r="L398" t="str">
            <v>20 ans</v>
          </cell>
          <cell r="M398" t="str">
            <v>Oui</v>
          </cell>
          <cell r="N398">
            <v>34033</v>
          </cell>
          <cell r="O398" t="str">
            <v>BF</v>
          </cell>
          <cell r="P398" t="str">
            <v>F</v>
          </cell>
          <cell r="R398" t="str">
            <v>NC</v>
          </cell>
          <cell r="S398" t="str">
            <v>Séniors</v>
          </cell>
          <cell r="U398" t="str">
            <v>Gant Bleu 1er degré</v>
          </cell>
          <cell r="X398" t="str">
            <v>Autorise</v>
          </cell>
          <cell r="Y398" t="str">
            <v>Autorise</v>
          </cell>
        </row>
        <row r="399">
          <cell r="B399" t="str">
            <v>WATREMEZ</v>
          </cell>
          <cell r="C399" t="str">
            <v>Ludovic</v>
          </cell>
          <cell r="D399" t="str">
            <v>M</v>
          </cell>
          <cell r="E399" t="str">
            <v>32 rue de Petite Forêt</v>
          </cell>
          <cell r="F399">
            <v>59410</v>
          </cell>
          <cell r="G399" t="str">
            <v>Anzin</v>
          </cell>
          <cell r="I399" t="str">
            <v>06 37 88 02 39</v>
          </cell>
          <cell r="J399" t="str">
            <v>vezin.s@hotmail.fr</v>
          </cell>
          <cell r="K399">
            <v>28336</v>
          </cell>
          <cell r="L399" t="str">
            <v>36 ans</v>
          </cell>
          <cell r="M399" t="str">
            <v>Oui</v>
          </cell>
          <cell r="N399">
            <v>28336</v>
          </cell>
          <cell r="O399" t="str">
            <v>BF</v>
          </cell>
          <cell r="P399" t="str">
            <v>F</v>
          </cell>
          <cell r="Q399">
            <v>664980</v>
          </cell>
          <cell r="R399" t="str">
            <v>oui</v>
          </cell>
          <cell r="S399" t="str">
            <v>Vétérans As &amp; Cb</v>
          </cell>
          <cell r="T399" t="str">
            <v>Léger 60-65 kg</v>
          </cell>
        </row>
        <row r="400">
          <cell r="B400" t="str">
            <v>WATTIER</v>
          </cell>
          <cell r="C400" t="str">
            <v>Max</v>
          </cell>
          <cell r="D400" t="str">
            <v>M</v>
          </cell>
          <cell r="E400" t="str">
            <v>6 résidence Syracuse, route d'Aulnoy</v>
          </cell>
          <cell r="F400">
            <v>59300</v>
          </cell>
          <cell r="G400" t="str">
            <v>Valenciennes</v>
          </cell>
          <cell r="H400">
            <v>327304505</v>
          </cell>
          <cell r="I400">
            <v>609727699</v>
          </cell>
          <cell r="J400" t="str">
            <v>paolavincente@gmail.com</v>
          </cell>
          <cell r="K400">
            <v>34467</v>
          </cell>
          <cell r="L400" t="str">
            <v>19 ans</v>
          </cell>
          <cell r="M400" t="str">
            <v>NC</v>
          </cell>
          <cell r="N400">
            <v>34467</v>
          </cell>
          <cell r="O400" t="str">
            <v>BF</v>
          </cell>
          <cell r="P400" t="str">
            <v>F</v>
          </cell>
          <cell r="Q400">
            <v>566305</v>
          </cell>
          <cell r="R400" t="str">
            <v>non</v>
          </cell>
          <cell r="S400" t="str">
            <v>Juniors 3</v>
          </cell>
        </row>
        <row r="401">
          <cell r="B401" t="str">
            <v>WAXIN</v>
          </cell>
          <cell r="C401" t="str">
            <v>Fabien</v>
          </cell>
          <cell r="D401" t="str">
            <v>M</v>
          </cell>
          <cell r="E401" t="str">
            <v>résidence Gustave Ansart bal1</v>
          </cell>
          <cell r="F401">
            <v>59300</v>
          </cell>
          <cell r="G401" t="str">
            <v>Aulnoy les Valenciennes</v>
          </cell>
          <cell r="I401">
            <v>603680932</v>
          </cell>
          <cell r="K401">
            <v>29247</v>
          </cell>
          <cell r="L401" t="str">
            <v>33 ans</v>
          </cell>
          <cell r="N401">
            <v>29247</v>
          </cell>
          <cell r="O401" t="str">
            <v>BF</v>
          </cell>
          <cell r="P401" t="str">
            <v>F</v>
          </cell>
          <cell r="Q401">
            <v>601737</v>
          </cell>
          <cell r="S401" t="str">
            <v>Séniors</v>
          </cell>
        </row>
        <row r="402">
          <cell r="B402" t="str">
            <v>WICHER</v>
          </cell>
          <cell r="C402" t="str">
            <v>Denis</v>
          </cell>
          <cell r="D402" t="str">
            <v>M</v>
          </cell>
          <cell r="E402" t="str">
            <v>21 rue des Floralies, Rés. Cartignies, Appt S, 1er étage</v>
          </cell>
          <cell r="F402">
            <v>59300</v>
          </cell>
          <cell r="G402" t="str">
            <v>Valenciennes</v>
          </cell>
          <cell r="I402">
            <v>662523406</v>
          </cell>
          <cell r="J402" t="str">
            <v>wicher.denis@tiscali.fr</v>
          </cell>
          <cell r="K402">
            <v>28802</v>
          </cell>
          <cell r="L402" t="str">
            <v>35 ans</v>
          </cell>
          <cell r="M402" t="str">
            <v>Oui</v>
          </cell>
          <cell r="N402">
            <v>28802</v>
          </cell>
          <cell r="O402" t="str">
            <v>BF</v>
          </cell>
          <cell r="P402" t="str">
            <v>F</v>
          </cell>
          <cell r="Q402">
            <v>543877</v>
          </cell>
          <cell r="S402" t="str">
            <v>Vétérans As &amp; Cb</v>
          </cell>
        </row>
        <row r="403">
          <cell r="B403" t="str">
            <v>WOJCIK</v>
          </cell>
          <cell r="C403" t="str">
            <v>Dane</v>
          </cell>
          <cell r="D403" t="str">
            <v>M</v>
          </cell>
          <cell r="E403" t="str">
            <v>32 rue de Petite Forêt</v>
          </cell>
          <cell r="F403">
            <v>59410</v>
          </cell>
          <cell r="G403" t="str">
            <v>Anzin</v>
          </cell>
          <cell r="I403" t="str">
            <v>06 37 88 02 39</v>
          </cell>
          <cell r="K403">
            <v>28336</v>
          </cell>
          <cell r="L403" t="str">
            <v/>
          </cell>
          <cell r="N403">
            <v>28336</v>
          </cell>
          <cell r="O403" t="str">
            <v>BF</v>
          </cell>
          <cell r="P403" t="str">
            <v>F</v>
          </cell>
          <cell r="Q403">
            <v>664980</v>
          </cell>
          <cell r="S403" t="str">
            <v/>
          </cell>
        </row>
        <row r="404">
          <cell r="B404" t="str">
            <v>WURIER</v>
          </cell>
          <cell r="C404" t="str">
            <v/>
          </cell>
          <cell r="D404" t="str">
            <v>M</v>
          </cell>
          <cell r="E404" t="str">
            <v>6/23 rue Colette</v>
          </cell>
          <cell r="F404">
            <v>59300</v>
          </cell>
          <cell r="G404" t="str">
            <v>Aulnoy les Valenciennes</v>
          </cell>
          <cell r="H404">
            <v>327304505</v>
          </cell>
          <cell r="I404">
            <v>609727699</v>
          </cell>
          <cell r="K404">
            <v>34467</v>
          </cell>
          <cell r="L404" t="str">
            <v/>
          </cell>
          <cell r="N404" t="str">
            <v/>
          </cell>
          <cell r="O404" t="str">
            <v>BF</v>
          </cell>
          <cell r="P404" t="str">
            <v>F</v>
          </cell>
          <cell r="Q404">
            <v>566305</v>
          </cell>
          <cell r="S404" t="str">
            <v/>
          </cell>
        </row>
        <row r="405">
          <cell r="B405" t="str">
            <v>YRIEIX</v>
          </cell>
          <cell r="C405" t="str">
            <v>Audrey</v>
          </cell>
          <cell r="D405" t="str">
            <v>F</v>
          </cell>
          <cell r="E405" t="str">
            <v>61 Avenue George Clémenceau</v>
          </cell>
          <cell r="F405">
            <v>77250</v>
          </cell>
          <cell r="G405" t="str">
            <v>Moret sur Loing</v>
          </cell>
          <cell r="I405">
            <v>688282475</v>
          </cell>
          <cell r="J405" t="str">
            <v>aud.yrieix@orange.fr</v>
          </cell>
          <cell r="K405">
            <v>33617</v>
          </cell>
          <cell r="L405" t="str">
            <v>21 ans</v>
          </cell>
          <cell r="M405" t="str">
            <v>NC</v>
          </cell>
          <cell r="N405">
            <v>33617</v>
          </cell>
          <cell r="O405" t="str">
            <v>BF</v>
          </cell>
          <cell r="P405" t="str">
            <v>F</v>
          </cell>
          <cell r="Q405">
            <v>6512907</v>
          </cell>
          <cell r="R405" t="str">
            <v>non</v>
          </cell>
          <cell r="S405" t="str">
            <v>Séniors</v>
          </cell>
        </row>
        <row r="406">
          <cell r="B406" t="str">
            <v>ZAGO(1)</v>
          </cell>
          <cell r="C406" t="str">
            <v>Charlotte</v>
          </cell>
          <cell r="D406" t="str">
            <v>F</v>
          </cell>
          <cell r="E406" t="str">
            <v>78 avenue Duchesnois</v>
          </cell>
          <cell r="F406">
            <v>59300</v>
          </cell>
          <cell r="G406" t="str">
            <v>Valenciennes</v>
          </cell>
          <cell r="I406">
            <v>662523406</v>
          </cell>
          <cell r="J406" t="str">
            <v>wicher.denis@tiscali.fr</v>
          </cell>
          <cell r="K406">
            <v>34421</v>
          </cell>
          <cell r="L406" t="str">
            <v>19 ans</v>
          </cell>
          <cell r="M406" t="str">
            <v>oui</v>
          </cell>
          <cell r="N406">
            <v>34421</v>
          </cell>
          <cell r="O406" t="str">
            <v>BF</v>
          </cell>
          <cell r="P406" t="str">
            <v>F</v>
          </cell>
          <cell r="Q406">
            <v>641514</v>
          </cell>
          <cell r="S406" t="str">
            <v>Juniors 3</v>
          </cell>
        </row>
        <row r="407">
          <cell r="B407" t="str">
            <v>ZAGO(2)</v>
          </cell>
          <cell r="C407" t="str">
            <v>Martin</v>
          </cell>
          <cell r="D407" t="str">
            <v>M</v>
          </cell>
          <cell r="E407" t="str">
            <v>78 avenue Duchesnois</v>
          </cell>
          <cell r="F407">
            <v>59300</v>
          </cell>
          <cell r="G407" t="str">
            <v>Valenciennes</v>
          </cell>
          <cell r="H407">
            <v>327412844</v>
          </cell>
          <cell r="I407">
            <v>632002323</v>
          </cell>
          <cell r="J407" t="str">
            <v>catherine.zago@me.com</v>
          </cell>
          <cell r="K407">
            <v>35544</v>
          </cell>
          <cell r="L407" t="str">
            <v>16 ans</v>
          </cell>
          <cell r="M407" t="str">
            <v>Oui</v>
          </cell>
          <cell r="N407">
            <v>35544</v>
          </cell>
          <cell r="O407" t="str">
            <v>BF</v>
          </cell>
          <cell r="P407" t="str">
            <v>F</v>
          </cell>
          <cell r="R407" t="str">
            <v>oui</v>
          </cell>
          <cell r="S407" t="str">
            <v>Cadets 2</v>
          </cell>
          <cell r="T407" t="str">
            <v>Super-léger 65-70 kg</v>
          </cell>
          <cell r="X407" t="str">
            <v>Autorise</v>
          </cell>
          <cell r="Y407" t="str">
            <v>Autorise</v>
          </cell>
        </row>
        <row r="408">
          <cell r="B408" t="str">
            <v>ZIEBINSKI</v>
          </cell>
          <cell r="C408" t="str">
            <v>Anne Sophie</v>
          </cell>
          <cell r="D408" t="str">
            <v>F</v>
          </cell>
          <cell r="E408" t="str">
            <v xml:space="preserve">4 rue du chemin Vert </v>
          </cell>
          <cell r="F408">
            <v>59770</v>
          </cell>
          <cell r="G408" t="str">
            <v>Marly</v>
          </cell>
          <cell r="K408">
            <v>29683</v>
          </cell>
          <cell r="L408" t="str">
            <v>32 ans</v>
          </cell>
          <cell r="N408">
            <v>29683</v>
          </cell>
          <cell r="O408" t="str">
            <v>BF</v>
          </cell>
          <cell r="P408" t="str">
            <v>F</v>
          </cell>
          <cell r="S408" t="str">
            <v>Séniors</v>
          </cell>
        </row>
        <row r="409">
          <cell r="B409" t="str">
            <v>YRIEIX</v>
          </cell>
          <cell r="C409" t="str">
            <v>Audrey</v>
          </cell>
          <cell r="D409" t="str">
            <v>F</v>
          </cell>
          <cell r="E409" t="str">
            <v>61 Avenue George Clémenceau</v>
          </cell>
          <cell r="F409">
            <v>77250</v>
          </cell>
          <cell r="G409" t="str">
            <v>Moret sur Loing</v>
          </cell>
          <cell r="I409">
            <v>688282475</v>
          </cell>
          <cell r="J409" t="str">
            <v>aud.yrieix@orange.fr</v>
          </cell>
          <cell r="K409">
            <v>33617</v>
          </cell>
          <cell r="L409" t="str">
            <v/>
          </cell>
          <cell r="M409" t="str">
            <v>NC</v>
          </cell>
          <cell r="N409" t="str">
            <v/>
          </cell>
          <cell r="O409" t="str">
            <v>BF</v>
          </cell>
          <cell r="P409" t="str">
            <v>F</v>
          </cell>
          <cell r="Q409">
            <v>6512907</v>
          </cell>
          <cell r="R409" t="str">
            <v>non</v>
          </cell>
          <cell r="S409" t="str">
            <v/>
          </cell>
        </row>
        <row r="410">
          <cell r="B410" t="str">
            <v>ZAGO(1)</v>
          </cell>
          <cell r="C410" t="str">
            <v>Charlotte</v>
          </cell>
          <cell r="D410" t="str">
            <v>F</v>
          </cell>
          <cell r="E410" t="str">
            <v>78 avenue Duchesnois</v>
          </cell>
          <cell r="F410">
            <v>59300</v>
          </cell>
          <cell r="G410" t="str">
            <v>Valenciennes</v>
          </cell>
          <cell r="K410">
            <v>34421</v>
          </cell>
          <cell r="L410" t="str">
            <v/>
          </cell>
          <cell r="M410" t="str">
            <v>oui</v>
          </cell>
          <cell r="N410" t="str">
            <v/>
          </cell>
          <cell r="O410" t="str">
            <v>BF</v>
          </cell>
          <cell r="P410" t="str">
            <v>F</v>
          </cell>
          <cell r="Q410">
            <v>641514</v>
          </cell>
          <cell r="S410" t="str">
            <v/>
          </cell>
        </row>
        <row r="411">
          <cell r="B411" t="str">
            <v>ZAGO(2)</v>
          </cell>
          <cell r="C411" t="str">
            <v>Martin</v>
          </cell>
          <cell r="D411" t="str">
            <v>M</v>
          </cell>
          <cell r="E411" t="str">
            <v>78 avenue Duchesnois</v>
          </cell>
          <cell r="F411">
            <v>59300</v>
          </cell>
          <cell r="G411" t="str">
            <v>Valenciennes</v>
          </cell>
          <cell r="H411">
            <v>327412844</v>
          </cell>
          <cell r="I411">
            <v>632002323</v>
          </cell>
          <cell r="J411" t="str">
            <v>catherine.zago@me.com</v>
          </cell>
          <cell r="K411">
            <v>35544</v>
          </cell>
          <cell r="L411" t="str">
            <v/>
          </cell>
          <cell r="M411" t="str">
            <v>Oui</v>
          </cell>
          <cell r="N411" t="str">
            <v/>
          </cell>
          <cell r="O411" t="str">
            <v>BF</v>
          </cell>
          <cell r="P411" t="str">
            <v>F</v>
          </cell>
          <cell r="R411" t="str">
            <v>oui</v>
          </cell>
          <cell r="S411" t="str">
            <v/>
          </cell>
          <cell r="T411" t="str">
            <v>Super-léger 65-70 kg</v>
          </cell>
          <cell r="X411" t="str">
            <v>Autorise</v>
          </cell>
          <cell r="Y411" t="str">
            <v>Autorise</v>
          </cell>
        </row>
        <row r="412">
          <cell r="B412" t="str">
            <v>ZIEBINSKI</v>
          </cell>
          <cell r="C412" t="str">
            <v>Anne Sophie</v>
          </cell>
          <cell r="D412" t="str">
            <v>F</v>
          </cell>
          <cell r="E412" t="str">
            <v xml:space="preserve">4 rue du chemin Vert </v>
          </cell>
          <cell r="F412">
            <v>59770</v>
          </cell>
          <cell r="G412" t="str">
            <v>Marly</v>
          </cell>
          <cell r="K412">
            <v>29683</v>
          </cell>
          <cell r="L412" t="str">
            <v/>
          </cell>
          <cell r="N412" t="str">
            <v/>
          </cell>
          <cell r="O412" t="str">
            <v>BF</v>
          </cell>
          <cell r="P412" t="str">
            <v>F</v>
          </cell>
          <cell r="S412" t="str">
            <v/>
          </cell>
        </row>
        <row r="413">
          <cell r="L413" t="str">
            <v/>
          </cell>
          <cell r="N413" t="str">
            <v/>
          </cell>
          <cell r="S413" t="str">
            <v/>
          </cell>
        </row>
        <row r="414">
          <cell r="L414" t="str">
            <v/>
          </cell>
          <cell r="N414" t="str">
            <v/>
          </cell>
          <cell r="S414" t="str">
            <v/>
          </cell>
        </row>
        <row r="415">
          <cell r="L415" t="str">
            <v/>
          </cell>
          <cell r="N415" t="str">
            <v/>
          </cell>
          <cell r="S415" t="str">
            <v/>
          </cell>
        </row>
        <row r="416">
          <cell r="L416" t="str">
            <v/>
          </cell>
          <cell r="N416" t="str">
            <v/>
          </cell>
          <cell r="S416" t="str">
            <v/>
          </cell>
        </row>
        <row r="417">
          <cell r="L417" t="str">
            <v/>
          </cell>
          <cell r="N417" t="str">
            <v/>
          </cell>
          <cell r="S417" t="str">
            <v/>
          </cell>
        </row>
        <row r="418">
          <cell r="L418" t="str">
            <v/>
          </cell>
          <cell r="N418" t="str">
            <v/>
          </cell>
          <cell r="S418" t="str">
            <v/>
          </cell>
        </row>
        <row r="419">
          <cell r="L419" t="str">
            <v/>
          </cell>
          <cell r="N419" t="str">
            <v/>
          </cell>
          <cell r="S419" t="str">
            <v/>
          </cell>
        </row>
        <row r="420">
          <cell r="L420" t="str">
            <v/>
          </cell>
          <cell r="N420" t="str">
            <v/>
          </cell>
          <cell r="S420" t="str">
            <v/>
          </cell>
        </row>
        <row r="421">
          <cell r="L421" t="str">
            <v/>
          </cell>
          <cell r="N421" t="str">
            <v/>
          </cell>
          <cell r="S421" t="str">
            <v/>
          </cell>
        </row>
        <row r="422">
          <cell r="L422" t="str">
            <v/>
          </cell>
          <cell r="N422" t="str">
            <v/>
          </cell>
          <cell r="S422" t="str">
            <v/>
          </cell>
        </row>
        <row r="423">
          <cell r="L423" t="str">
            <v/>
          </cell>
          <cell r="N423" t="str">
            <v/>
          </cell>
          <cell r="S423" t="str">
            <v/>
          </cell>
        </row>
        <row r="424">
          <cell r="L424" t="str">
            <v/>
          </cell>
          <cell r="N424" t="str">
            <v/>
          </cell>
          <cell r="S424" t="str">
            <v/>
          </cell>
        </row>
        <row r="425">
          <cell r="L425" t="str">
            <v/>
          </cell>
          <cell r="N425" t="str">
            <v/>
          </cell>
          <cell r="S425" t="str">
            <v/>
          </cell>
        </row>
        <row r="426">
          <cell r="L426" t="str">
            <v/>
          </cell>
          <cell r="N426" t="str">
            <v/>
          </cell>
          <cell r="S426" t="str">
            <v/>
          </cell>
        </row>
        <row r="427">
          <cell r="L427" t="str">
            <v/>
          </cell>
          <cell r="N427" t="str">
            <v/>
          </cell>
          <cell r="S427" t="str">
            <v/>
          </cell>
        </row>
        <row r="428">
          <cell r="L428" t="str">
            <v/>
          </cell>
          <cell r="N428" t="str">
            <v/>
          </cell>
          <cell r="S428" t="str">
            <v/>
          </cell>
        </row>
        <row r="429">
          <cell r="L429" t="str">
            <v/>
          </cell>
          <cell r="N429" t="str">
            <v/>
          </cell>
          <cell r="S429" t="str">
            <v/>
          </cell>
        </row>
        <row r="430">
          <cell r="L430" t="str">
            <v/>
          </cell>
          <cell r="N430" t="str">
            <v/>
          </cell>
          <cell r="S430" t="str">
            <v/>
          </cell>
        </row>
        <row r="431">
          <cell r="L431" t="str">
            <v/>
          </cell>
          <cell r="N431" t="str">
            <v/>
          </cell>
          <cell r="S431" t="str">
            <v/>
          </cell>
        </row>
        <row r="432">
          <cell r="L432" t="str">
            <v/>
          </cell>
          <cell r="N432" t="str">
            <v/>
          </cell>
          <cell r="S432" t="str">
            <v/>
          </cell>
        </row>
        <row r="433">
          <cell r="L433" t="str">
            <v/>
          </cell>
          <cell r="N433" t="str">
            <v/>
          </cell>
          <cell r="S433" t="str">
            <v/>
          </cell>
        </row>
        <row r="434">
          <cell r="L434" t="str">
            <v/>
          </cell>
          <cell r="N434" t="str">
            <v/>
          </cell>
          <cell r="S434" t="str">
            <v/>
          </cell>
        </row>
        <row r="435">
          <cell r="L435" t="str">
            <v/>
          </cell>
          <cell r="N435" t="str">
            <v/>
          </cell>
          <cell r="S435" t="str">
            <v/>
          </cell>
        </row>
        <row r="436">
          <cell r="L436" t="str">
            <v/>
          </cell>
          <cell r="N436" t="str">
            <v/>
          </cell>
          <cell r="S436" t="str">
            <v/>
          </cell>
        </row>
        <row r="437">
          <cell r="L437" t="str">
            <v/>
          </cell>
          <cell r="N437" t="str">
            <v/>
          </cell>
          <cell r="S437" t="str">
            <v/>
          </cell>
        </row>
        <row r="438">
          <cell r="L438" t="str">
            <v/>
          </cell>
          <cell r="N438" t="str">
            <v/>
          </cell>
          <cell r="S438" t="str">
            <v/>
          </cell>
        </row>
        <row r="439">
          <cell r="L439" t="str">
            <v/>
          </cell>
          <cell r="N439" t="str">
            <v/>
          </cell>
          <cell r="S439" t="str">
            <v/>
          </cell>
        </row>
        <row r="440">
          <cell r="L440" t="str">
            <v/>
          </cell>
          <cell r="N440" t="str">
            <v/>
          </cell>
          <cell r="S440" t="str">
            <v/>
          </cell>
        </row>
        <row r="441">
          <cell r="L441" t="str">
            <v/>
          </cell>
          <cell r="N441" t="str">
            <v/>
          </cell>
          <cell r="S441" t="str">
            <v/>
          </cell>
        </row>
        <row r="442">
          <cell r="L442" t="str">
            <v/>
          </cell>
          <cell r="N442" t="str">
            <v/>
          </cell>
          <cell r="S442" t="str">
            <v/>
          </cell>
        </row>
        <row r="443">
          <cell r="L443" t="str">
            <v/>
          </cell>
          <cell r="N443" t="str">
            <v/>
          </cell>
          <cell r="S443" t="str">
            <v/>
          </cell>
        </row>
        <row r="444">
          <cell r="L444" t="str">
            <v/>
          </cell>
          <cell r="N444" t="str">
            <v/>
          </cell>
          <cell r="S444" t="str">
            <v/>
          </cell>
        </row>
        <row r="445">
          <cell r="L445" t="str">
            <v/>
          </cell>
          <cell r="N445" t="str">
            <v/>
          </cell>
          <cell r="S445" t="str">
            <v/>
          </cell>
        </row>
        <row r="446">
          <cell r="L446" t="str">
            <v/>
          </cell>
          <cell r="N446" t="str">
            <v/>
          </cell>
          <cell r="S446" t="str">
            <v/>
          </cell>
        </row>
        <row r="447">
          <cell r="L447" t="str">
            <v/>
          </cell>
          <cell r="N447" t="str">
            <v/>
          </cell>
          <cell r="S447" t="str">
            <v/>
          </cell>
        </row>
        <row r="448">
          <cell r="L448" t="str">
            <v/>
          </cell>
          <cell r="N448" t="str">
            <v/>
          </cell>
          <cell r="S448" t="str">
            <v/>
          </cell>
        </row>
        <row r="449">
          <cell r="L449" t="str">
            <v/>
          </cell>
          <cell r="N449" t="str">
            <v/>
          </cell>
          <cell r="S449" t="str">
            <v/>
          </cell>
        </row>
        <row r="450">
          <cell r="L450" t="str">
            <v/>
          </cell>
          <cell r="N450" t="str">
            <v/>
          </cell>
          <cell r="S450" t="str">
            <v/>
          </cell>
        </row>
        <row r="451">
          <cell r="L451" t="str">
            <v/>
          </cell>
          <cell r="N451" t="str">
            <v/>
          </cell>
          <cell r="S451" t="str">
            <v/>
          </cell>
        </row>
        <row r="452">
          <cell r="L452" t="str">
            <v/>
          </cell>
          <cell r="N452" t="str">
            <v/>
          </cell>
          <cell r="S452" t="str">
            <v/>
          </cell>
        </row>
        <row r="453">
          <cell r="L453" t="str">
            <v/>
          </cell>
          <cell r="N453" t="str">
            <v/>
          </cell>
          <cell r="S453" t="str">
            <v/>
          </cell>
        </row>
        <row r="454">
          <cell r="L454" t="str">
            <v/>
          </cell>
          <cell r="N454" t="str">
            <v/>
          </cell>
          <cell r="S454" t="str">
            <v/>
          </cell>
        </row>
        <row r="455">
          <cell r="L455" t="str">
            <v/>
          </cell>
          <cell r="N455" t="str">
            <v/>
          </cell>
          <cell r="S455" t="str">
            <v/>
          </cell>
        </row>
        <row r="456">
          <cell r="L456" t="str">
            <v/>
          </cell>
          <cell r="N456" t="str">
            <v/>
          </cell>
          <cell r="S456" t="str">
            <v/>
          </cell>
        </row>
        <row r="457">
          <cell r="L457" t="str">
            <v/>
          </cell>
          <cell r="N457" t="str">
            <v/>
          </cell>
          <cell r="S457" t="str">
            <v/>
          </cell>
        </row>
        <row r="458">
          <cell r="L458" t="str">
            <v/>
          </cell>
          <cell r="N458" t="str">
            <v/>
          </cell>
          <cell r="S458" t="str">
            <v/>
          </cell>
        </row>
        <row r="459">
          <cell r="L459" t="str">
            <v/>
          </cell>
          <cell r="N459" t="str">
            <v/>
          </cell>
          <cell r="S459" t="str">
            <v/>
          </cell>
        </row>
        <row r="460">
          <cell r="L460" t="str">
            <v/>
          </cell>
          <cell r="N460" t="str">
            <v/>
          </cell>
          <cell r="S460" t="str">
            <v/>
          </cell>
        </row>
        <row r="461">
          <cell r="L461" t="str">
            <v/>
          </cell>
          <cell r="N461" t="str">
            <v/>
          </cell>
          <cell r="S461" t="str">
            <v/>
          </cell>
        </row>
        <row r="462">
          <cell r="L462" t="str">
            <v/>
          </cell>
          <cell r="N462" t="str">
            <v/>
          </cell>
          <cell r="S462" t="str">
            <v/>
          </cell>
        </row>
        <row r="463">
          <cell r="L463" t="str">
            <v/>
          </cell>
          <cell r="N463" t="str">
            <v/>
          </cell>
          <cell r="S463" t="str">
            <v/>
          </cell>
        </row>
        <row r="464">
          <cell r="L464" t="str">
            <v/>
          </cell>
          <cell r="N464" t="str">
            <v/>
          </cell>
          <cell r="S464" t="str">
            <v/>
          </cell>
        </row>
        <row r="465">
          <cell r="L465" t="str">
            <v/>
          </cell>
          <cell r="N465" t="str">
            <v/>
          </cell>
          <cell r="S465" t="str">
            <v/>
          </cell>
        </row>
        <row r="466">
          <cell r="L466" t="str">
            <v/>
          </cell>
          <cell r="N466" t="str">
            <v/>
          </cell>
          <cell r="S466" t="str">
            <v/>
          </cell>
        </row>
        <row r="467">
          <cell r="L467" t="str">
            <v/>
          </cell>
          <cell r="N467" t="str">
            <v/>
          </cell>
          <cell r="S467" t="str">
            <v/>
          </cell>
        </row>
        <row r="468">
          <cell r="L468" t="str">
            <v/>
          </cell>
          <cell r="N468" t="str">
            <v/>
          </cell>
          <cell r="S468" t="str">
            <v/>
          </cell>
        </row>
        <row r="469">
          <cell r="L469" t="str">
            <v/>
          </cell>
          <cell r="N469" t="str">
            <v/>
          </cell>
          <cell r="S469" t="str">
            <v/>
          </cell>
        </row>
        <row r="470">
          <cell r="L470" t="str">
            <v/>
          </cell>
          <cell r="N470" t="str">
            <v/>
          </cell>
          <cell r="S470" t="str">
            <v/>
          </cell>
        </row>
        <row r="471">
          <cell r="L471" t="str">
            <v/>
          </cell>
          <cell r="N471" t="str">
            <v/>
          </cell>
          <cell r="S471" t="str">
            <v/>
          </cell>
        </row>
        <row r="472">
          <cell r="L472" t="str">
            <v/>
          </cell>
          <cell r="N472" t="str">
            <v/>
          </cell>
          <cell r="S472" t="str">
            <v/>
          </cell>
        </row>
        <row r="473">
          <cell r="L473" t="str">
            <v/>
          </cell>
          <cell r="N473" t="str">
            <v/>
          </cell>
          <cell r="S473" t="str">
            <v/>
          </cell>
        </row>
        <row r="474">
          <cell r="L474" t="str">
            <v/>
          </cell>
          <cell r="N474" t="str">
            <v/>
          </cell>
          <cell r="S474" t="str">
            <v/>
          </cell>
        </row>
        <row r="475">
          <cell r="L475" t="str">
            <v/>
          </cell>
          <cell r="N475" t="str">
            <v/>
          </cell>
          <cell r="S475" t="str">
            <v/>
          </cell>
        </row>
        <row r="476">
          <cell r="L476" t="str">
            <v/>
          </cell>
          <cell r="N476" t="str">
            <v/>
          </cell>
          <cell r="S476" t="str">
            <v/>
          </cell>
        </row>
        <row r="477">
          <cell r="L477" t="str">
            <v/>
          </cell>
          <cell r="N477" t="str">
            <v/>
          </cell>
          <cell r="S477" t="str">
            <v/>
          </cell>
        </row>
        <row r="478">
          <cell r="L478" t="str">
            <v/>
          </cell>
          <cell r="N478" t="str">
            <v/>
          </cell>
          <cell r="S478" t="str">
            <v/>
          </cell>
        </row>
        <row r="479">
          <cell r="L479" t="str">
            <v/>
          </cell>
          <cell r="N479" t="str">
            <v/>
          </cell>
          <cell r="S479" t="str">
            <v/>
          </cell>
        </row>
        <row r="480">
          <cell r="L480" t="str">
            <v/>
          </cell>
          <cell r="N480" t="str">
            <v/>
          </cell>
          <cell r="S480" t="str">
            <v/>
          </cell>
        </row>
        <row r="481">
          <cell r="L481" t="str">
            <v/>
          </cell>
          <cell r="N481" t="str">
            <v/>
          </cell>
          <cell r="S481" t="str">
            <v/>
          </cell>
        </row>
        <row r="482">
          <cell r="L482" t="str">
            <v/>
          </cell>
          <cell r="N482" t="str">
            <v/>
          </cell>
          <cell r="S482" t="str">
            <v/>
          </cell>
        </row>
        <row r="483">
          <cell r="L483" t="str">
            <v/>
          </cell>
          <cell r="N483" t="str">
            <v/>
          </cell>
          <cell r="S483" t="str">
            <v/>
          </cell>
        </row>
        <row r="484">
          <cell r="L484" t="str">
            <v/>
          </cell>
          <cell r="N484" t="str">
            <v/>
          </cell>
          <cell r="S484" t="str">
            <v/>
          </cell>
        </row>
        <row r="485">
          <cell r="L485" t="str">
            <v/>
          </cell>
          <cell r="N485" t="str">
            <v/>
          </cell>
          <cell r="S485" t="str">
            <v/>
          </cell>
        </row>
        <row r="486">
          <cell r="L486" t="str">
            <v/>
          </cell>
          <cell r="N486" t="str">
            <v/>
          </cell>
          <cell r="S486" t="str">
            <v/>
          </cell>
        </row>
        <row r="487">
          <cell r="L487" t="str">
            <v/>
          </cell>
          <cell r="N487" t="str">
            <v/>
          </cell>
          <cell r="S487" t="str">
            <v/>
          </cell>
        </row>
        <row r="488">
          <cell r="L488" t="str">
            <v/>
          </cell>
          <cell r="N488" t="str">
            <v/>
          </cell>
          <cell r="S488" t="str">
            <v/>
          </cell>
        </row>
        <row r="489">
          <cell r="L489" t="str">
            <v/>
          </cell>
          <cell r="N489" t="str">
            <v/>
          </cell>
          <cell r="S489" t="str">
            <v/>
          </cell>
        </row>
        <row r="490">
          <cell r="L490" t="str">
            <v/>
          </cell>
          <cell r="N490" t="str">
            <v/>
          </cell>
          <cell r="S490" t="str">
            <v/>
          </cell>
        </row>
        <row r="491">
          <cell r="L491" t="str">
            <v/>
          </cell>
          <cell r="N491" t="str">
            <v/>
          </cell>
          <cell r="S491" t="str">
            <v/>
          </cell>
        </row>
        <row r="492">
          <cell r="L492" t="str">
            <v/>
          </cell>
          <cell r="N492" t="str">
            <v/>
          </cell>
          <cell r="S492" t="str">
            <v/>
          </cell>
        </row>
        <row r="493">
          <cell r="L493" t="str">
            <v/>
          </cell>
          <cell r="N493" t="str">
            <v/>
          </cell>
          <cell r="S493" t="str">
            <v/>
          </cell>
        </row>
        <row r="494">
          <cell r="L494" t="str">
            <v/>
          </cell>
          <cell r="N494" t="str">
            <v/>
          </cell>
          <cell r="S494" t="str">
            <v/>
          </cell>
        </row>
        <row r="495">
          <cell r="L495" t="str">
            <v/>
          </cell>
          <cell r="N495" t="str">
            <v/>
          </cell>
          <cell r="S495" t="str">
            <v/>
          </cell>
        </row>
        <row r="496">
          <cell r="L496" t="str">
            <v/>
          </cell>
          <cell r="N496" t="str">
            <v/>
          </cell>
          <cell r="S496" t="str">
            <v/>
          </cell>
        </row>
        <row r="497">
          <cell r="L497" t="str">
            <v/>
          </cell>
          <cell r="N497" t="str">
            <v/>
          </cell>
          <cell r="S497" t="str">
            <v/>
          </cell>
        </row>
        <row r="498">
          <cell r="L498" t="str">
            <v/>
          </cell>
          <cell r="N498" t="str">
            <v/>
          </cell>
          <cell r="S498" t="str">
            <v/>
          </cell>
        </row>
        <row r="499">
          <cell r="L499" t="str">
            <v/>
          </cell>
          <cell r="N499" t="str">
            <v/>
          </cell>
          <cell r="S499" t="str">
            <v/>
          </cell>
        </row>
        <row r="500">
          <cell r="L500" t="str">
            <v/>
          </cell>
          <cell r="N500" t="str">
            <v/>
          </cell>
          <cell r="S500" t="str">
            <v/>
          </cell>
        </row>
        <row r="501">
          <cell r="L501" t="str">
            <v/>
          </cell>
          <cell r="N501" t="str">
            <v/>
          </cell>
          <cell r="S501" t="str">
            <v/>
          </cell>
        </row>
        <row r="502">
          <cell r="L502" t="str">
            <v/>
          </cell>
          <cell r="N502" t="str">
            <v/>
          </cell>
          <cell r="S502" t="str">
            <v/>
          </cell>
        </row>
        <row r="503">
          <cell r="L503" t="str">
            <v/>
          </cell>
          <cell r="N503" t="str">
            <v/>
          </cell>
          <cell r="S503" t="str">
            <v/>
          </cell>
        </row>
        <row r="504">
          <cell r="L504" t="str">
            <v/>
          </cell>
          <cell r="N504" t="str">
            <v/>
          </cell>
          <cell r="S504" t="str">
            <v/>
          </cell>
        </row>
        <row r="505">
          <cell r="L505" t="str">
            <v/>
          </cell>
          <cell r="N505" t="str">
            <v/>
          </cell>
          <cell r="S505" t="str">
            <v/>
          </cell>
        </row>
        <row r="506">
          <cell r="L506" t="str">
            <v/>
          </cell>
          <cell r="N506" t="str">
            <v/>
          </cell>
          <cell r="S506" t="str">
            <v/>
          </cell>
        </row>
        <row r="507">
          <cell r="L507" t="str">
            <v/>
          </cell>
          <cell r="N507" t="str">
            <v/>
          </cell>
          <cell r="S507" t="str">
            <v/>
          </cell>
        </row>
        <row r="508">
          <cell r="L508" t="str">
            <v/>
          </cell>
          <cell r="N508" t="str">
            <v/>
          </cell>
          <cell r="S508" t="str">
            <v/>
          </cell>
        </row>
        <row r="509">
          <cell r="L509" t="str">
            <v/>
          </cell>
          <cell r="N509" t="str">
            <v/>
          </cell>
          <cell r="S509" t="str">
            <v/>
          </cell>
        </row>
        <row r="510">
          <cell r="L510" t="str">
            <v/>
          </cell>
          <cell r="N510" t="str">
            <v/>
          </cell>
          <cell r="S510" t="str">
            <v/>
          </cell>
        </row>
        <row r="511">
          <cell r="L511" t="str">
            <v/>
          </cell>
          <cell r="N511" t="str">
            <v/>
          </cell>
          <cell r="S511" t="str">
            <v/>
          </cell>
        </row>
        <row r="512">
          <cell r="L512" t="str">
            <v/>
          </cell>
          <cell r="N512" t="str">
            <v/>
          </cell>
          <cell r="S512" t="str">
            <v/>
          </cell>
        </row>
        <row r="513">
          <cell r="L513" t="str">
            <v/>
          </cell>
          <cell r="N513" t="str">
            <v/>
          </cell>
          <cell r="S513" t="str">
            <v/>
          </cell>
        </row>
        <row r="514">
          <cell r="L514" t="str">
            <v/>
          </cell>
          <cell r="N514" t="str">
            <v/>
          </cell>
          <cell r="S514" t="str">
            <v/>
          </cell>
        </row>
        <row r="515">
          <cell r="L515" t="str">
            <v/>
          </cell>
          <cell r="N515" t="str">
            <v/>
          </cell>
          <cell r="S515" t="str">
            <v/>
          </cell>
        </row>
        <row r="516">
          <cell r="L516" t="str">
            <v/>
          </cell>
          <cell r="N516" t="str">
            <v/>
          </cell>
          <cell r="S516" t="str">
            <v/>
          </cell>
        </row>
        <row r="517">
          <cell r="L517" t="str">
            <v/>
          </cell>
          <cell r="N517" t="str">
            <v/>
          </cell>
          <cell r="S517" t="str">
            <v/>
          </cell>
        </row>
        <row r="518">
          <cell r="L518" t="str">
            <v/>
          </cell>
          <cell r="N518" t="str">
            <v/>
          </cell>
          <cell r="S518" t="str">
            <v/>
          </cell>
        </row>
        <row r="519">
          <cell r="L519" t="str">
            <v/>
          </cell>
          <cell r="N519" t="str">
            <v/>
          </cell>
          <cell r="S519" t="str">
            <v/>
          </cell>
        </row>
        <row r="520">
          <cell r="L520" t="str">
            <v/>
          </cell>
          <cell r="N520" t="str">
            <v/>
          </cell>
          <cell r="S520" t="str">
            <v/>
          </cell>
        </row>
        <row r="521">
          <cell r="L521" t="str">
            <v/>
          </cell>
          <cell r="N521" t="str">
            <v/>
          </cell>
          <cell r="S521" t="str">
            <v/>
          </cell>
        </row>
        <row r="522">
          <cell r="L522" t="str">
            <v/>
          </cell>
          <cell r="N522" t="str">
            <v/>
          </cell>
          <cell r="S522" t="str">
            <v/>
          </cell>
        </row>
        <row r="523">
          <cell r="L523" t="str">
            <v/>
          </cell>
          <cell r="N523" t="str">
            <v/>
          </cell>
          <cell r="S523" t="str">
            <v/>
          </cell>
        </row>
        <row r="524">
          <cell r="L524" t="str">
            <v/>
          </cell>
          <cell r="N524" t="str">
            <v/>
          </cell>
          <cell r="S524" t="str">
            <v/>
          </cell>
        </row>
        <row r="525">
          <cell r="L525" t="str">
            <v/>
          </cell>
          <cell r="N525" t="str">
            <v/>
          </cell>
          <cell r="S525" t="str">
            <v/>
          </cell>
        </row>
        <row r="526">
          <cell r="L526" t="str">
            <v/>
          </cell>
          <cell r="N526" t="str">
            <v/>
          </cell>
          <cell r="S526" t="str">
            <v/>
          </cell>
        </row>
        <row r="527">
          <cell r="L527" t="str">
            <v/>
          </cell>
          <cell r="N527" t="str">
            <v/>
          </cell>
          <cell r="S527" t="str">
            <v/>
          </cell>
        </row>
        <row r="528">
          <cell r="L528" t="str">
            <v/>
          </cell>
          <cell r="N528" t="str">
            <v/>
          </cell>
          <cell r="S528" t="str">
            <v/>
          </cell>
        </row>
        <row r="529">
          <cell r="L529" t="str">
            <v/>
          </cell>
          <cell r="N529" t="str">
            <v/>
          </cell>
          <cell r="S529" t="str">
            <v/>
          </cell>
        </row>
        <row r="530">
          <cell r="L530" t="str">
            <v/>
          </cell>
          <cell r="N530" t="str">
            <v/>
          </cell>
          <cell r="S530" t="str">
            <v/>
          </cell>
        </row>
        <row r="531">
          <cell r="L531" t="str">
            <v/>
          </cell>
          <cell r="N531" t="str">
            <v/>
          </cell>
          <cell r="S531" t="str">
            <v/>
          </cell>
        </row>
        <row r="532">
          <cell r="L532" t="str">
            <v/>
          </cell>
          <cell r="N532" t="str">
            <v/>
          </cell>
          <cell r="S532" t="str">
            <v/>
          </cell>
        </row>
        <row r="533">
          <cell r="L533" t="str">
            <v/>
          </cell>
          <cell r="N533" t="str">
            <v/>
          </cell>
          <cell r="S533" t="str">
            <v/>
          </cell>
        </row>
        <row r="534">
          <cell r="L534" t="str">
            <v/>
          </cell>
          <cell r="N534" t="str">
            <v/>
          </cell>
          <cell r="S534" t="str">
            <v/>
          </cell>
        </row>
        <row r="535">
          <cell r="L535" t="str">
            <v/>
          </cell>
          <cell r="N535" t="str">
            <v/>
          </cell>
          <cell r="S535" t="str">
            <v/>
          </cell>
        </row>
        <row r="536">
          <cell r="L536" t="str">
            <v/>
          </cell>
          <cell r="N536" t="str">
            <v/>
          </cell>
          <cell r="S536" t="str">
            <v/>
          </cell>
        </row>
        <row r="537">
          <cell r="L537" t="str">
            <v/>
          </cell>
          <cell r="N537" t="str">
            <v/>
          </cell>
          <cell r="S537" t="str">
            <v/>
          </cell>
        </row>
        <row r="538">
          <cell r="L538" t="str">
            <v/>
          </cell>
          <cell r="N538" t="str">
            <v/>
          </cell>
          <cell r="S538" t="str">
            <v/>
          </cell>
        </row>
        <row r="539">
          <cell r="L539" t="str">
            <v/>
          </cell>
          <cell r="N539" t="str">
            <v/>
          </cell>
          <cell r="S539" t="str">
            <v/>
          </cell>
        </row>
        <row r="540">
          <cell r="L540" t="str">
            <v/>
          </cell>
          <cell r="N540" t="str">
            <v/>
          </cell>
          <cell r="S540" t="str">
            <v/>
          </cell>
        </row>
        <row r="541">
          <cell r="L541" t="str">
            <v/>
          </cell>
          <cell r="N541" t="str">
            <v/>
          </cell>
          <cell r="S541" t="str">
            <v/>
          </cell>
        </row>
        <row r="542">
          <cell r="L542" t="str">
            <v/>
          </cell>
          <cell r="N542" t="str">
            <v/>
          </cell>
          <cell r="S542" t="str">
            <v/>
          </cell>
        </row>
        <row r="543">
          <cell r="L543" t="str">
            <v/>
          </cell>
          <cell r="N543" t="str">
            <v/>
          </cell>
          <cell r="S543" t="str">
            <v/>
          </cell>
        </row>
        <row r="544">
          <cell r="L544" t="str">
            <v/>
          </cell>
          <cell r="N544" t="str">
            <v/>
          </cell>
          <cell r="S544" t="str">
            <v/>
          </cell>
        </row>
        <row r="545">
          <cell r="L545" t="str">
            <v/>
          </cell>
          <cell r="N545" t="str">
            <v/>
          </cell>
          <cell r="S545" t="str">
            <v/>
          </cell>
        </row>
        <row r="546">
          <cell r="L546" t="str">
            <v/>
          </cell>
          <cell r="N546" t="str">
            <v/>
          </cell>
          <cell r="S546" t="str">
            <v/>
          </cell>
        </row>
        <row r="547">
          <cell r="L547" t="str">
            <v/>
          </cell>
          <cell r="N547" t="str">
            <v/>
          </cell>
          <cell r="S547" t="str">
            <v/>
          </cell>
        </row>
        <row r="548">
          <cell r="L548" t="str">
            <v/>
          </cell>
          <cell r="N548" t="str">
            <v/>
          </cell>
          <cell r="S548" t="str">
            <v/>
          </cell>
        </row>
        <row r="549">
          <cell r="L549" t="str">
            <v/>
          </cell>
          <cell r="N549" t="str">
            <v/>
          </cell>
          <cell r="S549" t="str">
            <v/>
          </cell>
        </row>
        <row r="550">
          <cell r="L550" t="str">
            <v/>
          </cell>
          <cell r="N550" t="str">
            <v/>
          </cell>
          <cell r="S550" t="str">
            <v/>
          </cell>
        </row>
        <row r="551">
          <cell r="L551" t="str">
            <v/>
          </cell>
          <cell r="N551" t="str">
            <v/>
          </cell>
          <cell r="S551" t="str">
            <v/>
          </cell>
        </row>
        <row r="552">
          <cell r="L552" t="str">
            <v/>
          </cell>
          <cell r="N552" t="str">
            <v/>
          </cell>
          <cell r="S552" t="str">
            <v/>
          </cell>
        </row>
        <row r="553">
          <cell r="L553" t="str">
            <v/>
          </cell>
          <cell r="N553" t="str">
            <v/>
          </cell>
          <cell r="S553" t="str">
            <v/>
          </cell>
        </row>
        <row r="554">
          <cell r="L554" t="str">
            <v/>
          </cell>
          <cell r="N554" t="str">
            <v/>
          </cell>
          <cell r="S554" t="str">
            <v/>
          </cell>
        </row>
        <row r="555">
          <cell r="L555" t="str">
            <v/>
          </cell>
          <cell r="N555" t="str">
            <v/>
          </cell>
          <cell r="S555" t="str">
            <v/>
          </cell>
        </row>
        <row r="556">
          <cell r="L556" t="str">
            <v/>
          </cell>
          <cell r="N556" t="str">
            <v/>
          </cell>
          <cell r="S556" t="str">
            <v/>
          </cell>
        </row>
        <row r="557">
          <cell r="L557" t="str">
            <v/>
          </cell>
          <cell r="N557" t="str">
            <v/>
          </cell>
          <cell r="S557" t="str">
            <v/>
          </cell>
        </row>
        <row r="558">
          <cell r="L558" t="str">
            <v/>
          </cell>
          <cell r="N558" t="str">
            <v/>
          </cell>
          <cell r="S558" t="str">
            <v/>
          </cell>
        </row>
        <row r="559">
          <cell r="L559" t="str">
            <v/>
          </cell>
          <cell r="N559" t="str">
            <v/>
          </cell>
          <cell r="S559" t="str">
            <v/>
          </cell>
        </row>
        <row r="560">
          <cell r="L560" t="str">
            <v/>
          </cell>
          <cell r="N560" t="str">
            <v/>
          </cell>
          <cell r="S560" t="str">
            <v/>
          </cell>
        </row>
        <row r="561">
          <cell r="L561" t="str">
            <v/>
          </cell>
          <cell r="N561" t="str">
            <v/>
          </cell>
          <cell r="S561" t="str">
            <v/>
          </cell>
        </row>
        <row r="562">
          <cell r="L562" t="str">
            <v/>
          </cell>
          <cell r="N562" t="str">
            <v/>
          </cell>
          <cell r="S562" t="str">
            <v/>
          </cell>
        </row>
        <row r="563">
          <cell r="L563" t="str">
            <v/>
          </cell>
          <cell r="N563" t="str">
            <v/>
          </cell>
          <cell r="S563" t="str">
            <v/>
          </cell>
        </row>
        <row r="564">
          <cell r="L564" t="str">
            <v/>
          </cell>
          <cell r="N564" t="str">
            <v/>
          </cell>
          <cell r="S564" t="str">
            <v/>
          </cell>
        </row>
        <row r="565">
          <cell r="L565" t="str">
            <v/>
          </cell>
          <cell r="N565" t="str">
            <v/>
          </cell>
          <cell r="S565" t="str">
            <v/>
          </cell>
        </row>
        <row r="566">
          <cell r="L566" t="str">
            <v/>
          </cell>
          <cell r="N566" t="str">
            <v/>
          </cell>
          <cell r="S566" t="str">
            <v/>
          </cell>
        </row>
        <row r="567">
          <cell r="L567" t="str">
            <v/>
          </cell>
          <cell r="N567" t="str">
            <v/>
          </cell>
          <cell r="S567" t="str">
            <v/>
          </cell>
        </row>
        <row r="568">
          <cell r="L568" t="str">
            <v/>
          </cell>
          <cell r="N568" t="str">
            <v/>
          </cell>
          <cell r="S568" t="str">
            <v/>
          </cell>
        </row>
        <row r="569">
          <cell r="L569" t="str">
            <v/>
          </cell>
          <cell r="N569" t="str">
            <v/>
          </cell>
          <cell r="S569" t="str">
            <v/>
          </cell>
        </row>
        <row r="570">
          <cell r="L570" t="str">
            <v/>
          </cell>
          <cell r="N570" t="str">
            <v/>
          </cell>
          <cell r="S570" t="str">
            <v/>
          </cell>
        </row>
        <row r="571">
          <cell r="L571" t="str">
            <v/>
          </cell>
          <cell r="N571" t="str">
            <v/>
          </cell>
          <cell r="S571" t="str">
            <v/>
          </cell>
        </row>
        <row r="572">
          <cell r="L572" t="str">
            <v/>
          </cell>
          <cell r="N572" t="str">
            <v/>
          </cell>
          <cell r="S572" t="str">
            <v/>
          </cell>
        </row>
        <row r="573">
          <cell r="L573" t="str">
            <v/>
          </cell>
          <cell r="N573" t="str">
            <v/>
          </cell>
          <cell r="S573" t="str">
            <v/>
          </cell>
        </row>
        <row r="574">
          <cell r="L574" t="str">
            <v/>
          </cell>
          <cell r="N574" t="str">
            <v/>
          </cell>
          <cell r="S574" t="str">
            <v/>
          </cell>
        </row>
        <row r="575">
          <cell r="L575" t="str">
            <v/>
          </cell>
          <cell r="N575" t="str">
            <v/>
          </cell>
          <cell r="S575" t="str">
            <v/>
          </cell>
        </row>
        <row r="576">
          <cell r="L576" t="str">
            <v/>
          </cell>
          <cell r="N576" t="str">
            <v/>
          </cell>
          <cell r="S576" t="str">
            <v/>
          </cell>
        </row>
        <row r="577">
          <cell r="L577" t="str">
            <v/>
          </cell>
          <cell r="N577" t="str">
            <v/>
          </cell>
          <cell r="S577" t="str">
            <v/>
          </cell>
        </row>
        <row r="578">
          <cell r="L578" t="str">
            <v/>
          </cell>
          <cell r="N578" t="str">
            <v/>
          </cell>
          <cell r="S578" t="str">
            <v/>
          </cell>
        </row>
        <row r="579">
          <cell r="L579" t="str">
            <v/>
          </cell>
          <cell r="N579" t="str">
            <v/>
          </cell>
          <cell r="S579" t="str">
            <v/>
          </cell>
        </row>
        <row r="580">
          <cell r="L580" t="str">
            <v/>
          </cell>
          <cell r="N580" t="str">
            <v/>
          </cell>
          <cell r="S580" t="str">
            <v/>
          </cell>
        </row>
        <row r="581">
          <cell r="L581" t="str">
            <v/>
          </cell>
          <cell r="N581" t="str">
            <v/>
          </cell>
          <cell r="S581" t="str">
            <v/>
          </cell>
        </row>
        <row r="582">
          <cell r="L582" t="str">
            <v/>
          </cell>
          <cell r="N582" t="str">
            <v/>
          </cell>
          <cell r="S582" t="str">
            <v/>
          </cell>
        </row>
        <row r="583">
          <cell r="L583" t="str">
            <v/>
          </cell>
          <cell r="N583" t="str">
            <v/>
          </cell>
          <cell r="S583" t="str">
            <v/>
          </cell>
        </row>
        <row r="584">
          <cell r="L584" t="str">
            <v/>
          </cell>
          <cell r="N584" t="str">
            <v/>
          </cell>
          <cell r="S584" t="str">
            <v/>
          </cell>
        </row>
        <row r="585">
          <cell r="L585" t="str">
            <v/>
          </cell>
          <cell r="N585" t="str">
            <v/>
          </cell>
          <cell r="S585" t="str">
            <v/>
          </cell>
        </row>
        <row r="586">
          <cell r="L586" t="str">
            <v/>
          </cell>
          <cell r="N586" t="str">
            <v/>
          </cell>
          <cell r="S586" t="str">
            <v/>
          </cell>
        </row>
        <row r="587">
          <cell r="L587" t="str">
            <v/>
          </cell>
          <cell r="N587" t="str">
            <v/>
          </cell>
          <cell r="S587" t="str">
            <v/>
          </cell>
        </row>
        <row r="588">
          <cell r="L588" t="str">
            <v/>
          </cell>
          <cell r="N588" t="str">
            <v/>
          </cell>
          <cell r="S588" t="str">
            <v/>
          </cell>
        </row>
        <row r="589">
          <cell r="L589" t="str">
            <v/>
          </cell>
          <cell r="N589" t="str">
            <v/>
          </cell>
          <cell r="S589" t="str">
            <v/>
          </cell>
        </row>
        <row r="590">
          <cell r="L590" t="str">
            <v/>
          </cell>
          <cell r="N590" t="str">
            <v/>
          </cell>
          <cell r="S590" t="str">
            <v/>
          </cell>
        </row>
        <row r="591">
          <cell r="L591" t="str">
            <v/>
          </cell>
          <cell r="N591" t="str">
            <v/>
          </cell>
          <cell r="S591" t="str">
            <v/>
          </cell>
        </row>
        <row r="592">
          <cell r="L592" t="str">
            <v/>
          </cell>
          <cell r="N592" t="str">
            <v/>
          </cell>
          <cell r="S592" t="str">
            <v/>
          </cell>
        </row>
        <row r="593">
          <cell r="L593" t="str">
            <v/>
          </cell>
          <cell r="N593" t="str">
            <v/>
          </cell>
          <cell r="S593" t="str">
            <v/>
          </cell>
        </row>
        <row r="594">
          <cell r="L594" t="str">
            <v/>
          </cell>
          <cell r="N594" t="str">
            <v/>
          </cell>
          <cell r="S594" t="str">
            <v/>
          </cell>
        </row>
        <row r="595">
          <cell r="L595" t="str">
            <v/>
          </cell>
          <cell r="N595" t="str">
            <v/>
          </cell>
          <cell r="S595" t="str">
            <v/>
          </cell>
        </row>
        <row r="596">
          <cell r="L596" t="str">
            <v/>
          </cell>
          <cell r="N596" t="str">
            <v/>
          </cell>
          <cell r="S596" t="str">
            <v/>
          </cell>
        </row>
        <row r="597">
          <cell r="L597" t="str">
            <v/>
          </cell>
          <cell r="N597" t="str">
            <v/>
          </cell>
          <cell r="S597" t="str">
            <v/>
          </cell>
        </row>
        <row r="598">
          <cell r="L598" t="str">
            <v/>
          </cell>
          <cell r="N598" t="str">
            <v/>
          </cell>
          <cell r="S598" t="str">
            <v/>
          </cell>
        </row>
        <row r="599">
          <cell r="L599" t="str">
            <v/>
          </cell>
          <cell r="N599" t="str">
            <v/>
          </cell>
          <cell r="S599" t="str">
            <v/>
          </cell>
        </row>
        <row r="600">
          <cell r="L600" t="str">
            <v/>
          </cell>
          <cell r="N600" t="str">
            <v/>
          </cell>
          <cell r="S600" t="str">
            <v/>
          </cell>
        </row>
        <row r="601">
          <cell r="L601" t="str">
            <v/>
          </cell>
          <cell r="N601" t="str">
            <v/>
          </cell>
          <cell r="S601" t="str">
            <v/>
          </cell>
        </row>
        <row r="602">
          <cell r="L602" t="str">
            <v/>
          </cell>
          <cell r="N602" t="str">
            <v/>
          </cell>
          <cell r="S602" t="str">
            <v/>
          </cell>
        </row>
        <row r="603">
          <cell r="L603" t="str">
            <v/>
          </cell>
          <cell r="N603" t="str">
            <v/>
          </cell>
          <cell r="S603" t="str">
            <v/>
          </cell>
        </row>
        <row r="604">
          <cell r="L604" t="str">
            <v/>
          </cell>
          <cell r="N604" t="str">
            <v/>
          </cell>
          <cell r="S604" t="str">
            <v/>
          </cell>
        </row>
        <row r="605">
          <cell r="L605" t="str">
            <v/>
          </cell>
          <cell r="N605" t="str">
            <v/>
          </cell>
          <cell r="S605" t="str">
            <v/>
          </cell>
        </row>
        <row r="606">
          <cell r="L606" t="str">
            <v/>
          </cell>
          <cell r="N606" t="str">
            <v/>
          </cell>
          <cell r="S606" t="str">
            <v/>
          </cell>
        </row>
        <row r="607">
          <cell r="L607" t="str">
            <v/>
          </cell>
          <cell r="N607" t="str">
            <v/>
          </cell>
          <cell r="S607" t="str">
            <v/>
          </cell>
        </row>
        <row r="608">
          <cell r="L608" t="str">
            <v/>
          </cell>
          <cell r="N608" t="str">
            <v/>
          </cell>
          <cell r="S608" t="str">
            <v/>
          </cell>
        </row>
        <row r="609">
          <cell r="L609" t="str">
            <v/>
          </cell>
          <cell r="N609" t="str">
            <v/>
          </cell>
          <cell r="S609" t="str">
            <v/>
          </cell>
        </row>
        <row r="610">
          <cell r="L610" t="str">
            <v/>
          </cell>
          <cell r="N610" t="str">
            <v/>
          </cell>
          <cell r="S610" t="str">
            <v/>
          </cell>
        </row>
        <row r="611">
          <cell r="L611" t="str">
            <v/>
          </cell>
          <cell r="N611" t="str">
            <v/>
          </cell>
          <cell r="S611" t="str">
            <v/>
          </cell>
        </row>
        <row r="612">
          <cell r="L612" t="str">
            <v/>
          </cell>
          <cell r="N612" t="str">
            <v/>
          </cell>
          <cell r="S612" t="str">
            <v/>
          </cell>
        </row>
        <row r="613">
          <cell r="L613" t="str">
            <v/>
          </cell>
          <cell r="N613" t="str">
            <v/>
          </cell>
          <cell r="S613" t="str">
            <v/>
          </cell>
        </row>
        <row r="614">
          <cell r="L614" t="str">
            <v/>
          </cell>
          <cell r="N614" t="str">
            <v/>
          </cell>
          <cell r="S614" t="str">
            <v/>
          </cell>
        </row>
        <row r="615">
          <cell r="L615" t="str">
            <v/>
          </cell>
          <cell r="N615" t="str">
            <v/>
          </cell>
          <cell r="S615" t="str">
            <v/>
          </cell>
        </row>
        <row r="616">
          <cell r="L616" t="str">
            <v/>
          </cell>
          <cell r="N616" t="str">
            <v/>
          </cell>
          <cell r="S616" t="str">
            <v/>
          </cell>
        </row>
        <row r="617">
          <cell r="L617" t="str">
            <v/>
          </cell>
          <cell r="N617" t="str">
            <v/>
          </cell>
          <cell r="S617" t="str">
            <v/>
          </cell>
        </row>
        <row r="618">
          <cell r="L618" t="str">
            <v/>
          </cell>
          <cell r="N618" t="str">
            <v/>
          </cell>
          <cell r="S618" t="str">
            <v/>
          </cell>
        </row>
        <row r="619">
          <cell r="L619" t="str">
            <v/>
          </cell>
          <cell r="N619" t="str">
            <v/>
          </cell>
          <cell r="S619" t="str">
            <v/>
          </cell>
        </row>
        <row r="620">
          <cell r="L620" t="str">
            <v/>
          </cell>
          <cell r="N620" t="str">
            <v/>
          </cell>
          <cell r="S620" t="str">
            <v/>
          </cell>
        </row>
        <row r="621">
          <cell r="L621" t="str">
            <v/>
          </cell>
          <cell r="N621" t="str">
            <v/>
          </cell>
          <cell r="S621" t="str">
            <v/>
          </cell>
        </row>
        <row r="622">
          <cell r="L622" t="str">
            <v/>
          </cell>
          <cell r="N622" t="str">
            <v/>
          </cell>
          <cell r="S622" t="str">
            <v/>
          </cell>
        </row>
        <row r="623">
          <cell r="L623" t="str">
            <v/>
          </cell>
          <cell r="N623" t="str">
            <v/>
          </cell>
          <cell r="S623" t="str">
            <v/>
          </cell>
        </row>
        <row r="624">
          <cell r="L624" t="str">
            <v/>
          </cell>
          <cell r="N624" t="str">
            <v/>
          </cell>
          <cell r="S624" t="str">
            <v/>
          </cell>
        </row>
        <row r="625">
          <cell r="L625" t="str">
            <v/>
          </cell>
          <cell r="N625" t="str">
            <v/>
          </cell>
          <cell r="S625" t="str">
            <v/>
          </cell>
        </row>
        <row r="626">
          <cell r="L626" t="str">
            <v/>
          </cell>
          <cell r="N626" t="str">
            <v/>
          </cell>
          <cell r="S626" t="str">
            <v/>
          </cell>
        </row>
        <row r="627">
          <cell r="L627" t="str">
            <v/>
          </cell>
          <cell r="N627" t="str">
            <v/>
          </cell>
          <cell r="S627" t="str">
            <v/>
          </cell>
        </row>
        <row r="628">
          <cell r="L628" t="str">
            <v/>
          </cell>
          <cell r="N628" t="str">
            <v/>
          </cell>
          <cell r="S628" t="str">
            <v/>
          </cell>
        </row>
        <row r="629">
          <cell r="L629" t="str">
            <v/>
          </cell>
          <cell r="N629" t="str">
            <v/>
          </cell>
          <cell r="S629" t="str">
            <v/>
          </cell>
        </row>
        <row r="630">
          <cell r="L630" t="str">
            <v/>
          </cell>
          <cell r="N630" t="str">
            <v/>
          </cell>
          <cell r="S630" t="str">
            <v/>
          </cell>
        </row>
        <row r="631">
          <cell r="L631" t="str">
            <v/>
          </cell>
          <cell r="N631" t="str">
            <v/>
          </cell>
          <cell r="S631" t="str">
            <v/>
          </cell>
        </row>
        <row r="632">
          <cell r="L632" t="str">
            <v/>
          </cell>
          <cell r="N632" t="str">
            <v/>
          </cell>
          <cell r="S632" t="str">
            <v/>
          </cell>
        </row>
        <row r="633">
          <cell r="L633" t="str">
            <v/>
          </cell>
          <cell r="N633" t="str">
            <v/>
          </cell>
          <cell r="S633" t="str">
            <v/>
          </cell>
        </row>
        <row r="634">
          <cell r="L634" t="str">
            <v/>
          </cell>
          <cell r="N634" t="str">
            <v/>
          </cell>
          <cell r="S634" t="str">
            <v/>
          </cell>
        </row>
        <row r="635">
          <cell r="L635" t="str">
            <v/>
          </cell>
          <cell r="N635" t="str">
            <v/>
          </cell>
          <cell r="S635" t="str">
            <v/>
          </cell>
        </row>
        <row r="636">
          <cell r="L636" t="str">
            <v/>
          </cell>
          <cell r="N636" t="str">
            <v/>
          </cell>
          <cell r="S636" t="str">
            <v/>
          </cell>
        </row>
        <row r="637">
          <cell r="L637" t="str">
            <v/>
          </cell>
          <cell r="N637" t="str">
            <v/>
          </cell>
          <cell r="S637" t="str">
            <v/>
          </cell>
        </row>
        <row r="638">
          <cell r="L638" t="str">
            <v/>
          </cell>
          <cell r="N638" t="str">
            <v/>
          </cell>
          <cell r="S638" t="str">
            <v/>
          </cell>
        </row>
        <row r="639">
          <cell r="L639" t="str">
            <v/>
          </cell>
          <cell r="N639" t="str">
            <v/>
          </cell>
          <cell r="S639" t="str">
            <v/>
          </cell>
        </row>
        <row r="640">
          <cell r="L640" t="str">
            <v/>
          </cell>
          <cell r="N640" t="str">
            <v/>
          </cell>
          <cell r="S640" t="str">
            <v/>
          </cell>
        </row>
        <row r="641">
          <cell r="L641" t="str">
            <v/>
          </cell>
          <cell r="N641" t="str">
            <v/>
          </cell>
          <cell r="S641" t="str">
            <v/>
          </cell>
        </row>
        <row r="642">
          <cell r="L642" t="str">
            <v/>
          </cell>
          <cell r="N642" t="str">
            <v/>
          </cell>
          <cell r="S642" t="str">
            <v/>
          </cell>
        </row>
        <row r="643">
          <cell r="L643" t="str">
            <v/>
          </cell>
          <cell r="N643" t="str">
            <v/>
          </cell>
          <cell r="S643" t="str">
            <v/>
          </cell>
        </row>
        <row r="644">
          <cell r="L644" t="str">
            <v/>
          </cell>
          <cell r="N644" t="str">
            <v/>
          </cell>
          <cell r="S644" t="str">
            <v/>
          </cell>
        </row>
        <row r="645">
          <cell r="L645" t="str">
            <v/>
          </cell>
          <cell r="N645" t="str">
            <v/>
          </cell>
          <cell r="S645" t="str">
            <v/>
          </cell>
        </row>
        <row r="646">
          <cell r="L646" t="str">
            <v/>
          </cell>
          <cell r="N646" t="str">
            <v/>
          </cell>
          <cell r="S646" t="str">
            <v/>
          </cell>
        </row>
        <row r="647">
          <cell r="L647" t="str">
            <v/>
          </cell>
          <cell r="N647" t="str">
            <v/>
          </cell>
          <cell r="S647" t="str">
            <v/>
          </cell>
        </row>
        <row r="648">
          <cell r="L648" t="str">
            <v/>
          </cell>
          <cell r="N648" t="str">
            <v/>
          </cell>
          <cell r="S648" t="str">
            <v/>
          </cell>
        </row>
        <row r="649">
          <cell r="L649" t="str">
            <v/>
          </cell>
          <cell r="N649" t="str">
            <v/>
          </cell>
          <cell r="S649" t="str">
            <v/>
          </cell>
        </row>
        <row r="650">
          <cell r="L650" t="str">
            <v/>
          </cell>
          <cell r="N650" t="str">
            <v/>
          </cell>
          <cell r="S650" t="str">
            <v/>
          </cell>
        </row>
        <row r="651">
          <cell r="L651" t="str">
            <v/>
          </cell>
          <cell r="N651" t="str">
            <v/>
          </cell>
          <cell r="S651" t="str">
            <v/>
          </cell>
        </row>
        <row r="652">
          <cell r="L652" t="str">
            <v/>
          </cell>
          <cell r="N652" t="str">
            <v/>
          </cell>
          <cell r="S652" t="str">
            <v/>
          </cell>
        </row>
        <row r="653">
          <cell r="L653" t="str">
            <v/>
          </cell>
          <cell r="N653" t="str">
            <v/>
          </cell>
          <cell r="S653" t="str">
            <v/>
          </cell>
        </row>
        <row r="654">
          <cell r="L654" t="str">
            <v/>
          </cell>
          <cell r="N654" t="str">
            <v/>
          </cell>
          <cell r="S654" t="str">
            <v/>
          </cell>
        </row>
        <row r="655">
          <cell r="L655" t="str">
            <v/>
          </cell>
          <cell r="N655" t="str">
            <v/>
          </cell>
          <cell r="S655" t="str">
            <v/>
          </cell>
        </row>
        <row r="656">
          <cell r="L656" t="str">
            <v/>
          </cell>
          <cell r="N656" t="str">
            <v/>
          </cell>
          <cell r="S656" t="str">
            <v/>
          </cell>
        </row>
        <row r="657">
          <cell r="L657" t="str">
            <v/>
          </cell>
          <cell r="N657" t="str">
            <v/>
          </cell>
          <cell r="S657" t="str">
            <v/>
          </cell>
        </row>
        <row r="658">
          <cell r="L658" t="str">
            <v/>
          </cell>
          <cell r="N658" t="str">
            <v/>
          </cell>
          <cell r="S658" t="str">
            <v/>
          </cell>
        </row>
        <row r="659">
          <cell r="L659" t="str">
            <v/>
          </cell>
          <cell r="N659" t="str">
            <v/>
          </cell>
          <cell r="S659" t="str">
            <v/>
          </cell>
        </row>
        <row r="660">
          <cell r="L660" t="str">
            <v/>
          </cell>
          <cell r="N660" t="str">
            <v/>
          </cell>
          <cell r="S660" t="str">
            <v/>
          </cell>
        </row>
        <row r="661">
          <cell r="L661" t="str">
            <v/>
          </cell>
          <cell r="N661" t="str">
            <v/>
          </cell>
          <cell r="S661" t="str">
            <v/>
          </cell>
        </row>
        <row r="662">
          <cell r="L662" t="str">
            <v/>
          </cell>
          <cell r="N662" t="str">
            <v/>
          </cell>
          <cell r="S662" t="str">
            <v/>
          </cell>
        </row>
        <row r="663">
          <cell r="L663" t="str">
            <v/>
          </cell>
          <cell r="N663" t="str">
            <v/>
          </cell>
          <cell r="S663" t="str">
            <v/>
          </cell>
        </row>
        <row r="664">
          <cell r="L664" t="str">
            <v/>
          </cell>
          <cell r="N664" t="str">
            <v/>
          </cell>
          <cell r="S664" t="str">
            <v/>
          </cell>
        </row>
        <row r="665">
          <cell r="L665" t="str">
            <v/>
          </cell>
          <cell r="N665" t="str">
            <v/>
          </cell>
          <cell r="S665" t="str">
            <v/>
          </cell>
        </row>
        <row r="666">
          <cell r="L666" t="str">
            <v/>
          </cell>
          <cell r="N666" t="str">
            <v/>
          </cell>
          <cell r="S666" t="str">
            <v/>
          </cell>
        </row>
        <row r="667">
          <cell r="L667" t="str">
            <v/>
          </cell>
          <cell r="N667" t="str">
            <v/>
          </cell>
          <cell r="S667" t="str">
            <v/>
          </cell>
        </row>
        <row r="668">
          <cell r="L668" t="str">
            <v/>
          </cell>
          <cell r="N668" t="str">
            <v/>
          </cell>
          <cell r="S668" t="str">
            <v/>
          </cell>
        </row>
        <row r="669">
          <cell r="L669" t="str">
            <v/>
          </cell>
          <cell r="N669" t="str">
            <v/>
          </cell>
          <cell r="S669" t="str">
            <v/>
          </cell>
        </row>
        <row r="670">
          <cell r="L670" t="str">
            <v/>
          </cell>
          <cell r="N670" t="str">
            <v/>
          </cell>
          <cell r="S670" t="str">
            <v/>
          </cell>
        </row>
        <row r="671">
          <cell r="L671" t="str">
            <v/>
          </cell>
          <cell r="N671" t="str">
            <v/>
          </cell>
          <cell r="S671" t="str">
            <v/>
          </cell>
        </row>
        <row r="672">
          <cell r="L672" t="str">
            <v/>
          </cell>
          <cell r="N672" t="str">
            <v/>
          </cell>
          <cell r="S672" t="str">
            <v/>
          </cell>
        </row>
        <row r="673">
          <cell r="L673" t="str">
            <v/>
          </cell>
          <cell r="N673" t="str">
            <v/>
          </cell>
          <cell r="S673" t="str">
            <v/>
          </cell>
        </row>
        <row r="674">
          <cell r="L674" t="str">
            <v/>
          </cell>
          <cell r="N674" t="str">
            <v/>
          </cell>
          <cell r="S674" t="str">
            <v/>
          </cell>
        </row>
        <row r="675">
          <cell r="L675" t="str">
            <v/>
          </cell>
          <cell r="N675" t="str">
            <v/>
          </cell>
          <cell r="S675" t="str">
            <v/>
          </cell>
        </row>
        <row r="676">
          <cell r="L676" t="str">
            <v/>
          </cell>
          <cell r="N676" t="str">
            <v/>
          </cell>
          <cell r="S676" t="str">
            <v/>
          </cell>
        </row>
        <row r="677">
          <cell r="L677" t="str">
            <v/>
          </cell>
          <cell r="N677" t="str">
            <v/>
          </cell>
          <cell r="S677" t="str">
            <v/>
          </cell>
        </row>
        <row r="678">
          <cell r="L678" t="str">
            <v/>
          </cell>
          <cell r="N678" t="str">
            <v/>
          </cell>
          <cell r="S678" t="str">
            <v/>
          </cell>
        </row>
        <row r="679">
          <cell r="L679" t="str">
            <v/>
          </cell>
          <cell r="N679" t="str">
            <v/>
          </cell>
          <cell r="S679" t="str">
            <v/>
          </cell>
        </row>
        <row r="680">
          <cell r="L680" t="str">
            <v/>
          </cell>
          <cell r="N680" t="str">
            <v/>
          </cell>
          <cell r="S680" t="str">
            <v/>
          </cell>
        </row>
        <row r="681">
          <cell r="L681" t="str">
            <v/>
          </cell>
          <cell r="N681" t="str">
            <v/>
          </cell>
          <cell r="S681" t="str">
            <v/>
          </cell>
        </row>
        <row r="682">
          <cell r="L682" t="str">
            <v/>
          </cell>
          <cell r="N682" t="str">
            <v/>
          </cell>
          <cell r="S682" t="str">
            <v/>
          </cell>
        </row>
        <row r="683">
          <cell r="L683" t="str">
            <v/>
          </cell>
          <cell r="N683" t="str">
            <v/>
          </cell>
          <cell r="S683" t="str">
            <v/>
          </cell>
        </row>
        <row r="684">
          <cell r="L684" t="str">
            <v/>
          </cell>
          <cell r="N684" t="str">
            <v/>
          </cell>
          <cell r="S684" t="str">
            <v/>
          </cell>
        </row>
        <row r="685">
          <cell r="L685" t="str">
            <v/>
          </cell>
          <cell r="N685" t="str">
            <v/>
          </cell>
          <cell r="S685" t="str">
            <v/>
          </cell>
        </row>
        <row r="686">
          <cell r="L686" t="str">
            <v/>
          </cell>
          <cell r="N686" t="str">
            <v/>
          </cell>
          <cell r="S686" t="str">
            <v/>
          </cell>
        </row>
        <row r="687">
          <cell r="L687" t="str">
            <v/>
          </cell>
          <cell r="N687" t="str">
            <v/>
          </cell>
          <cell r="S687" t="str">
            <v/>
          </cell>
        </row>
        <row r="688">
          <cell r="L688" t="str">
            <v/>
          </cell>
          <cell r="N688" t="str">
            <v/>
          </cell>
          <cell r="S688" t="str">
            <v/>
          </cell>
        </row>
        <row r="689">
          <cell r="L689" t="str">
            <v/>
          </cell>
          <cell r="N689" t="str">
            <v/>
          </cell>
          <cell r="S689" t="str">
            <v/>
          </cell>
        </row>
        <row r="690">
          <cell r="L690" t="str">
            <v/>
          </cell>
          <cell r="N690" t="str">
            <v/>
          </cell>
          <cell r="S690" t="str">
            <v/>
          </cell>
        </row>
        <row r="691">
          <cell r="L691" t="str">
            <v/>
          </cell>
          <cell r="N691" t="str">
            <v/>
          </cell>
          <cell r="S691" t="str">
            <v/>
          </cell>
        </row>
        <row r="692">
          <cell r="L692" t="str">
            <v/>
          </cell>
          <cell r="N692" t="str">
            <v/>
          </cell>
          <cell r="S692" t="str">
            <v/>
          </cell>
        </row>
        <row r="693">
          <cell r="L693" t="str">
            <v/>
          </cell>
          <cell r="N693" t="str">
            <v/>
          </cell>
          <cell r="S693" t="str">
            <v/>
          </cell>
        </row>
        <row r="694">
          <cell r="L694" t="str">
            <v/>
          </cell>
          <cell r="N694" t="str">
            <v/>
          </cell>
          <cell r="S694" t="str">
            <v/>
          </cell>
        </row>
        <row r="695">
          <cell r="L695" t="str">
            <v/>
          </cell>
          <cell r="N695" t="str">
            <v/>
          </cell>
          <cell r="S695" t="str">
            <v/>
          </cell>
        </row>
        <row r="696">
          <cell r="L696" t="str">
            <v/>
          </cell>
          <cell r="N696" t="str">
            <v/>
          </cell>
          <cell r="S696" t="str">
            <v/>
          </cell>
        </row>
        <row r="697">
          <cell r="L697" t="str">
            <v/>
          </cell>
          <cell r="N697" t="str">
            <v/>
          </cell>
          <cell r="S697" t="str">
            <v/>
          </cell>
        </row>
        <row r="698">
          <cell r="L698" t="str">
            <v/>
          </cell>
          <cell r="N698" t="str">
            <v/>
          </cell>
          <cell r="S698" t="str">
            <v/>
          </cell>
        </row>
        <row r="699">
          <cell r="L699" t="str">
            <v/>
          </cell>
          <cell r="N699" t="str">
            <v/>
          </cell>
          <cell r="S699" t="str">
            <v/>
          </cell>
        </row>
        <row r="700">
          <cell r="L700" t="str">
            <v/>
          </cell>
          <cell r="N700" t="str">
            <v/>
          </cell>
          <cell r="S700" t="str">
            <v/>
          </cell>
        </row>
        <row r="701">
          <cell r="L701" t="str">
            <v/>
          </cell>
          <cell r="N701" t="str">
            <v/>
          </cell>
          <cell r="S701" t="str">
            <v/>
          </cell>
        </row>
        <row r="702">
          <cell r="L702" t="str">
            <v/>
          </cell>
          <cell r="N702" t="str">
            <v/>
          </cell>
          <cell r="S702" t="str">
            <v/>
          </cell>
        </row>
        <row r="703">
          <cell r="L703" t="str">
            <v/>
          </cell>
          <cell r="N703" t="str">
            <v/>
          </cell>
          <cell r="S703" t="str">
            <v/>
          </cell>
        </row>
        <row r="704">
          <cell r="L704" t="str">
            <v/>
          </cell>
          <cell r="N704" t="str">
            <v/>
          </cell>
          <cell r="S704" t="str">
            <v/>
          </cell>
        </row>
        <row r="705">
          <cell r="L705" t="str">
            <v/>
          </cell>
          <cell r="N705" t="str">
            <v/>
          </cell>
          <cell r="S705" t="str">
            <v/>
          </cell>
        </row>
        <row r="706">
          <cell r="L706" t="str">
            <v/>
          </cell>
          <cell r="N706" t="str">
            <v/>
          </cell>
          <cell r="S706" t="str">
            <v/>
          </cell>
        </row>
        <row r="707">
          <cell r="L707" t="str">
            <v/>
          </cell>
          <cell r="N707" t="str">
            <v/>
          </cell>
          <cell r="S707" t="str">
            <v/>
          </cell>
        </row>
        <row r="708">
          <cell r="L708" t="str">
            <v/>
          </cell>
          <cell r="N708" t="str">
            <v/>
          </cell>
          <cell r="S708" t="str">
            <v/>
          </cell>
        </row>
        <row r="709">
          <cell r="L709" t="str">
            <v/>
          </cell>
          <cell r="N709" t="str">
            <v/>
          </cell>
          <cell r="S709" t="str">
            <v/>
          </cell>
        </row>
        <row r="710">
          <cell r="L710" t="str">
            <v/>
          </cell>
          <cell r="N710" t="str">
            <v/>
          </cell>
          <cell r="S710" t="str">
            <v/>
          </cell>
        </row>
        <row r="711">
          <cell r="L711" t="str">
            <v/>
          </cell>
          <cell r="N711" t="str">
            <v/>
          </cell>
          <cell r="S711" t="str">
            <v/>
          </cell>
        </row>
        <row r="712">
          <cell r="L712" t="str">
            <v/>
          </cell>
          <cell r="N712" t="str">
            <v/>
          </cell>
          <cell r="S712" t="str">
            <v/>
          </cell>
        </row>
        <row r="713">
          <cell r="L713" t="str">
            <v/>
          </cell>
          <cell r="N713" t="str">
            <v/>
          </cell>
          <cell r="S713" t="str">
            <v/>
          </cell>
        </row>
        <row r="714">
          <cell r="L714" t="str">
            <v/>
          </cell>
          <cell r="N714" t="str">
            <v/>
          </cell>
          <cell r="S714" t="str">
            <v/>
          </cell>
        </row>
        <row r="715">
          <cell r="L715" t="str">
            <v/>
          </cell>
          <cell r="N715" t="str">
            <v/>
          </cell>
          <cell r="S715" t="str">
            <v/>
          </cell>
        </row>
        <row r="716">
          <cell r="L716" t="str">
            <v/>
          </cell>
          <cell r="N716" t="str">
            <v/>
          </cell>
          <cell r="S716" t="str">
            <v/>
          </cell>
        </row>
        <row r="717">
          <cell r="L717" t="str">
            <v/>
          </cell>
          <cell r="N717" t="str">
            <v/>
          </cell>
          <cell r="S717" t="str">
            <v/>
          </cell>
        </row>
        <row r="718">
          <cell r="L718" t="str">
            <v/>
          </cell>
          <cell r="N718" t="str">
            <v/>
          </cell>
          <cell r="S718" t="str">
            <v/>
          </cell>
        </row>
        <row r="719">
          <cell r="L719" t="str">
            <v/>
          </cell>
          <cell r="N719" t="str">
            <v/>
          </cell>
          <cell r="S719" t="str">
            <v/>
          </cell>
        </row>
        <row r="720">
          <cell r="L720" t="str">
            <v/>
          </cell>
          <cell r="N720" t="str">
            <v/>
          </cell>
          <cell r="S720" t="str">
            <v/>
          </cell>
        </row>
        <row r="721">
          <cell r="L721" t="str">
            <v/>
          </cell>
          <cell r="N721" t="str">
            <v/>
          </cell>
          <cell r="S721" t="str">
            <v/>
          </cell>
        </row>
        <row r="722">
          <cell r="L722" t="str">
            <v/>
          </cell>
          <cell r="N722" t="str">
            <v/>
          </cell>
          <cell r="S722" t="str">
            <v/>
          </cell>
        </row>
        <row r="723">
          <cell r="L723" t="str">
            <v/>
          </cell>
          <cell r="N723" t="str">
            <v/>
          </cell>
          <cell r="S723" t="str">
            <v/>
          </cell>
        </row>
        <row r="724">
          <cell r="L724" t="str">
            <v/>
          </cell>
          <cell r="N724" t="str">
            <v/>
          </cell>
          <cell r="S724" t="str">
            <v/>
          </cell>
        </row>
        <row r="725">
          <cell r="L725" t="str">
            <v/>
          </cell>
          <cell r="N725" t="str">
            <v/>
          </cell>
          <cell r="S725" t="str">
            <v/>
          </cell>
        </row>
        <row r="726">
          <cell r="L726" t="str">
            <v/>
          </cell>
          <cell r="N726" t="str">
            <v/>
          </cell>
          <cell r="S726" t="str">
            <v/>
          </cell>
        </row>
        <row r="727">
          <cell r="L727" t="str">
            <v/>
          </cell>
          <cell r="N727" t="str">
            <v/>
          </cell>
          <cell r="S727" t="str">
            <v/>
          </cell>
        </row>
        <row r="728">
          <cell r="L728" t="str">
            <v/>
          </cell>
          <cell r="N728" t="str">
            <v/>
          </cell>
          <cell r="S728" t="str">
            <v/>
          </cell>
        </row>
        <row r="729">
          <cell r="L729" t="str">
            <v/>
          </cell>
          <cell r="N729" t="str">
            <v/>
          </cell>
          <cell r="S729" t="str">
            <v/>
          </cell>
        </row>
        <row r="730">
          <cell r="L730" t="str">
            <v/>
          </cell>
          <cell r="N730" t="str">
            <v/>
          </cell>
          <cell r="S730" t="str">
            <v/>
          </cell>
        </row>
        <row r="731">
          <cell r="L731" t="str">
            <v/>
          </cell>
          <cell r="N731" t="str">
            <v/>
          </cell>
          <cell r="S731" t="str">
            <v/>
          </cell>
        </row>
        <row r="732">
          <cell r="L732" t="str">
            <v/>
          </cell>
          <cell r="N732" t="str">
            <v/>
          </cell>
          <cell r="S732" t="str">
            <v/>
          </cell>
        </row>
        <row r="733">
          <cell r="L733" t="str">
            <v/>
          </cell>
          <cell r="N733" t="str">
            <v/>
          </cell>
          <cell r="S733" t="str">
            <v/>
          </cell>
        </row>
        <row r="734">
          <cell r="L734" t="str">
            <v/>
          </cell>
          <cell r="N734" t="str">
            <v/>
          </cell>
          <cell r="S734" t="str">
            <v/>
          </cell>
        </row>
        <row r="735">
          <cell r="L735" t="str">
            <v/>
          </cell>
          <cell r="N735" t="str">
            <v/>
          </cell>
          <cell r="S735" t="str">
            <v/>
          </cell>
        </row>
        <row r="736">
          <cell r="L736" t="str">
            <v/>
          </cell>
          <cell r="N736" t="str">
            <v/>
          </cell>
          <cell r="S736" t="str">
            <v/>
          </cell>
        </row>
        <row r="737">
          <cell r="L737" t="str">
            <v/>
          </cell>
          <cell r="N737" t="str">
            <v/>
          </cell>
          <cell r="S737" t="str">
            <v/>
          </cell>
        </row>
        <row r="738">
          <cell r="L738" t="str">
            <v/>
          </cell>
          <cell r="N738" t="str">
            <v/>
          </cell>
          <cell r="S738" t="str">
            <v/>
          </cell>
        </row>
        <row r="739">
          <cell r="L739" t="str">
            <v/>
          </cell>
          <cell r="N739" t="str">
            <v/>
          </cell>
          <cell r="S739" t="str">
            <v/>
          </cell>
        </row>
        <row r="740">
          <cell r="L740" t="str">
            <v/>
          </cell>
          <cell r="N740" t="str">
            <v/>
          </cell>
          <cell r="S740" t="str">
            <v/>
          </cell>
        </row>
        <row r="741">
          <cell r="L741" t="str">
            <v/>
          </cell>
          <cell r="N741" t="str">
            <v/>
          </cell>
          <cell r="S741" t="str">
            <v/>
          </cell>
        </row>
        <row r="742">
          <cell r="L742" t="str">
            <v/>
          </cell>
          <cell r="N742" t="str">
            <v/>
          </cell>
          <cell r="S742" t="str">
            <v/>
          </cell>
        </row>
        <row r="743">
          <cell r="L743" t="str">
            <v/>
          </cell>
          <cell r="N743" t="str">
            <v/>
          </cell>
          <cell r="S743" t="str">
            <v/>
          </cell>
        </row>
        <row r="744">
          <cell r="L744" t="str">
            <v/>
          </cell>
          <cell r="N744" t="str">
            <v/>
          </cell>
          <cell r="S744" t="str">
            <v/>
          </cell>
        </row>
        <row r="745">
          <cell r="L745" t="str">
            <v/>
          </cell>
          <cell r="N745" t="str">
            <v/>
          </cell>
          <cell r="S745" t="str">
            <v/>
          </cell>
        </row>
        <row r="746">
          <cell r="L746" t="str">
            <v/>
          </cell>
          <cell r="N746" t="str">
            <v/>
          </cell>
          <cell r="S746" t="str">
            <v/>
          </cell>
        </row>
        <row r="747">
          <cell r="L747" t="str">
            <v/>
          </cell>
          <cell r="N747" t="str">
            <v/>
          </cell>
          <cell r="S747" t="str">
            <v/>
          </cell>
        </row>
        <row r="748">
          <cell r="L748" t="str">
            <v/>
          </cell>
          <cell r="N748" t="str">
            <v/>
          </cell>
          <cell r="S748" t="str">
            <v/>
          </cell>
        </row>
        <row r="749">
          <cell r="L749" t="str">
            <v/>
          </cell>
          <cell r="N749" t="str">
            <v/>
          </cell>
          <cell r="S749" t="str">
            <v/>
          </cell>
        </row>
        <row r="750">
          <cell r="L750" t="str">
            <v/>
          </cell>
          <cell r="N750" t="str">
            <v/>
          </cell>
          <cell r="S750" t="str">
            <v/>
          </cell>
        </row>
        <row r="751">
          <cell r="L751" t="str">
            <v/>
          </cell>
          <cell r="N751" t="str">
            <v/>
          </cell>
          <cell r="S751" t="str">
            <v/>
          </cell>
        </row>
        <row r="752">
          <cell r="L752" t="str">
            <v/>
          </cell>
          <cell r="N752" t="str">
            <v/>
          </cell>
          <cell r="S752" t="str">
            <v/>
          </cell>
        </row>
        <row r="753">
          <cell r="L753" t="str">
            <v/>
          </cell>
          <cell r="N753" t="str">
            <v/>
          </cell>
          <cell r="S753" t="str">
            <v/>
          </cell>
        </row>
        <row r="754">
          <cell r="L754" t="str">
            <v/>
          </cell>
          <cell r="N754" t="str">
            <v/>
          </cell>
          <cell r="S754" t="str">
            <v/>
          </cell>
        </row>
        <row r="755">
          <cell r="L755" t="str">
            <v/>
          </cell>
          <cell r="N755" t="str">
            <v/>
          </cell>
          <cell r="S755" t="str">
            <v/>
          </cell>
        </row>
        <row r="756">
          <cell r="L756" t="str">
            <v/>
          </cell>
          <cell r="N756" t="str">
            <v/>
          </cell>
          <cell r="S756" t="str">
            <v/>
          </cell>
        </row>
        <row r="757">
          <cell r="L757" t="str">
            <v/>
          </cell>
          <cell r="N757" t="str">
            <v/>
          </cell>
          <cell r="S757" t="str">
            <v/>
          </cell>
        </row>
        <row r="758">
          <cell r="L758" t="str">
            <v/>
          </cell>
          <cell r="N758" t="str">
            <v/>
          </cell>
          <cell r="S758" t="str">
            <v/>
          </cell>
        </row>
        <row r="759">
          <cell r="L759" t="str">
            <v/>
          </cell>
          <cell r="N759" t="str">
            <v/>
          </cell>
          <cell r="S759" t="str">
            <v/>
          </cell>
        </row>
        <row r="760">
          <cell r="L760" t="str">
            <v/>
          </cell>
          <cell r="N760" t="str">
            <v/>
          </cell>
          <cell r="S760" t="str">
            <v/>
          </cell>
        </row>
        <row r="761">
          <cell r="L761" t="str">
            <v/>
          </cell>
          <cell r="N761" t="str">
            <v/>
          </cell>
          <cell r="S761" t="str">
            <v/>
          </cell>
        </row>
        <row r="762">
          <cell r="L762" t="str">
            <v/>
          </cell>
          <cell r="N762" t="str">
            <v/>
          </cell>
          <cell r="S762" t="str">
            <v/>
          </cell>
        </row>
        <row r="763">
          <cell r="L763" t="str">
            <v/>
          </cell>
          <cell r="N763" t="str">
            <v/>
          </cell>
          <cell r="S763" t="str">
            <v/>
          </cell>
        </row>
        <row r="764">
          <cell r="L764" t="str">
            <v/>
          </cell>
          <cell r="N764" t="str">
            <v/>
          </cell>
          <cell r="S764" t="str">
            <v/>
          </cell>
        </row>
        <row r="765">
          <cell r="L765" t="str">
            <v/>
          </cell>
          <cell r="N765" t="str">
            <v/>
          </cell>
          <cell r="S765" t="str">
            <v/>
          </cell>
        </row>
        <row r="766">
          <cell r="L766" t="str">
            <v/>
          </cell>
          <cell r="N766" t="str">
            <v/>
          </cell>
          <cell r="S766" t="str">
            <v/>
          </cell>
        </row>
        <row r="767">
          <cell r="L767" t="str">
            <v/>
          </cell>
          <cell r="N767" t="str">
            <v/>
          </cell>
          <cell r="S767" t="str">
            <v/>
          </cell>
        </row>
        <row r="768">
          <cell r="L768" t="str">
            <v/>
          </cell>
          <cell r="N768" t="str">
            <v/>
          </cell>
          <cell r="S768" t="str">
            <v/>
          </cell>
        </row>
        <row r="769">
          <cell r="L769" t="str">
            <v/>
          </cell>
          <cell r="N769" t="str">
            <v/>
          </cell>
          <cell r="S769" t="str">
            <v/>
          </cell>
        </row>
        <row r="770">
          <cell r="L770" t="str">
            <v/>
          </cell>
          <cell r="N770" t="str">
            <v/>
          </cell>
          <cell r="S770" t="str">
            <v/>
          </cell>
        </row>
        <row r="771">
          <cell r="L771" t="str">
            <v/>
          </cell>
          <cell r="N771" t="str">
            <v/>
          </cell>
          <cell r="S771" t="str">
            <v/>
          </cell>
        </row>
        <row r="772">
          <cell r="L772" t="str">
            <v/>
          </cell>
          <cell r="N772" t="str">
            <v/>
          </cell>
          <cell r="S772" t="str">
            <v/>
          </cell>
        </row>
        <row r="773">
          <cell r="L773" t="str">
            <v/>
          </cell>
          <cell r="N773" t="str">
            <v/>
          </cell>
          <cell r="S773" t="str">
            <v/>
          </cell>
        </row>
        <row r="774">
          <cell r="L774" t="str">
            <v/>
          </cell>
          <cell r="N774" t="str">
            <v/>
          </cell>
          <cell r="S774" t="str">
            <v/>
          </cell>
        </row>
        <row r="775">
          <cell r="L775" t="str">
            <v/>
          </cell>
          <cell r="N775" t="str">
            <v/>
          </cell>
          <cell r="S775" t="str">
            <v/>
          </cell>
        </row>
        <row r="776">
          <cell r="L776" t="str">
            <v/>
          </cell>
          <cell r="N776" t="str">
            <v/>
          </cell>
          <cell r="S776" t="str">
            <v/>
          </cell>
        </row>
        <row r="777">
          <cell r="L777" t="str">
            <v/>
          </cell>
          <cell r="N777" t="str">
            <v/>
          </cell>
          <cell r="S777" t="str">
            <v/>
          </cell>
        </row>
        <row r="778">
          <cell r="L778" t="str">
            <v/>
          </cell>
          <cell r="N778" t="str">
            <v/>
          </cell>
          <cell r="S778" t="str">
            <v/>
          </cell>
        </row>
        <row r="779">
          <cell r="L779" t="str">
            <v/>
          </cell>
          <cell r="N779" t="str">
            <v/>
          </cell>
          <cell r="S779" t="str">
            <v/>
          </cell>
        </row>
        <row r="780">
          <cell r="L780" t="str">
            <v/>
          </cell>
          <cell r="N780" t="str">
            <v/>
          </cell>
          <cell r="S780" t="str">
            <v/>
          </cell>
        </row>
        <row r="781">
          <cell r="L781" t="str">
            <v/>
          </cell>
          <cell r="N781" t="str">
            <v/>
          </cell>
          <cell r="S781" t="str">
            <v/>
          </cell>
        </row>
        <row r="782">
          <cell r="L782" t="str">
            <v/>
          </cell>
          <cell r="N782" t="str">
            <v/>
          </cell>
          <cell r="S782" t="str">
            <v/>
          </cell>
        </row>
        <row r="783">
          <cell r="L783" t="str">
            <v/>
          </cell>
          <cell r="N783" t="str">
            <v/>
          </cell>
          <cell r="S783" t="str">
            <v/>
          </cell>
        </row>
        <row r="784">
          <cell r="L784" t="str">
            <v/>
          </cell>
          <cell r="N784" t="str">
            <v/>
          </cell>
          <cell r="S784" t="str">
            <v/>
          </cell>
        </row>
        <row r="785">
          <cell r="L785" t="str">
            <v/>
          </cell>
          <cell r="N785" t="str">
            <v/>
          </cell>
          <cell r="S785" t="str">
            <v/>
          </cell>
        </row>
        <row r="786">
          <cell r="L786" t="str">
            <v/>
          </cell>
          <cell r="N786" t="str">
            <v/>
          </cell>
          <cell r="S786" t="str">
            <v/>
          </cell>
        </row>
        <row r="787">
          <cell r="L787" t="str">
            <v/>
          </cell>
          <cell r="N787" t="str">
            <v/>
          </cell>
          <cell r="S787" t="str">
            <v/>
          </cell>
        </row>
        <row r="788">
          <cell r="L788" t="str">
            <v/>
          </cell>
          <cell r="N788" t="str">
            <v/>
          </cell>
          <cell r="S788" t="str">
            <v/>
          </cell>
        </row>
        <row r="789">
          <cell r="L789" t="str">
            <v/>
          </cell>
          <cell r="N789" t="str">
            <v/>
          </cell>
          <cell r="S789" t="str">
            <v/>
          </cell>
        </row>
        <row r="790">
          <cell r="L790" t="str">
            <v/>
          </cell>
          <cell r="N790" t="str">
            <v/>
          </cell>
          <cell r="S790" t="str">
            <v/>
          </cell>
        </row>
        <row r="791">
          <cell r="L791" t="str">
            <v/>
          </cell>
          <cell r="N791" t="str">
            <v/>
          </cell>
          <cell r="S791" t="str">
            <v/>
          </cell>
        </row>
        <row r="792">
          <cell r="L792" t="str">
            <v/>
          </cell>
          <cell r="N792" t="str">
            <v/>
          </cell>
          <cell r="S792" t="str">
            <v/>
          </cell>
        </row>
        <row r="793">
          <cell r="L793" t="str">
            <v/>
          </cell>
          <cell r="N793" t="str">
            <v/>
          </cell>
          <cell r="S793" t="str">
            <v/>
          </cell>
        </row>
        <row r="794">
          <cell r="L794" t="str">
            <v/>
          </cell>
          <cell r="N794" t="str">
            <v/>
          </cell>
          <cell r="S794" t="str">
            <v/>
          </cell>
        </row>
        <row r="795">
          <cell r="L795" t="str">
            <v/>
          </cell>
          <cell r="N795" t="str">
            <v/>
          </cell>
          <cell r="S795" t="str">
            <v/>
          </cell>
        </row>
        <row r="796">
          <cell r="L796" t="str">
            <v/>
          </cell>
          <cell r="N796" t="str">
            <v/>
          </cell>
          <cell r="S796" t="str">
            <v/>
          </cell>
        </row>
        <row r="797">
          <cell r="L797" t="str">
            <v/>
          </cell>
          <cell r="N797" t="str">
            <v/>
          </cell>
          <cell r="S797" t="str">
            <v/>
          </cell>
        </row>
        <row r="798">
          <cell r="L798" t="str">
            <v/>
          </cell>
          <cell r="N798" t="str">
            <v/>
          </cell>
          <cell r="S798" t="str">
            <v/>
          </cell>
        </row>
        <row r="799">
          <cell r="L799" t="str">
            <v/>
          </cell>
          <cell r="N799" t="str">
            <v/>
          </cell>
          <cell r="S799" t="str">
            <v/>
          </cell>
        </row>
        <row r="800">
          <cell r="L800" t="str">
            <v/>
          </cell>
          <cell r="N800" t="str">
            <v/>
          </cell>
          <cell r="S800" t="str">
            <v/>
          </cell>
        </row>
        <row r="801">
          <cell r="L801" t="str">
            <v/>
          </cell>
          <cell r="N801" t="str">
            <v/>
          </cell>
          <cell r="S801" t="str">
            <v/>
          </cell>
        </row>
        <row r="802">
          <cell r="L802" t="str">
            <v/>
          </cell>
          <cell r="N802" t="str">
            <v/>
          </cell>
          <cell r="S802" t="str">
            <v/>
          </cell>
        </row>
        <row r="803">
          <cell r="L803" t="str">
            <v/>
          </cell>
          <cell r="N803" t="str">
            <v/>
          </cell>
          <cell r="S803" t="str">
            <v/>
          </cell>
        </row>
        <row r="804">
          <cell r="L804" t="str">
            <v/>
          </cell>
          <cell r="N804" t="str">
            <v/>
          </cell>
          <cell r="S804" t="str">
            <v/>
          </cell>
        </row>
        <row r="805">
          <cell r="L805" t="str">
            <v/>
          </cell>
          <cell r="N805" t="str">
            <v/>
          </cell>
          <cell r="S805" t="str">
            <v/>
          </cell>
        </row>
        <row r="806">
          <cell r="L806" t="str">
            <v/>
          </cell>
          <cell r="N806" t="str">
            <v/>
          </cell>
          <cell r="S806" t="str">
            <v/>
          </cell>
        </row>
        <row r="807">
          <cell r="L807" t="str">
            <v/>
          </cell>
          <cell r="N807" t="str">
            <v/>
          </cell>
          <cell r="S807" t="str">
            <v/>
          </cell>
        </row>
        <row r="808">
          <cell r="L808" t="str">
            <v/>
          </cell>
          <cell r="N808" t="str">
            <v/>
          </cell>
          <cell r="S808" t="str">
            <v/>
          </cell>
        </row>
        <row r="809">
          <cell r="L809" t="str">
            <v/>
          </cell>
          <cell r="N809" t="str">
            <v/>
          </cell>
          <cell r="S809" t="str">
            <v/>
          </cell>
        </row>
        <row r="810">
          <cell r="L810" t="str">
            <v/>
          </cell>
          <cell r="N810" t="str">
            <v/>
          </cell>
          <cell r="S810" t="str">
            <v/>
          </cell>
        </row>
        <row r="811">
          <cell r="L811" t="str">
            <v/>
          </cell>
          <cell r="N811" t="str">
            <v/>
          </cell>
          <cell r="S811" t="str">
            <v/>
          </cell>
        </row>
        <row r="812">
          <cell r="L812" t="str">
            <v/>
          </cell>
          <cell r="N812" t="str">
            <v/>
          </cell>
          <cell r="S812" t="str">
            <v/>
          </cell>
        </row>
        <row r="813">
          <cell r="L813" t="str">
            <v/>
          </cell>
          <cell r="N813" t="str">
            <v/>
          </cell>
          <cell r="S813" t="str">
            <v/>
          </cell>
        </row>
        <row r="814">
          <cell r="L814" t="str">
            <v/>
          </cell>
          <cell r="N814" t="str">
            <v/>
          </cell>
          <cell r="S814" t="str">
            <v/>
          </cell>
        </row>
        <row r="815">
          <cell r="L815" t="str">
            <v/>
          </cell>
          <cell r="N815" t="str">
            <v/>
          </cell>
          <cell r="S815" t="str">
            <v/>
          </cell>
        </row>
        <row r="816">
          <cell r="L816" t="str">
            <v/>
          </cell>
          <cell r="N816" t="str">
            <v/>
          </cell>
          <cell r="S816" t="str">
            <v/>
          </cell>
        </row>
        <row r="817">
          <cell r="L817" t="str">
            <v/>
          </cell>
          <cell r="N817" t="str">
            <v/>
          </cell>
          <cell r="S817" t="str">
            <v/>
          </cell>
        </row>
        <row r="818">
          <cell r="L818" t="str">
            <v/>
          </cell>
          <cell r="N818" t="str">
            <v/>
          </cell>
          <cell r="S818" t="str">
            <v/>
          </cell>
        </row>
        <row r="819">
          <cell r="L819" t="str">
            <v/>
          </cell>
          <cell r="N819" t="str">
            <v/>
          </cell>
          <cell r="S819" t="str">
            <v/>
          </cell>
        </row>
        <row r="820">
          <cell r="L820" t="str">
            <v/>
          </cell>
          <cell r="N820" t="str">
            <v/>
          </cell>
          <cell r="S820" t="str">
            <v/>
          </cell>
        </row>
        <row r="821">
          <cell r="L821" t="str">
            <v/>
          </cell>
          <cell r="N821" t="str">
            <v/>
          </cell>
          <cell r="S821" t="str">
            <v/>
          </cell>
        </row>
        <row r="822">
          <cell r="L822" t="str">
            <v/>
          </cell>
          <cell r="N822" t="str">
            <v/>
          </cell>
          <cell r="S822" t="str">
            <v/>
          </cell>
        </row>
        <row r="823">
          <cell r="L823" t="str">
            <v/>
          </cell>
          <cell r="N823" t="str">
            <v/>
          </cell>
          <cell r="S823" t="str">
            <v/>
          </cell>
        </row>
        <row r="824">
          <cell r="L824" t="str">
            <v/>
          </cell>
          <cell r="N824" t="str">
            <v/>
          </cell>
          <cell r="S824" t="str">
            <v/>
          </cell>
        </row>
        <row r="825">
          <cell r="L825" t="str">
            <v/>
          </cell>
          <cell r="N825" t="str">
            <v/>
          </cell>
          <cell r="S825" t="str">
            <v/>
          </cell>
        </row>
        <row r="826">
          <cell r="L826" t="str">
            <v/>
          </cell>
          <cell r="N826" t="str">
            <v/>
          </cell>
          <cell r="S826" t="str">
            <v/>
          </cell>
        </row>
        <row r="827">
          <cell r="L827" t="str">
            <v/>
          </cell>
          <cell r="N827" t="str">
            <v/>
          </cell>
          <cell r="S827" t="str">
            <v/>
          </cell>
        </row>
        <row r="828">
          <cell r="L828" t="str">
            <v/>
          </cell>
          <cell r="N828" t="str">
            <v/>
          </cell>
          <cell r="S828" t="str">
            <v/>
          </cell>
        </row>
        <row r="829">
          <cell r="L829" t="str">
            <v/>
          </cell>
          <cell r="N829" t="str">
            <v/>
          </cell>
          <cell r="S829" t="str">
            <v/>
          </cell>
        </row>
        <row r="830">
          <cell r="L830" t="str">
            <v/>
          </cell>
          <cell r="N830" t="str">
            <v/>
          </cell>
          <cell r="S830" t="str">
            <v/>
          </cell>
        </row>
        <row r="831">
          <cell r="L831" t="str">
            <v/>
          </cell>
          <cell r="N831" t="str">
            <v/>
          </cell>
          <cell r="S831" t="str">
            <v/>
          </cell>
        </row>
        <row r="832">
          <cell r="L832" t="str">
            <v/>
          </cell>
          <cell r="N832" t="str">
            <v/>
          </cell>
          <cell r="S832" t="str">
            <v/>
          </cell>
        </row>
        <row r="833">
          <cell r="L833" t="str">
            <v/>
          </cell>
          <cell r="N833" t="str">
            <v/>
          </cell>
          <cell r="S833" t="str">
            <v/>
          </cell>
        </row>
        <row r="834">
          <cell r="L834" t="str">
            <v/>
          </cell>
          <cell r="N834" t="str">
            <v/>
          </cell>
          <cell r="S834" t="str">
            <v/>
          </cell>
        </row>
        <row r="835">
          <cell r="L835" t="str">
            <v/>
          </cell>
          <cell r="N835" t="str">
            <v/>
          </cell>
          <cell r="S835" t="str">
            <v/>
          </cell>
        </row>
        <row r="836">
          <cell r="L836" t="str">
            <v/>
          </cell>
          <cell r="N836" t="str">
            <v/>
          </cell>
          <cell r="S836" t="str">
            <v/>
          </cell>
        </row>
        <row r="837">
          <cell r="L837" t="str">
            <v/>
          </cell>
          <cell r="N837" t="str">
            <v/>
          </cell>
          <cell r="S837" t="str">
            <v/>
          </cell>
        </row>
        <row r="838">
          <cell r="L838" t="str">
            <v/>
          </cell>
          <cell r="N838" t="str">
            <v/>
          </cell>
          <cell r="S838" t="str">
            <v/>
          </cell>
        </row>
        <row r="839">
          <cell r="L839" t="str">
            <v/>
          </cell>
          <cell r="N839" t="str">
            <v/>
          </cell>
          <cell r="S839" t="str">
            <v/>
          </cell>
        </row>
        <row r="840">
          <cell r="L840" t="str">
            <v/>
          </cell>
          <cell r="N840" t="str">
            <v/>
          </cell>
          <cell r="S840" t="str">
            <v/>
          </cell>
        </row>
        <row r="841">
          <cell r="L841" t="str">
            <v/>
          </cell>
          <cell r="N841" t="str">
            <v/>
          </cell>
          <cell r="S841" t="str">
            <v/>
          </cell>
        </row>
        <row r="842">
          <cell r="L842" t="str">
            <v/>
          </cell>
          <cell r="N842" t="str">
            <v/>
          </cell>
          <cell r="S842" t="str">
            <v/>
          </cell>
        </row>
        <row r="843">
          <cell r="L843" t="str">
            <v/>
          </cell>
          <cell r="N843" t="str">
            <v/>
          </cell>
          <cell r="S843" t="str">
            <v/>
          </cell>
        </row>
        <row r="844">
          <cell r="L844" t="str">
            <v/>
          </cell>
          <cell r="N844" t="str">
            <v/>
          </cell>
          <cell r="S844" t="str">
            <v/>
          </cell>
        </row>
        <row r="845">
          <cell r="L845" t="str">
            <v/>
          </cell>
          <cell r="N845" t="str">
            <v/>
          </cell>
          <cell r="S845" t="str">
            <v/>
          </cell>
        </row>
        <row r="846">
          <cell r="L846" t="str">
            <v/>
          </cell>
          <cell r="N846" t="str">
            <v/>
          </cell>
          <cell r="S846" t="str">
            <v/>
          </cell>
        </row>
        <row r="847">
          <cell r="L847" t="str">
            <v/>
          </cell>
          <cell r="N847" t="str">
            <v/>
          </cell>
          <cell r="S847" t="str">
            <v/>
          </cell>
        </row>
        <row r="848">
          <cell r="L848" t="str">
            <v/>
          </cell>
          <cell r="N848" t="str">
            <v/>
          </cell>
          <cell r="S848" t="str">
            <v/>
          </cell>
        </row>
        <row r="849">
          <cell r="L849" t="str">
            <v/>
          </cell>
          <cell r="N849" t="str">
            <v/>
          </cell>
          <cell r="S849" t="str">
            <v/>
          </cell>
        </row>
        <row r="850">
          <cell r="L850" t="str">
            <v/>
          </cell>
          <cell r="N850" t="str">
            <v/>
          </cell>
          <cell r="S850" t="str">
            <v/>
          </cell>
        </row>
        <row r="851">
          <cell r="L851" t="str">
            <v/>
          </cell>
          <cell r="N851" t="str">
            <v/>
          </cell>
          <cell r="S851" t="str">
            <v/>
          </cell>
        </row>
        <row r="852">
          <cell r="L852" t="str">
            <v/>
          </cell>
          <cell r="N852" t="str">
            <v/>
          </cell>
          <cell r="S852" t="str">
            <v/>
          </cell>
        </row>
        <row r="853">
          <cell r="L853" t="str">
            <v/>
          </cell>
          <cell r="N853" t="str">
            <v/>
          </cell>
          <cell r="S853" t="str">
            <v/>
          </cell>
        </row>
        <row r="854">
          <cell r="L854" t="str">
            <v/>
          </cell>
          <cell r="N854" t="str">
            <v/>
          </cell>
          <cell r="S854" t="str">
            <v/>
          </cell>
        </row>
        <row r="855">
          <cell r="L855" t="str">
            <v/>
          </cell>
          <cell r="N855" t="str">
            <v/>
          </cell>
          <cell r="S855" t="str">
            <v/>
          </cell>
        </row>
        <row r="856">
          <cell r="L856" t="str">
            <v/>
          </cell>
          <cell r="N856" t="str">
            <v/>
          </cell>
          <cell r="S856" t="str">
            <v/>
          </cell>
        </row>
        <row r="857">
          <cell r="L857" t="str">
            <v/>
          </cell>
          <cell r="N857" t="str">
            <v/>
          </cell>
          <cell r="S857" t="str">
            <v/>
          </cell>
        </row>
        <row r="858">
          <cell r="L858" t="str">
            <v/>
          </cell>
          <cell r="N858" t="str">
            <v/>
          </cell>
          <cell r="S858" t="str">
            <v/>
          </cell>
        </row>
        <row r="859">
          <cell r="L859" t="str">
            <v/>
          </cell>
          <cell r="N859" t="str">
            <v/>
          </cell>
          <cell r="S859" t="str">
            <v/>
          </cell>
        </row>
        <row r="860">
          <cell r="L860" t="str">
            <v/>
          </cell>
          <cell r="N860" t="str">
            <v/>
          </cell>
          <cell r="S860" t="str">
            <v/>
          </cell>
        </row>
        <row r="861">
          <cell r="L861" t="str">
            <v/>
          </cell>
          <cell r="N861" t="str">
            <v/>
          </cell>
          <cell r="S861" t="str">
            <v/>
          </cell>
        </row>
        <row r="862">
          <cell r="L862" t="str">
            <v/>
          </cell>
          <cell r="N862" t="str">
            <v/>
          </cell>
          <cell r="S862" t="str">
            <v/>
          </cell>
        </row>
        <row r="863">
          <cell r="L863" t="str">
            <v/>
          </cell>
          <cell r="N863" t="str">
            <v/>
          </cell>
          <cell r="S863" t="str">
            <v/>
          </cell>
        </row>
        <row r="864">
          <cell r="L864" t="str">
            <v/>
          </cell>
          <cell r="N864" t="str">
            <v/>
          </cell>
          <cell r="S864" t="str">
            <v/>
          </cell>
        </row>
        <row r="865">
          <cell r="L865" t="str">
            <v/>
          </cell>
          <cell r="N865" t="str">
            <v/>
          </cell>
          <cell r="S865" t="str">
            <v/>
          </cell>
        </row>
        <row r="866">
          <cell r="L866" t="str">
            <v/>
          </cell>
          <cell r="N866" t="str">
            <v/>
          </cell>
          <cell r="S866" t="str">
            <v/>
          </cell>
        </row>
        <row r="867">
          <cell r="L867" t="str">
            <v/>
          </cell>
          <cell r="N867" t="str">
            <v/>
          </cell>
          <cell r="S867" t="str">
            <v/>
          </cell>
        </row>
        <row r="868">
          <cell r="L868" t="str">
            <v/>
          </cell>
          <cell r="N868" t="str">
            <v/>
          </cell>
          <cell r="S868" t="str">
            <v/>
          </cell>
        </row>
        <row r="869">
          <cell r="L869" t="str">
            <v/>
          </cell>
          <cell r="N869" t="str">
            <v/>
          </cell>
          <cell r="S869" t="str">
            <v/>
          </cell>
        </row>
        <row r="870">
          <cell r="L870" t="str">
            <v/>
          </cell>
          <cell r="N870" t="str">
            <v/>
          </cell>
          <cell r="S870" t="str">
            <v/>
          </cell>
        </row>
        <row r="871">
          <cell r="L871" t="str">
            <v/>
          </cell>
          <cell r="N871" t="str">
            <v/>
          </cell>
          <cell r="S871" t="str">
            <v/>
          </cell>
        </row>
        <row r="872">
          <cell r="L872" t="str">
            <v/>
          </cell>
          <cell r="N872" t="str">
            <v/>
          </cell>
          <cell r="S872" t="str">
            <v/>
          </cell>
        </row>
        <row r="873">
          <cell r="L873" t="str">
            <v/>
          </cell>
          <cell r="N873" t="str">
            <v/>
          </cell>
          <cell r="S873" t="str">
            <v/>
          </cell>
        </row>
        <row r="874">
          <cell r="L874" t="str">
            <v/>
          </cell>
          <cell r="N874" t="str">
            <v/>
          </cell>
          <cell r="S874" t="str">
            <v/>
          </cell>
        </row>
        <row r="875">
          <cell r="L875" t="str">
            <v/>
          </cell>
          <cell r="N875" t="str">
            <v/>
          </cell>
          <cell r="S875" t="str">
            <v/>
          </cell>
        </row>
        <row r="876">
          <cell r="L876" t="str">
            <v/>
          </cell>
          <cell r="N876" t="str">
            <v/>
          </cell>
          <cell r="S876" t="str">
            <v/>
          </cell>
        </row>
        <row r="877">
          <cell r="L877" t="str">
            <v/>
          </cell>
          <cell r="N877" t="str">
            <v/>
          </cell>
          <cell r="S877" t="str">
            <v/>
          </cell>
        </row>
        <row r="878">
          <cell r="L878" t="str">
            <v/>
          </cell>
          <cell r="N878" t="str">
            <v/>
          </cell>
          <cell r="S878" t="str">
            <v/>
          </cell>
        </row>
        <row r="879">
          <cell r="L879" t="str">
            <v/>
          </cell>
          <cell r="N879" t="str">
            <v/>
          </cell>
          <cell r="S879" t="str">
            <v/>
          </cell>
        </row>
        <row r="880">
          <cell r="L880" t="str">
            <v/>
          </cell>
          <cell r="N880" t="str">
            <v/>
          </cell>
          <cell r="S880" t="str">
            <v/>
          </cell>
        </row>
        <row r="881">
          <cell r="L881" t="str">
            <v/>
          </cell>
          <cell r="N881" t="str">
            <v/>
          </cell>
          <cell r="S881" t="str">
            <v/>
          </cell>
        </row>
        <row r="882">
          <cell r="L882" t="str">
            <v/>
          </cell>
          <cell r="N882" t="str">
            <v/>
          </cell>
          <cell r="S882" t="str">
            <v/>
          </cell>
        </row>
        <row r="883">
          <cell r="L883" t="str">
            <v/>
          </cell>
          <cell r="N883" t="str">
            <v/>
          </cell>
          <cell r="S883" t="str">
            <v/>
          </cell>
        </row>
        <row r="884">
          <cell r="L884" t="str">
            <v/>
          </cell>
          <cell r="N884" t="str">
            <v/>
          </cell>
          <cell r="S884" t="str">
            <v/>
          </cell>
        </row>
        <row r="885">
          <cell r="L885" t="str">
            <v/>
          </cell>
          <cell r="N885" t="str">
            <v/>
          </cell>
          <cell r="S885" t="str">
            <v/>
          </cell>
        </row>
        <row r="886">
          <cell r="L886" t="str">
            <v/>
          </cell>
          <cell r="N886" t="str">
            <v/>
          </cell>
          <cell r="S886" t="str">
            <v/>
          </cell>
        </row>
        <row r="887">
          <cell r="L887" t="str">
            <v/>
          </cell>
          <cell r="N887" t="str">
            <v/>
          </cell>
          <cell r="S887" t="str">
            <v/>
          </cell>
        </row>
        <row r="888">
          <cell r="L888" t="str">
            <v/>
          </cell>
          <cell r="N888" t="str">
            <v/>
          </cell>
          <cell r="S888" t="str">
            <v/>
          </cell>
        </row>
        <row r="889">
          <cell r="L889" t="str">
            <v/>
          </cell>
          <cell r="N889" t="str">
            <v/>
          </cell>
          <cell r="S889" t="str">
            <v/>
          </cell>
        </row>
        <row r="890">
          <cell r="L890" t="str">
            <v/>
          </cell>
          <cell r="N890" t="str">
            <v/>
          </cell>
          <cell r="S890" t="str">
            <v/>
          </cell>
        </row>
        <row r="891">
          <cell r="L891" t="str">
            <v/>
          </cell>
          <cell r="N891" t="str">
            <v/>
          </cell>
          <cell r="S891" t="str">
            <v/>
          </cell>
        </row>
        <row r="892">
          <cell r="L892" t="str">
            <v/>
          </cell>
          <cell r="N892" t="str">
            <v/>
          </cell>
          <cell r="S892" t="str">
            <v/>
          </cell>
        </row>
        <row r="893">
          <cell r="L893" t="str">
            <v/>
          </cell>
          <cell r="N893" t="str">
            <v/>
          </cell>
          <cell r="S893" t="str">
            <v/>
          </cell>
        </row>
        <row r="894">
          <cell r="L894" t="str">
            <v/>
          </cell>
          <cell r="N894" t="str">
            <v/>
          </cell>
          <cell r="S894" t="str">
            <v/>
          </cell>
        </row>
        <row r="895">
          <cell r="L895" t="str">
            <v/>
          </cell>
          <cell r="N895" t="str">
            <v/>
          </cell>
          <cell r="S895" t="str">
            <v/>
          </cell>
        </row>
        <row r="896">
          <cell r="L896" t="str">
            <v/>
          </cell>
          <cell r="N896" t="str">
            <v/>
          </cell>
          <cell r="S896" t="str">
            <v/>
          </cell>
        </row>
        <row r="897">
          <cell r="L897" t="str">
            <v/>
          </cell>
          <cell r="N897" t="str">
            <v/>
          </cell>
          <cell r="S897" t="str">
            <v/>
          </cell>
        </row>
        <row r="898">
          <cell r="L898" t="str">
            <v/>
          </cell>
          <cell r="N898" t="str">
            <v/>
          </cell>
          <cell r="S898" t="str">
            <v/>
          </cell>
        </row>
        <row r="899">
          <cell r="L899" t="str">
            <v/>
          </cell>
          <cell r="N899" t="str">
            <v/>
          </cell>
          <cell r="S899" t="str">
            <v/>
          </cell>
        </row>
        <row r="900">
          <cell r="L900" t="str">
            <v/>
          </cell>
          <cell r="N900" t="str">
            <v/>
          </cell>
          <cell r="S900" t="str">
            <v/>
          </cell>
        </row>
        <row r="901">
          <cell r="L901" t="str">
            <v/>
          </cell>
          <cell r="N901" t="str">
            <v/>
          </cell>
          <cell r="S901" t="str">
            <v/>
          </cell>
        </row>
        <row r="902">
          <cell r="L902" t="str">
            <v/>
          </cell>
          <cell r="N902" t="str">
            <v/>
          </cell>
          <cell r="S902" t="str">
            <v/>
          </cell>
        </row>
        <row r="903">
          <cell r="L903" t="str">
            <v/>
          </cell>
          <cell r="N903" t="str">
            <v/>
          </cell>
          <cell r="S903" t="str">
            <v/>
          </cell>
        </row>
        <row r="904">
          <cell r="L904" t="str">
            <v/>
          </cell>
          <cell r="N904" t="str">
            <v/>
          </cell>
          <cell r="S904" t="str">
            <v/>
          </cell>
        </row>
        <row r="905">
          <cell r="L905" t="str">
            <v/>
          </cell>
          <cell r="N905" t="str">
            <v/>
          </cell>
          <cell r="S905" t="str">
            <v/>
          </cell>
        </row>
        <row r="906">
          <cell r="L906" t="str">
            <v/>
          </cell>
          <cell r="N906" t="str">
            <v/>
          </cell>
          <cell r="S906" t="str">
            <v/>
          </cell>
        </row>
        <row r="907">
          <cell r="L907" t="str">
            <v/>
          </cell>
          <cell r="N907" t="str">
            <v/>
          </cell>
          <cell r="S907" t="str">
            <v/>
          </cell>
        </row>
        <row r="908">
          <cell r="L908" t="str">
            <v/>
          </cell>
          <cell r="N908" t="str">
            <v/>
          </cell>
          <cell r="S908" t="str">
            <v/>
          </cell>
        </row>
        <row r="909">
          <cell r="L909" t="str">
            <v/>
          </cell>
          <cell r="N909" t="str">
            <v/>
          </cell>
          <cell r="S909" t="str">
            <v/>
          </cell>
        </row>
        <row r="910">
          <cell r="L910" t="str">
            <v/>
          </cell>
          <cell r="N910" t="str">
            <v/>
          </cell>
          <cell r="S910" t="str">
            <v/>
          </cell>
        </row>
        <row r="911">
          <cell r="L911" t="str">
            <v/>
          </cell>
          <cell r="N911" t="str">
            <v/>
          </cell>
          <cell r="S911" t="str">
            <v/>
          </cell>
        </row>
        <row r="912">
          <cell r="L912" t="str">
            <v/>
          </cell>
          <cell r="N912" t="str">
            <v/>
          </cell>
          <cell r="S912" t="str">
            <v/>
          </cell>
        </row>
        <row r="913">
          <cell r="L913" t="str">
            <v/>
          </cell>
          <cell r="N913" t="str">
            <v/>
          </cell>
          <cell r="S913" t="str">
            <v/>
          </cell>
        </row>
        <row r="914">
          <cell r="L914" t="str">
            <v/>
          </cell>
          <cell r="N914" t="str">
            <v/>
          </cell>
          <cell r="S914" t="str">
            <v/>
          </cell>
        </row>
        <row r="915">
          <cell r="L915" t="str">
            <v/>
          </cell>
          <cell r="N915" t="str">
            <v/>
          </cell>
          <cell r="S915" t="str">
            <v/>
          </cell>
        </row>
        <row r="916">
          <cell r="L916" t="str">
            <v/>
          </cell>
          <cell r="N916" t="str">
            <v/>
          </cell>
          <cell r="S916" t="str">
            <v/>
          </cell>
        </row>
        <row r="917">
          <cell r="L917" t="str">
            <v/>
          </cell>
          <cell r="N917" t="str">
            <v/>
          </cell>
          <cell r="S917" t="str">
            <v/>
          </cell>
        </row>
        <row r="918">
          <cell r="L918" t="str">
            <v/>
          </cell>
          <cell r="N918" t="str">
            <v/>
          </cell>
          <cell r="S918" t="str">
            <v/>
          </cell>
        </row>
        <row r="919">
          <cell r="L919" t="str">
            <v/>
          </cell>
          <cell r="N919" t="str">
            <v/>
          </cell>
          <cell r="S919" t="str">
            <v/>
          </cell>
        </row>
        <row r="920">
          <cell r="L920" t="str">
            <v/>
          </cell>
          <cell r="N920" t="str">
            <v/>
          </cell>
          <cell r="S920" t="str">
            <v/>
          </cell>
        </row>
        <row r="921">
          <cell r="L921" t="str">
            <v/>
          </cell>
          <cell r="N921" t="str">
            <v/>
          </cell>
          <cell r="S921" t="str">
            <v/>
          </cell>
        </row>
        <row r="922">
          <cell r="L922" t="str">
            <v/>
          </cell>
          <cell r="N922" t="str">
            <v/>
          </cell>
          <cell r="S922" t="str">
            <v/>
          </cell>
        </row>
        <row r="923">
          <cell r="L923" t="str">
            <v/>
          </cell>
          <cell r="N923" t="str">
            <v/>
          </cell>
          <cell r="S923" t="str">
            <v/>
          </cell>
        </row>
        <row r="924">
          <cell r="L924" t="str">
            <v/>
          </cell>
          <cell r="N924" t="str">
            <v/>
          </cell>
          <cell r="S924" t="str">
            <v/>
          </cell>
        </row>
        <row r="925">
          <cell r="L925" t="str">
            <v/>
          </cell>
          <cell r="N925" t="str">
            <v/>
          </cell>
          <cell r="S925" t="str">
            <v/>
          </cell>
        </row>
        <row r="926">
          <cell r="L926" t="str">
            <v/>
          </cell>
          <cell r="N926" t="str">
            <v/>
          </cell>
          <cell r="S926" t="str">
            <v/>
          </cell>
        </row>
        <row r="927">
          <cell r="L927" t="str">
            <v/>
          </cell>
          <cell r="N927" t="str">
            <v/>
          </cell>
          <cell r="S927" t="str">
            <v/>
          </cell>
        </row>
        <row r="928">
          <cell r="L928" t="str">
            <v/>
          </cell>
          <cell r="N928" t="str">
            <v/>
          </cell>
          <cell r="S928" t="str">
            <v/>
          </cell>
        </row>
        <row r="929">
          <cell r="L929" t="str">
            <v/>
          </cell>
          <cell r="N929" t="str">
            <v/>
          </cell>
          <cell r="S929" t="str">
            <v/>
          </cell>
        </row>
        <row r="930">
          <cell r="L930" t="str">
            <v/>
          </cell>
          <cell r="N930" t="str">
            <v/>
          </cell>
          <cell r="S930" t="str">
            <v/>
          </cell>
        </row>
        <row r="931">
          <cell r="L931" t="str">
            <v/>
          </cell>
          <cell r="N931" t="str">
            <v/>
          </cell>
          <cell r="S931" t="str">
            <v/>
          </cell>
        </row>
        <row r="932">
          <cell r="L932" t="str">
            <v/>
          </cell>
          <cell r="N932" t="str">
            <v/>
          </cell>
          <cell r="S932" t="str">
            <v/>
          </cell>
        </row>
        <row r="933">
          <cell r="L933" t="str">
            <v/>
          </cell>
          <cell r="N933" t="str">
            <v/>
          </cell>
          <cell r="S933" t="str">
            <v/>
          </cell>
        </row>
        <row r="934">
          <cell r="L934" t="str">
            <v/>
          </cell>
          <cell r="N934" t="str">
            <v/>
          </cell>
          <cell r="S934" t="str">
            <v/>
          </cell>
        </row>
        <row r="935">
          <cell r="L935" t="str">
            <v/>
          </cell>
          <cell r="N935" t="str">
            <v/>
          </cell>
          <cell r="S935" t="str">
            <v/>
          </cell>
        </row>
        <row r="936">
          <cell r="L936" t="str">
            <v/>
          </cell>
          <cell r="N936" t="str">
            <v/>
          </cell>
          <cell r="S936" t="str">
            <v/>
          </cell>
        </row>
        <row r="937">
          <cell r="L937" t="str">
            <v/>
          </cell>
          <cell r="N937" t="str">
            <v/>
          </cell>
          <cell r="S937" t="str">
            <v/>
          </cell>
        </row>
        <row r="938">
          <cell r="L938" t="str">
            <v/>
          </cell>
          <cell r="N938" t="str">
            <v/>
          </cell>
          <cell r="S938" t="str">
            <v/>
          </cell>
        </row>
        <row r="939">
          <cell r="L939" t="str">
            <v/>
          </cell>
          <cell r="N939" t="str">
            <v/>
          </cell>
          <cell r="S939" t="str">
            <v/>
          </cell>
        </row>
        <row r="940">
          <cell r="L940" t="str">
            <v/>
          </cell>
          <cell r="N940" t="str">
            <v/>
          </cell>
          <cell r="S940" t="str">
            <v/>
          </cell>
        </row>
        <row r="941">
          <cell r="L941" t="str">
            <v/>
          </cell>
          <cell r="N941" t="str">
            <v/>
          </cell>
          <cell r="S941" t="str">
            <v/>
          </cell>
        </row>
        <row r="942">
          <cell r="L942" t="str">
            <v/>
          </cell>
          <cell r="N942" t="str">
            <v/>
          </cell>
          <cell r="S942" t="str">
            <v/>
          </cell>
        </row>
        <row r="943">
          <cell r="L943" t="str">
            <v/>
          </cell>
          <cell r="N943" t="str">
            <v/>
          </cell>
          <cell r="S943" t="str">
            <v/>
          </cell>
        </row>
        <row r="944">
          <cell r="L944" t="str">
            <v/>
          </cell>
          <cell r="N944" t="str">
            <v/>
          </cell>
          <cell r="S944" t="str">
            <v/>
          </cell>
        </row>
        <row r="945">
          <cell r="L945" t="str">
            <v/>
          </cell>
          <cell r="N945" t="str">
            <v/>
          </cell>
          <cell r="S945" t="str">
            <v/>
          </cell>
        </row>
        <row r="946">
          <cell r="L946" t="str">
            <v/>
          </cell>
          <cell r="N946" t="str">
            <v/>
          </cell>
          <cell r="S946" t="str">
            <v/>
          </cell>
        </row>
        <row r="947">
          <cell r="L947" t="str">
            <v/>
          </cell>
          <cell r="N947" t="str">
            <v/>
          </cell>
          <cell r="S947" t="str">
            <v/>
          </cell>
        </row>
        <row r="948">
          <cell r="L948" t="str">
            <v/>
          </cell>
          <cell r="N948" t="str">
            <v/>
          </cell>
          <cell r="S948" t="str">
            <v/>
          </cell>
        </row>
        <row r="949">
          <cell r="L949" t="str">
            <v/>
          </cell>
          <cell r="N949" t="str">
            <v/>
          </cell>
          <cell r="S949" t="str">
            <v/>
          </cell>
        </row>
        <row r="950">
          <cell r="L950" t="str">
            <v/>
          </cell>
          <cell r="N950" t="str">
            <v/>
          </cell>
          <cell r="S950" t="str">
            <v/>
          </cell>
        </row>
        <row r="951">
          <cell r="L951" t="str">
            <v/>
          </cell>
          <cell r="N951" t="str">
            <v/>
          </cell>
          <cell r="S951" t="str">
            <v/>
          </cell>
        </row>
        <row r="952">
          <cell r="L952" t="str">
            <v/>
          </cell>
          <cell r="N952" t="str">
            <v/>
          </cell>
          <cell r="S952" t="str">
            <v/>
          </cell>
        </row>
        <row r="953">
          <cell r="L953" t="str">
            <v/>
          </cell>
          <cell r="N953" t="str">
            <v/>
          </cell>
          <cell r="S953" t="str">
            <v/>
          </cell>
        </row>
        <row r="954">
          <cell r="L954" t="str">
            <v/>
          </cell>
          <cell r="N954" t="str">
            <v/>
          </cell>
          <cell r="S954" t="str">
            <v/>
          </cell>
        </row>
        <row r="955">
          <cell r="L955" t="str">
            <v/>
          </cell>
          <cell r="N955" t="str">
            <v/>
          </cell>
          <cell r="S955" t="str">
            <v/>
          </cell>
        </row>
        <row r="956">
          <cell r="L956" t="str">
            <v/>
          </cell>
          <cell r="N956" t="str">
            <v/>
          </cell>
          <cell r="S956" t="str">
            <v/>
          </cell>
        </row>
        <row r="957">
          <cell r="L957" t="str">
            <v/>
          </cell>
          <cell r="N957" t="str">
            <v/>
          </cell>
          <cell r="S957" t="str">
            <v/>
          </cell>
        </row>
        <row r="958">
          <cell r="L958" t="str">
            <v/>
          </cell>
          <cell r="N958" t="str">
            <v/>
          </cell>
          <cell r="S958" t="str">
            <v/>
          </cell>
        </row>
        <row r="959">
          <cell r="L959" t="str">
            <v/>
          </cell>
          <cell r="N959" t="str">
            <v/>
          </cell>
          <cell r="S959" t="str">
            <v/>
          </cell>
        </row>
        <row r="960">
          <cell r="L960" t="str">
            <v/>
          </cell>
          <cell r="N960" t="str">
            <v/>
          </cell>
          <cell r="S960" t="str">
            <v/>
          </cell>
        </row>
        <row r="961">
          <cell r="L961" t="str">
            <v/>
          </cell>
          <cell r="N961" t="str">
            <v/>
          </cell>
          <cell r="S961" t="str">
            <v/>
          </cell>
        </row>
        <row r="962">
          <cell r="L962" t="str">
            <v/>
          </cell>
          <cell r="N962" t="str">
            <v/>
          </cell>
          <cell r="S962" t="str">
            <v/>
          </cell>
        </row>
        <row r="963">
          <cell r="L963" t="str">
            <v/>
          </cell>
          <cell r="N963" t="str">
            <v/>
          </cell>
          <cell r="S963" t="str">
            <v/>
          </cell>
        </row>
        <row r="964">
          <cell r="L964" t="str">
            <v/>
          </cell>
          <cell r="N964" t="str">
            <v/>
          </cell>
          <cell r="S964" t="str">
            <v/>
          </cell>
        </row>
        <row r="965">
          <cell r="L965" t="str">
            <v/>
          </cell>
          <cell r="N965" t="str">
            <v/>
          </cell>
          <cell r="S965" t="str">
            <v/>
          </cell>
        </row>
        <row r="966">
          <cell r="L966" t="str">
            <v/>
          </cell>
          <cell r="N966" t="str">
            <v/>
          </cell>
          <cell r="S966" t="str">
            <v/>
          </cell>
        </row>
        <row r="967">
          <cell r="L967" t="str">
            <v/>
          </cell>
          <cell r="N967" t="str">
            <v/>
          </cell>
          <cell r="S967" t="str">
            <v/>
          </cell>
        </row>
        <row r="968">
          <cell r="L968" t="str">
            <v/>
          </cell>
          <cell r="N968" t="str">
            <v/>
          </cell>
          <cell r="S968" t="str">
            <v/>
          </cell>
        </row>
        <row r="969">
          <cell r="L969" t="str">
            <v/>
          </cell>
          <cell r="N969" t="str">
            <v/>
          </cell>
          <cell r="S969" t="str">
            <v/>
          </cell>
        </row>
        <row r="970">
          <cell r="L970" t="str">
            <v/>
          </cell>
          <cell r="N970" t="str">
            <v/>
          </cell>
          <cell r="S970" t="str">
            <v/>
          </cell>
        </row>
        <row r="971">
          <cell r="L971" t="str">
            <v/>
          </cell>
          <cell r="N971" t="str">
            <v/>
          </cell>
          <cell r="S971" t="str">
            <v/>
          </cell>
        </row>
        <row r="972">
          <cell r="L972" t="str">
            <v/>
          </cell>
          <cell r="N972" t="str">
            <v/>
          </cell>
          <cell r="S972" t="str">
            <v/>
          </cell>
        </row>
        <row r="973">
          <cell r="L973" t="str">
            <v/>
          </cell>
          <cell r="N973" t="str">
            <v/>
          </cell>
          <cell r="S973" t="str">
            <v/>
          </cell>
        </row>
        <row r="974">
          <cell r="L974" t="str">
            <v/>
          </cell>
          <cell r="N974" t="str">
            <v/>
          </cell>
          <cell r="S974" t="str">
            <v/>
          </cell>
        </row>
        <row r="975">
          <cell r="L975" t="str">
            <v/>
          </cell>
          <cell r="N975" t="str">
            <v/>
          </cell>
          <cell r="S975" t="str">
            <v/>
          </cell>
        </row>
        <row r="976">
          <cell r="L976" t="str">
            <v/>
          </cell>
          <cell r="N976" t="str">
            <v/>
          </cell>
          <cell r="S976" t="str">
            <v/>
          </cell>
        </row>
        <row r="977">
          <cell r="L977" t="str">
            <v/>
          </cell>
          <cell r="N977" t="str">
            <v/>
          </cell>
          <cell r="S977" t="str">
            <v/>
          </cell>
        </row>
        <row r="978">
          <cell r="L978" t="str">
            <v/>
          </cell>
          <cell r="N978" t="str">
            <v/>
          </cell>
          <cell r="S978" t="str">
            <v/>
          </cell>
        </row>
        <row r="979">
          <cell r="L979" t="str">
            <v/>
          </cell>
          <cell r="N979" t="str">
            <v/>
          </cell>
          <cell r="S979" t="str">
            <v/>
          </cell>
        </row>
        <row r="980">
          <cell r="L980" t="str">
            <v/>
          </cell>
          <cell r="N980" t="str">
            <v/>
          </cell>
          <cell r="S980" t="str">
            <v/>
          </cell>
        </row>
        <row r="981">
          <cell r="L981" t="str">
            <v/>
          </cell>
          <cell r="N981" t="str">
            <v/>
          </cell>
          <cell r="S981" t="str">
            <v/>
          </cell>
        </row>
        <row r="982">
          <cell r="L982" t="str">
            <v/>
          </cell>
          <cell r="N982" t="str">
            <v/>
          </cell>
          <cell r="S982" t="str">
            <v/>
          </cell>
        </row>
        <row r="983">
          <cell r="L983" t="str">
            <v/>
          </cell>
          <cell r="N983" t="str">
            <v/>
          </cell>
          <cell r="S983" t="str">
            <v/>
          </cell>
        </row>
        <row r="984">
          <cell r="L984" t="str">
            <v/>
          </cell>
          <cell r="N984" t="str">
            <v/>
          </cell>
          <cell r="S984" t="str">
            <v/>
          </cell>
        </row>
        <row r="985">
          <cell r="L985" t="str">
            <v/>
          </cell>
          <cell r="N985" t="str">
            <v/>
          </cell>
          <cell r="S985" t="str">
            <v/>
          </cell>
        </row>
        <row r="986">
          <cell r="L986" t="str">
            <v/>
          </cell>
          <cell r="N986" t="str">
            <v/>
          </cell>
          <cell r="S986" t="str">
            <v/>
          </cell>
        </row>
        <row r="987">
          <cell r="L987" t="str">
            <v/>
          </cell>
          <cell r="N987" t="str">
            <v/>
          </cell>
          <cell r="S987" t="str">
            <v/>
          </cell>
        </row>
        <row r="988">
          <cell r="L988" t="str">
            <v/>
          </cell>
          <cell r="N988" t="str">
            <v/>
          </cell>
          <cell r="S988" t="str">
            <v/>
          </cell>
        </row>
        <row r="989">
          <cell r="L989" t="str">
            <v/>
          </cell>
          <cell r="N989" t="str">
            <v/>
          </cell>
          <cell r="S989" t="str">
            <v/>
          </cell>
        </row>
        <row r="990">
          <cell r="L990" t="str">
            <v/>
          </cell>
          <cell r="N990" t="str">
            <v/>
          </cell>
          <cell r="S990" t="str">
            <v/>
          </cell>
        </row>
        <row r="991">
          <cell r="L991" t="str">
            <v/>
          </cell>
          <cell r="N991" t="str">
            <v/>
          </cell>
          <cell r="S991" t="str">
            <v/>
          </cell>
        </row>
        <row r="992">
          <cell r="L992" t="str">
            <v/>
          </cell>
          <cell r="N992" t="str">
            <v/>
          </cell>
          <cell r="S992" t="str">
            <v/>
          </cell>
        </row>
        <row r="993">
          <cell r="L993" t="str">
            <v/>
          </cell>
          <cell r="N993" t="str">
            <v/>
          </cell>
          <cell r="S993" t="str">
            <v/>
          </cell>
        </row>
        <row r="994">
          <cell r="L994" t="str">
            <v/>
          </cell>
          <cell r="N994" t="str">
            <v/>
          </cell>
          <cell r="S994" t="str">
            <v/>
          </cell>
        </row>
        <row r="995">
          <cell r="L995" t="str">
            <v/>
          </cell>
          <cell r="N995" t="str">
            <v/>
          </cell>
          <cell r="S995" t="str">
            <v/>
          </cell>
        </row>
        <row r="996">
          <cell r="L996" t="str">
            <v/>
          </cell>
          <cell r="N996" t="str">
            <v/>
          </cell>
          <cell r="S996" t="str">
            <v/>
          </cell>
        </row>
        <row r="997">
          <cell r="L997" t="str">
            <v/>
          </cell>
          <cell r="N997" t="str">
            <v/>
          </cell>
          <cell r="S997" t="str">
            <v/>
          </cell>
        </row>
        <row r="998">
          <cell r="L998" t="str">
            <v/>
          </cell>
          <cell r="N998" t="str">
            <v/>
          </cell>
          <cell r="S998" t="str">
            <v/>
          </cell>
        </row>
        <row r="999">
          <cell r="L999" t="str">
            <v/>
          </cell>
          <cell r="N999" t="str">
            <v/>
          </cell>
          <cell r="S999" t="str">
            <v/>
          </cell>
        </row>
        <row r="1000">
          <cell r="L1000" t="str">
            <v/>
          </cell>
          <cell r="N1000" t="str">
            <v/>
          </cell>
          <cell r="S1000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AN41"/>
  <sheetViews>
    <sheetView tabSelected="1" zoomScale="96" zoomScaleNormal="96" workbookViewId="0">
      <selection activeCell="AD19" sqref="AD19"/>
    </sheetView>
  </sheetViews>
  <sheetFormatPr baseColWidth="10" defaultRowHeight="15" outlineLevelCol="1"/>
  <cols>
    <col min="1" max="1" width="3" style="3" bestFit="1" customWidth="1"/>
    <col min="2" max="2" width="3" style="57" customWidth="1"/>
    <col min="3" max="3" width="40.140625" style="3" bestFit="1" customWidth="1"/>
    <col min="4" max="4" width="12.140625" style="3" bestFit="1" customWidth="1"/>
    <col min="5" max="5" width="15.28515625" style="4" bestFit="1" customWidth="1"/>
    <col min="6" max="6" width="12.7109375" style="4" bestFit="1" customWidth="1"/>
    <col min="7" max="7" width="10.85546875" style="3" bestFit="1" customWidth="1"/>
    <col min="8" max="8" width="6.42578125" style="3" bestFit="1" customWidth="1"/>
    <col min="9" max="9" width="16.28515625" style="3" bestFit="1" customWidth="1"/>
    <col min="10" max="10" width="23.85546875" style="3" bestFit="1" customWidth="1"/>
    <col min="11" max="11" width="21.28515625" style="3" bestFit="1" customWidth="1"/>
    <col min="12" max="12" width="5.28515625" style="3" bestFit="1" customWidth="1"/>
    <col min="13" max="13" width="9.7109375" style="3" bestFit="1" customWidth="1"/>
    <col min="14" max="14" width="6.42578125" style="3" bestFit="1" customWidth="1"/>
    <col min="15" max="15" width="7.7109375" style="21" bestFit="1" customWidth="1"/>
    <col min="16" max="16" width="5.5703125" style="21" bestFit="1" customWidth="1"/>
    <col min="17" max="17" width="7.7109375" style="21" bestFit="1" customWidth="1"/>
    <col min="18" max="18" width="8.42578125" style="21" bestFit="1" customWidth="1"/>
    <col min="19" max="19" width="7.7109375" style="21" bestFit="1" customWidth="1"/>
    <col min="20" max="20" width="10.7109375" style="21" customWidth="1" outlineLevel="1"/>
    <col min="21" max="21" width="6.42578125" style="3" customWidth="1" outlineLevel="1"/>
    <col min="22" max="22" width="28" style="3" customWidth="1" outlineLevel="1"/>
    <col min="23" max="23" width="23" style="3" customWidth="1" outlineLevel="1"/>
    <col min="24" max="24" width="23.5703125" style="3" customWidth="1" outlineLevel="1"/>
    <col min="25" max="25" width="8" style="3" customWidth="1" outlineLevel="1"/>
    <col min="26" max="26" width="2.7109375" style="3" customWidth="1" outlineLevel="1"/>
    <col min="27" max="16384" width="11.42578125" style="3"/>
  </cols>
  <sheetData>
    <row r="1" spans="1:23" ht="46.5" customHeight="1">
      <c r="A1" s="134" t="s">
        <v>50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56">
        <f ca="1">TODAY()</f>
        <v>41769</v>
      </c>
      <c r="U1" s="136" t="s">
        <v>6</v>
      </c>
      <c r="V1" s="137"/>
      <c r="W1" s="82" t="s">
        <v>35</v>
      </c>
    </row>
    <row r="2" spans="1:23" ht="34.5" customHeight="1">
      <c r="C2" s="7" t="s">
        <v>0</v>
      </c>
      <c r="D2" s="7" t="s">
        <v>1</v>
      </c>
      <c r="E2" s="55" t="s">
        <v>2</v>
      </c>
      <c r="F2" s="55" t="s">
        <v>3</v>
      </c>
      <c r="G2" s="8" t="s">
        <v>4</v>
      </c>
      <c r="H2" s="7" t="s">
        <v>5</v>
      </c>
      <c r="I2" s="7" t="s">
        <v>6</v>
      </c>
      <c r="J2" s="7" t="s">
        <v>7</v>
      </c>
      <c r="K2" s="7" t="s">
        <v>8</v>
      </c>
      <c r="L2" s="7" t="s">
        <v>10</v>
      </c>
      <c r="M2" s="7" t="s">
        <v>9</v>
      </c>
      <c r="N2" s="138" t="s">
        <v>44</v>
      </c>
      <c r="O2" s="139"/>
      <c r="P2" s="140"/>
      <c r="Q2" s="141" t="s">
        <v>49</v>
      </c>
      <c r="R2" s="142"/>
      <c r="S2" s="143"/>
      <c r="U2" s="133">
        <v>8</v>
      </c>
      <c r="V2" s="23" t="s">
        <v>13</v>
      </c>
      <c r="W2" s="89" t="s">
        <v>36</v>
      </c>
    </row>
    <row r="3" spans="1:23">
      <c r="A3" s="3">
        <v>1</v>
      </c>
      <c r="B3" s="15">
        <v>1</v>
      </c>
      <c r="C3" s="149"/>
      <c r="D3" s="152">
        <v>41761</v>
      </c>
      <c r="E3" s="58" t="s">
        <v>52</v>
      </c>
      <c r="F3" s="42" t="s">
        <v>53</v>
      </c>
      <c r="G3" s="48">
        <v>25593</v>
      </c>
      <c r="H3" s="126" t="str">
        <f ca="1">IF(G3="","",DATEDIF(G3,DATE(YEAR(TODAY()),12,31),"y")&amp;" ans")</f>
        <v>44 ans</v>
      </c>
      <c r="I3" s="51" t="e">
        <f ca="1">IF(G3="","",VLOOKUP(H3,$U$2:$V$14,2,1))</f>
        <v>#N/A</v>
      </c>
      <c r="J3" s="46" t="s">
        <v>24</v>
      </c>
      <c r="K3" s="86" t="s">
        <v>12</v>
      </c>
      <c r="L3" s="46" t="s">
        <v>34</v>
      </c>
      <c r="M3" s="46">
        <v>610543</v>
      </c>
      <c r="N3" s="60">
        <f ca="1">IF(G3="","",TRUNC(DAYS360(G3,$T$1)/360))</f>
        <v>44</v>
      </c>
      <c r="O3" s="61">
        <f ca="1">IF(G3="","",TRUNC(((DAYS360(G3,$T$1)/360)-N3)*12))</f>
        <v>3</v>
      </c>
      <c r="P3" s="62">
        <f ca="1">IF(G3="","",((((DAYS360(G3,$T$1)/360)-N3)*12)-O3)*30)</f>
        <v>14.999999999999147</v>
      </c>
      <c r="Q3" s="144">
        <f>AVERAGE(G3:G7)</f>
        <v>31697.599999999999</v>
      </c>
      <c r="R3" s="144"/>
      <c r="S3" s="145"/>
      <c r="U3" s="133">
        <v>10</v>
      </c>
      <c r="V3" s="22" t="s">
        <v>15</v>
      </c>
      <c r="W3" s="90" t="s">
        <v>37</v>
      </c>
    </row>
    <row r="4" spans="1:23">
      <c r="A4" s="3">
        <v>2</v>
      </c>
      <c r="B4" s="24">
        <v>2</v>
      </c>
      <c r="C4" s="150"/>
      <c r="D4" s="153"/>
      <c r="E4" s="63" t="s">
        <v>54</v>
      </c>
      <c r="F4" s="43" t="s">
        <v>16</v>
      </c>
      <c r="G4" s="49">
        <v>32336</v>
      </c>
      <c r="H4" s="127" t="str">
        <f t="shared" ref="H4:H17" ca="1" si="0">IF(G4="","",DATEDIF(G4,DATE(YEAR(TODAY()),12,31),"y")&amp;" ans")</f>
        <v>26 ans</v>
      </c>
      <c r="I4" s="17" t="e">
        <f t="shared" ref="I4:I17" ca="1" si="1">IF(G4="","",VLOOKUP(H4,$U$2:$V$14,2,1))</f>
        <v>#N/A</v>
      </c>
      <c r="J4" s="18" t="s">
        <v>42</v>
      </c>
      <c r="K4" s="87" t="s">
        <v>26</v>
      </c>
      <c r="L4" s="18" t="s">
        <v>55</v>
      </c>
      <c r="M4" s="18">
        <v>647691</v>
      </c>
      <c r="N4" s="64">
        <f t="shared" ref="N4:N17" ca="1" si="2">IF(G4="","",TRUNC(DAYS360(G4,$T$1)/360))</f>
        <v>25</v>
      </c>
      <c r="O4" s="25">
        <f t="shared" ref="O4:O17" ca="1" si="3">IF(G4="","",TRUNC(((DAYS360(G4,$T$1)/360)-N4)*12))</f>
        <v>9</v>
      </c>
      <c r="P4" s="26">
        <f t="shared" ref="P4:P17" ca="1" si="4">IF(G4="","",((((DAYS360(G4,$T$1)/360)-N4)*12)-O4)*30)</f>
        <v>28.00000000000054</v>
      </c>
      <c r="S4" s="29"/>
      <c r="U4" s="133">
        <v>11</v>
      </c>
      <c r="V4" s="23" t="s">
        <v>17</v>
      </c>
      <c r="W4" s="90" t="s">
        <v>32</v>
      </c>
    </row>
    <row r="5" spans="1:23">
      <c r="A5" s="3">
        <v>3</v>
      </c>
      <c r="B5" s="24">
        <v>3</v>
      </c>
      <c r="C5" s="150"/>
      <c r="D5" s="153"/>
      <c r="E5" s="63" t="s">
        <v>56</v>
      </c>
      <c r="F5" s="43" t="s">
        <v>57</v>
      </c>
      <c r="G5" s="49">
        <v>22724</v>
      </c>
      <c r="H5" s="127" t="str">
        <f t="shared" ca="1" si="0"/>
        <v>52 ans</v>
      </c>
      <c r="I5" s="17" t="e">
        <f t="shared" ca="1" si="1"/>
        <v>#N/A</v>
      </c>
      <c r="J5" s="18" t="s">
        <v>84</v>
      </c>
      <c r="K5" s="88" t="s">
        <v>28</v>
      </c>
      <c r="L5" s="18" t="s">
        <v>55</v>
      </c>
      <c r="M5" s="18">
        <v>6538410</v>
      </c>
      <c r="N5" s="64">
        <f t="shared" ca="1" si="2"/>
        <v>52</v>
      </c>
      <c r="O5" s="25">
        <f t="shared" ca="1" si="3"/>
        <v>1</v>
      </c>
      <c r="P5" s="26">
        <f t="shared" ca="1" si="4"/>
        <v>20.999999999999659</v>
      </c>
      <c r="Q5" s="30">
        <f ca="1">TRUNC(DAYS360(Q3,T1)/360)</f>
        <v>27</v>
      </c>
      <c r="R5" s="31">
        <f ca="1">TRUNC(((DAYS360(Q3,T1)/360)-Q5)*12)</f>
        <v>6</v>
      </c>
      <c r="S5" s="32">
        <f ca="1">((((DAYS360(Q3,T1)/360)-Q5)*12)-R5)*30</f>
        <v>28.00000000000054</v>
      </c>
      <c r="U5" s="133">
        <v>12</v>
      </c>
      <c r="V5" s="23" t="s">
        <v>18</v>
      </c>
      <c r="W5" s="90" t="s">
        <v>33</v>
      </c>
    </row>
    <row r="6" spans="1:23">
      <c r="A6" s="3">
        <v>4</v>
      </c>
      <c r="B6" s="24">
        <v>4</v>
      </c>
      <c r="C6" s="150"/>
      <c r="D6" s="153"/>
      <c r="E6" s="63" t="s">
        <v>58</v>
      </c>
      <c r="F6" s="43" t="s">
        <v>59</v>
      </c>
      <c r="G6" s="49">
        <v>38776</v>
      </c>
      <c r="H6" s="127" t="str">
        <f t="shared" ca="1" si="0"/>
        <v>8 ans</v>
      </c>
      <c r="I6" s="124" t="e">
        <f ca="1">IF(G6="","",VLOOKUP(H6,$U$2:$V$14,2,1))</f>
        <v>#N/A</v>
      </c>
      <c r="J6" s="18" t="s">
        <v>37</v>
      </c>
      <c r="K6" s="88" t="s">
        <v>28</v>
      </c>
      <c r="L6" s="18" t="s">
        <v>55</v>
      </c>
      <c r="M6" s="18">
        <v>6538406</v>
      </c>
      <c r="N6" s="64">
        <f t="shared" ca="1" si="2"/>
        <v>8</v>
      </c>
      <c r="O6" s="25">
        <f t="shared" ca="1" si="3"/>
        <v>2</v>
      </c>
      <c r="P6" s="26">
        <f t="shared" ca="1" si="4"/>
        <v>10.000000000000071</v>
      </c>
      <c r="S6" s="29"/>
      <c r="U6" s="133">
        <v>13</v>
      </c>
      <c r="V6" s="23" t="s">
        <v>21</v>
      </c>
      <c r="W6" s="90" t="s">
        <v>38</v>
      </c>
    </row>
    <row r="7" spans="1:23">
      <c r="A7" s="3">
        <v>5</v>
      </c>
      <c r="B7" s="33">
        <v>5</v>
      </c>
      <c r="C7" s="151"/>
      <c r="D7" s="154"/>
      <c r="E7" s="63" t="s">
        <v>60</v>
      </c>
      <c r="F7" s="43" t="s">
        <v>61</v>
      </c>
      <c r="G7" s="49">
        <v>39059</v>
      </c>
      <c r="H7" s="128" t="str">
        <f ca="1">IF(G7="","",DATEDIF(G7,DATE(YEAR(TODAY()),12,31),"y")&amp;" ans")</f>
        <v>8 ans</v>
      </c>
      <c r="I7" s="125" t="e">
        <f t="shared" ca="1" si="1"/>
        <v>#N/A</v>
      </c>
      <c r="J7" s="47" t="s">
        <v>36</v>
      </c>
      <c r="K7" s="88" t="s">
        <v>28</v>
      </c>
      <c r="L7" s="18" t="s">
        <v>55</v>
      </c>
      <c r="M7" s="18">
        <v>6545411</v>
      </c>
      <c r="N7" s="65">
        <f t="shared" ca="1" si="2"/>
        <v>7</v>
      </c>
      <c r="O7" s="36">
        <f t="shared" ca="1" si="3"/>
        <v>5</v>
      </c>
      <c r="P7" s="37">
        <f t="shared" ca="1" si="4"/>
        <v>2.0000000000000995</v>
      </c>
      <c r="Q7" s="38"/>
      <c r="R7" s="38"/>
      <c r="S7" s="39"/>
      <c r="U7" s="133">
        <v>14</v>
      </c>
      <c r="V7" s="23" t="s">
        <v>23</v>
      </c>
      <c r="W7" s="90" t="s">
        <v>39</v>
      </c>
    </row>
    <row r="8" spans="1:23">
      <c r="A8" s="3">
        <v>6</v>
      </c>
      <c r="B8" s="15">
        <v>1</v>
      </c>
      <c r="C8" s="149"/>
      <c r="D8" s="152">
        <v>41757</v>
      </c>
      <c r="E8" s="42" t="s">
        <v>62</v>
      </c>
      <c r="F8" s="42" t="s">
        <v>63</v>
      </c>
      <c r="G8" s="48">
        <v>35307</v>
      </c>
      <c r="H8" s="129" t="str">
        <f ca="1">IF(G8="","",DATEDIF(G8,DATE(YEAR(TODAY()),12,31),"y")&amp;" ans")</f>
        <v>18 ans</v>
      </c>
      <c r="I8" s="17" t="e">
        <f t="shared" ca="1" si="1"/>
        <v>#N/A</v>
      </c>
      <c r="J8" s="46" t="s">
        <v>19</v>
      </c>
      <c r="K8" s="91" t="s">
        <v>43</v>
      </c>
      <c r="L8" s="111" t="s">
        <v>55</v>
      </c>
      <c r="M8" s="66">
        <v>6484442</v>
      </c>
      <c r="N8" s="52">
        <f t="shared" ca="1" si="2"/>
        <v>17</v>
      </c>
      <c r="O8" s="19">
        <f t="shared" ca="1" si="3"/>
        <v>8</v>
      </c>
      <c r="P8" s="20">
        <f t="shared" ca="1" si="4"/>
        <v>9.9999999999994316</v>
      </c>
      <c r="Q8" s="144">
        <f>AVERAGE(G8:G13)</f>
        <v>34184.333333333336</v>
      </c>
      <c r="R8" s="144"/>
      <c r="S8" s="145"/>
      <c r="U8" s="133">
        <v>15</v>
      </c>
      <c r="V8" s="23" t="s">
        <v>25</v>
      </c>
      <c r="W8" s="90" t="s">
        <v>40</v>
      </c>
    </row>
    <row r="9" spans="1:23">
      <c r="A9" s="3">
        <v>7</v>
      </c>
      <c r="B9" s="24">
        <v>2</v>
      </c>
      <c r="C9" s="150"/>
      <c r="D9" s="153"/>
      <c r="E9" s="43" t="s">
        <v>64</v>
      </c>
      <c r="F9" s="43" t="s">
        <v>65</v>
      </c>
      <c r="G9" s="49">
        <v>35416</v>
      </c>
      <c r="H9" s="129" t="str">
        <f ca="1">IF(G9="","",DATEDIF(G9,DATE(YEAR(TODAY()),12,31),"y")&amp;" ans")</f>
        <v>18 ans</v>
      </c>
      <c r="I9" s="17" t="e">
        <f t="shared" ca="1" si="1"/>
        <v>#N/A</v>
      </c>
      <c r="J9" s="18" t="s">
        <v>11</v>
      </c>
      <c r="K9" s="92" t="s">
        <v>20</v>
      </c>
      <c r="L9" s="110" t="s">
        <v>55</v>
      </c>
      <c r="M9" s="67">
        <v>6485458</v>
      </c>
      <c r="N9" s="53">
        <f t="shared" ca="1" si="2"/>
        <v>17</v>
      </c>
      <c r="O9" s="25">
        <f t="shared" ca="1" si="3"/>
        <v>4</v>
      </c>
      <c r="P9" s="26">
        <f t="shared" ca="1" si="4"/>
        <v>22.999999999999972</v>
      </c>
      <c r="Q9" s="27"/>
      <c r="R9" s="27"/>
      <c r="S9" s="28"/>
      <c r="U9" s="133">
        <v>16</v>
      </c>
      <c r="V9" s="23" t="s">
        <v>27</v>
      </c>
      <c r="W9" s="90" t="s">
        <v>41</v>
      </c>
    </row>
    <row r="10" spans="1:23">
      <c r="A10" s="3">
        <v>8</v>
      </c>
      <c r="B10" s="24">
        <v>3</v>
      </c>
      <c r="C10" s="150"/>
      <c r="D10" s="153"/>
      <c r="E10" s="43" t="s">
        <v>66</v>
      </c>
      <c r="F10" s="43" t="s">
        <v>67</v>
      </c>
      <c r="G10" s="49">
        <v>33644</v>
      </c>
      <c r="H10" s="129" t="str">
        <f ca="1">IF(G10="","",DATEDIF(G10,DATE(YEAR(TODAY()),12,31),"y")&amp;" ans")</f>
        <v>22 ans</v>
      </c>
      <c r="I10" s="17" t="e">
        <f t="shared" ca="1" si="1"/>
        <v>#N/A</v>
      </c>
      <c r="J10" s="18" t="s">
        <v>11</v>
      </c>
      <c r="K10" s="92" t="s">
        <v>20</v>
      </c>
      <c r="L10" s="110" t="s">
        <v>55</v>
      </c>
      <c r="M10" s="67">
        <v>6508607</v>
      </c>
      <c r="N10" s="53">
        <f t="shared" ca="1" si="2"/>
        <v>22</v>
      </c>
      <c r="O10" s="25">
        <f t="shared" ca="1" si="3"/>
        <v>3</v>
      </c>
      <c r="P10" s="26">
        <f t="shared" ca="1" si="4"/>
        <v>0</v>
      </c>
      <c r="S10" s="29"/>
      <c r="U10" s="133">
        <v>17</v>
      </c>
      <c r="V10" s="23" t="s">
        <v>29</v>
      </c>
      <c r="W10" s="90" t="s">
        <v>47</v>
      </c>
    </row>
    <row r="11" spans="1:23">
      <c r="A11" s="3">
        <v>9</v>
      </c>
      <c r="B11" s="24">
        <v>4</v>
      </c>
      <c r="C11" s="150"/>
      <c r="D11" s="153"/>
      <c r="E11" s="43" t="s">
        <v>68</v>
      </c>
      <c r="F11" s="43" t="s">
        <v>69</v>
      </c>
      <c r="G11" s="49">
        <v>29263</v>
      </c>
      <c r="H11" s="129" t="str">
        <f t="shared" ref="H11" ca="1" si="5">IF(G11="","",DATEDIF(G11,DATE(YEAR(TODAY()),12,31),"y")&amp;" ans")</f>
        <v>34 ans</v>
      </c>
      <c r="I11" s="17" t="e">
        <f t="shared" ca="1" si="1"/>
        <v>#N/A</v>
      </c>
      <c r="J11" s="18" t="s">
        <v>14</v>
      </c>
      <c r="K11" s="70" t="s">
        <v>28</v>
      </c>
      <c r="L11" s="110" t="s">
        <v>55</v>
      </c>
      <c r="M11" s="67">
        <v>6554592</v>
      </c>
      <c r="N11" s="53">
        <f t="shared" ca="1" si="2"/>
        <v>34</v>
      </c>
      <c r="O11" s="25">
        <f t="shared" ca="1" si="3"/>
        <v>2</v>
      </c>
      <c r="P11" s="26">
        <f t="shared" ca="1" si="4"/>
        <v>28.000000000000966</v>
      </c>
      <c r="Q11" s="30">
        <f ca="1">TRUNC(DAYS360(Q8,T1)/360)</f>
        <v>20</v>
      </c>
      <c r="R11" s="31">
        <f ca="1">TRUNC(((DAYS360(Q8,T1)/360)-Q11)*12)</f>
        <v>9</v>
      </c>
      <c r="S11" s="32">
        <f ca="1">((((DAYS360(Q8,T1)/360)-Q11)*12)-R11)*30</f>
        <v>7.0000000000004547</v>
      </c>
      <c r="U11" s="133">
        <v>18</v>
      </c>
      <c r="V11" s="23" t="s">
        <v>30</v>
      </c>
      <c r="W11" s="90" t="s">
        <v>48</v>
      </c>
    </row>
    <row r="12" spans="1:23">
      <c r="A12" s="3">
        <v>10</v>
      </c>
      <c r="B12" s="24">
        <v>5</v>
      </c>
      <c r="C12" s="150"/>
      <c r="D12" s="153"/>
      <c r="E12" s="43" t="s">
        <v>68</v>
      </c>
      <c r="F12" s="43" t="s">
        <v>70</v>
      </c>
      <c r="G12" s="49">
        <v>37139</v>
      </c>
      <c r="H12" s="129" t="str">
        <f ca="1">IF(G12="","",DATEDIF(G12,DATE(YEAR(TODAY()),12,31),"y")&amp;" ans")</f>
        <v>13 ans</v>
      </c>
      <c r="I12" s="17" t="e">
        <f t="shared" ca="1" si="1"/>
        <v>#N/A</v>
      </c>
      <c r="J12" s="18" t="s">
        <v>38</v>
      </c>
      <c r="K12" s="104" t="s">
        <v>28</v>
      </c>
      <c r="L12" s="110" t="s">
        <v>55</v>
      </c>
      <c r="M12" s="67">
        <v>6542141</v>
      </c>
      <c r="N12" s="53">
        <f t="shared" ca="1" si="2"/>
        <v>12</v>
      </c>
      <c r="O12" s="25">
        <f t="shared" ca="1" si="3"/>
        <v>8</v>
      </c>
      <c r="P12" s="26">
        <f t="shared" ca="1" si="4"/>
        <v>4.9999999999999289</v>
      </c>
      <c r="S12" s="29"/>
      <c r="U12" s="133">
        <v>19</v>
      </c>
      <c r="V12" s="23" t="s">
        <v>31</v>
      </c>
      <c r="W12" s="90" t="s">
        <v>22</v>
      </c>
    </row>
    <row r="13" spans="1:23">
      <c r="A13" s="3">
        <v>11</v>
      </c>
      <c r="B13" s="33">
        <v>6</v>
      </c>
      <c r="C13" s="151"/>
      <c r="D13" s="154"/>
      <c r="E13" s="44" t="s">
        <v>71</v>
      </c>
      <c r="F13" s="44" t="s">
        <v>72</v>
      </c>
      <c r="G13" s="50">
        <v>34337</v>
      </c>
      <c r="H13" s="130" t="str">
        <f t="shared" ca="1" si="0"/>
        <v>20 ans</v>
      </c>
      <c r="I13" s="35" t="e">
        <f t="shared" ca="1" si="1"/>
        <v>#N/A</v>
      </c>
      <c r="J13" s="47" t="s">
        <v>42</v>
      </c>
      <c r="K13" s="93" t="s">
        <v>26</v>
      </c>
      <c r="L13" s="109" t="s">
        <v>55</v>
      </c>
      <c r="M13" s="68">
        <v>6485454</v>
      </c>
      <c r="N13" s="54">
        <f t="shared" ca="1" si="2"/>
        <v>20</v>
      </c>
      <c r="O13" s="36">
        <f t="shared" ca="1" si="3"/>
        <v>4</v>
      </c>
      <c r="P13" s="37">
        <f t="shared" ca="1" si="4"/>
        <v>7.0000000000000284</v>
      </c>
      <c r="Q13" s="38"/>
      <c r="R13" s="38"/>
      <c r="S13" s="39"/>
      <c r="U13" s="133">
        <v>20</v>
      </c>
      <c r="V13" s="23" t="s">
        <v>45</v>
      </c>
      <c r="W13" s="90" t="s">
        <v>24</v>
      </c>
    </row>
    <row r="14" spans="1:23">
      <c r="A14" s="3">
        <v>12</v>
      </c>
      <c r="B14" s="15">
        <v>1</v>
      </c>
      <c r="C14" s="149"/>
      <c r="D14" s="161">
        <v>41765</v>
      </c>
      <c r="E14" s="42" t="s">
        <v>73</v>
      </c>
      <c r="F14" s="42" t="s">
        <v>74</v>
      </c>
      <c r="G14" s="84">
        <v>33131</v>
      </c>
      <c r="H14" s="126" t="str">
        <f t="shared" ca="1" si="0"/>
        <v>24 ans</v>
      </c>
      <c r="I14" s="51" t="e">
        <f t="shared" ca="1" si="1"/>
        <v>#N/A</v>
      </c>
      <c r="J14" s="46" t="s">
        <v>14</v>
      </c>
      <c r="K14" s="59" t="s">
        <v>43</v>
      </c>
      <c r="L14" s="9" t="s">
        <v>55</v>
      </c>
      <c r="M14" s="18">
        <v>605432</v>
      </c>
      <c r="N14" s="60">
        <f t="shared" ca="1" si="2"/>
        <v>23</v>
      </c>
      <c r="O14" s="61">
        <f t="shared" ca="1" si="3"/>
        <v>7</v>
      </c>
      <c r="P14" s="62">
        <f t="shared" ca="1" si="4"/>
        <v>25.000000000000284</v>
      </c>
      <c r="Q14" s="146">
        <f>AVERAGE(G14:G15)</f>
        <v>32986.5</v>
      </c>
      <c r="R14" s="147"/>
      <c r="S14" s="148"/>
      <c r="U14" s="133">
        <v>34</v>
      </c>
      <c r="V14" s="23" t="s">
        <v>46</v>
      </c>
      <c r="W14" s="90" t="s">
        <v>19</v>
      </c>
    </row>
    <row r="15" spans="1:23">
      <c r="A15" s="3">
        <v>13</v>
      </c>
      <c r="B15" s="33">
        <v>2</v>
      </c>
      <c r="C15" s="151"/>
      <c r="D15" s="162"/>
      <c r="E15" s="44" t="s">
        <v>75</v>
      </c>
      <c r="F15" s="44" t="s">
        <v>76</v>
      </c>
      <c r="G15" s="85">
        <v>32842</v>
      </c>
      <c r="H15" s="128" t="str">
        <f ca="1">IF(G15="","",DATEDIF(G15,DATE(YEAR(TODAY()),12,31),"y")&amp;" ans")</f>
        <v>25 ans</v>
      </c>
      <c r="I15" s="35" t="e">
        <f t="shared" ca="1" si="1"/>
        <v>#N/A</v>
      </c>
      <c r="J15" s="47" t="s">
        <v>19</v>
      </c>
      <c r="K15" s="88" t="s">
        <v>28</v>
      </c>
      <c r="L15" s="9" t="s">
        <v>55</v>
      </c>
      <c r="M15" s="18">
        <v>574872</v>
      </c>
      <c r="N15" s="69">
        <f t="shared" ca="1" si="2"/>
        <v>24</v>
      </c>
      <c r="O15" s="25">
        <f t="shared" ca="1" si="3"/>
        <v>5</v>
      </c>
      <c r="P15" s="26">
        <f t="shared" ca="1" si="4"/>
        <v>9.9999999999994316</v>
      </c>
      <c r="Q15" s="30">
        <f ca="1">TRUNC(DAYS360(Q14,T1)/360)</f>
        <v>24</v>
      </c>
      <c r="R15" s="31">
        <f ca="1">TRUNC(((DAYS360(Q14,T1)/360)-Q15)*12)</f>
        <v>0</v>
      </c>
      <c r="S15" s="32">
        <f ca="1">((((DAYS360(Q14,T1)/360)-Q15)*12)-R15)*30</f>
        <v>16.99999999999946</v>
      </c>
      <c r="W15" s="90" t="s">
        <v>14</v>
      </c>
    </row>
    <row r="16" spans="1:23">
      <c r="A16" s="3">
        <v>14</v>
      </c>
      <c r="B16" s="15">
        <v>1</v>
      </c>
      <c r="C16" s="158"/>
      <c r="D16" s="152">
        <v>41766</v>
      </c>
      <c r="E16" s="105" t="s">
        <v>85</v>
      </c>
      <c r="F16" s="105" t="s">
        <v>77</v>
      </c>
      <c r="G16" s="121">
        <v>32991</v>
      </c>
      <c r="H16" s="129" t="str">
        <f t="shared" ca="1" si="0"/>
        <v>24 ans</v>
      </c>
      <c r="I16" s="17" t="e">
        <f t="shared" ca="1" si="1"/>
        <v>#N/A</v>
      </c>
      <c r="J16" s="18" t="s">
        <v>83</v>
      </c>
      <c r="K16" s="103" t="s">
        <v>51</v>
      </c>
      <c r="L16" s="96" t="s">
        <v>55</v>
      </c>
      <c r="M16" s="99">
        <v>5</v>
      </c>
      <c r="N16" s="97">
        <f t="shared" ca="1" si="2"/>
        <v>24</v>
      </c>
      <c r="O16" s="61">
        <f t="shared" ca="1" si="3"/>
        <v>0</v>
      </c>
      <c r="P16" s="62">
        <f t="shared" ca="1" si="4"/>
        <v>12.000000000000597</v>
      </c>
      <c r="Q16" s="146">
        <f>AVERAGE(G16:G22)</f>
        <v>35164.166666666664</v>
      </c>
      <c r="R16" s="147"/>
      <c r="S16" s="148"/>
      <c r="W16" s="90" t="s">
        <v>83</v>
      </c>
    </row>
    <row r="17" spans="1:27">
      <c r="A17" s="3">
        <v>15</v>
      </c>
      <c r="B17" s="24">
        <v>2</v>
      </c>
      <c r="C17" s="159"/>
      <c r="D17" s="153"/>
      <c r="E17" s="94" t="s">
        <v>86</v>
      </c>
      <c r="F17" s="94" t="s">
        <v>78</v>
      </c>
      <c r="G17" s="122">
        <v>34030</v>
      </c>
      <c r="H17" s="129" t="str">
        <f t="shared" ca="1" si="0"/>
        <v>21 ans</v>
      </c>
      <c r="I17" s="17" t="e">
        <f t="shared" ca="1" si="1"/>
        <v>#N/A</v>
      </c>
      <c r="J17" s="18" t="s">
        <v>42</v>
      </c>
      <c r="K17" s="75" t="s">
        <v>20</v>
      </c>
      <c r="L17" s="2" t="s">
        <v>55</v>
      </c>
      <c r="M17" s="100">
        <v>6545904</v>
      </c>
      <c r="N17" s="98">
        <f t="shared" ca="1" si="2"/>
        <v>21</v>
      </c>
      <c r="O17" s="25">
        <f t="shared" ca="1" si="3"/>
        <v>2</v>
      </c>
      <c r="P17" s="26">
        <f t="shared" ca="1" si="4"/>
        <v>8.0000000000003979</v>
      </c>
      <c r="Q17" s="71"/>
      <c r="S17" s="29"/>
      <c r="W17" s="90" t="s">
        <v>42</v>
      </c>
    </row>
    <row r="18" spans="1:27">
      <c r="A18" s="3">
        <v>16</v>
      </c>
      <c r="B18" s="24">
        <v>3</v>
      </c>
      <c r="C18" s="159"/>
      <c r="D18" s="153"/>
      <c r="E18" s="94" t="s">
        <v>87</v>
      </c>
      <c r="F18" s="94" t="s">
        <v>79</v>
      </c>
      <c r="G18" s="122">
        <v>36411</v>
      </c>
      <c r="H18" s="129" t="str">
        <f ca="1">IF(G18="","",DATEDIF(G18,DATE(YEAR(TODAY()),12,31),"y")&amp;" ans")</f>
        <v>15 ans</v>
      </c>
      <c r="I18" s="17" t="e">
        <f ca="1">IF(G18="","",VLOOKUP(H18,$U$2:$V$14,2,1))</f>
        <v>#N/A</v>
      </c>
      <c r="J18" s="18" t="s">
        <v>19</v>
      </c>
      <c r="K18" s="102" t="s">
        <v>26</v>
      </c>
      <c r="L18" s="2" t="s">
        <v>55</v>
      </c>
      <c r="M18" s="100">
        <v>6517825</v>
      </c>
      <c r="N18" s="98">
        <f ca="1">IF(G18="","",TRUNC(DAYS360(G18,$T$1)/360))</f>
        <v>14</v>
      </c>
      <c r="O18" s="25">
        <f ca="1">IF(G18="","",TRUNC(((DAYS360(G18,$T$1)/360)-N18)*12))</f>
        <v>8</v>
      </c>
      <c r="P18" s="26">
        <f ca="1">IF(G18="","",((((DAYS360(G18,$T$1)/360)-N18)*12)-O18)*30)</f>
        <v>2.0000000000000995</v>
      </c>
      <c r="Q18" s="71"/>
      <c r="S18" s="29"/>
      <c r="W18" s="90" t="s">
        <v>11</v>
      </c>
    </row>
    <row r="19" spans="1:27">
      <c r="A19" s="3">
        <v>17</v>
      </c>
      <c r="B19" s="24">
        <v>4</v>
      </c>
      <c r="C19" s="159"/>
      <c r="D19" s="153"/>
      <c r="E19" s="94" t="s">
        <v>88</v>
      </c>
      <c r="F19" s="94" t="s">
        <v>80</v>
      </c>
      <c r="G19" s="122">
        <v>36836</v>
      </c>
      <c r="H19" s="129" t="str">
        <f ca="1">IF(G19="","",DATEDIF(G19,DATE(YEAR(TODAY()),12,31),"y")&amp;" ans")</f>
        <v>14 ans</v>
      </c>
      <c r="I19" s="17" t="e">
        <f ca="1">IF(G19="","",VLOOKUP(H19,$U$2:$V$14,2,1))</f>
        <v>#N/A</v>
      </c>
      <c r="J19" s="18" t="s">
        <v>41</v>
      </c>
      <c r="K19" s="102" t="s">
        <v>26</v>
      </c>
      <c r="L19" s="2" t="s">
        <v>55</v>
      </c>
      <c r="M19" s="100">
        <v>6517836</v>
      </c>
      <c r="N19" s="98">
        <f ca="1">IF(G19="","",TRUNC(DAYS360(G19,$T$1)/360))</f>
        <v>13</v>
      </c>
      <c r="O19" s="25">
        <f ca="1">IF(G19="","",TRUNC(((DAYS360(G19,$T$1)/360)-N19)*12))</f>
        <v>6</v>
      </c>
      <c r="P19" s="26">
        <f ca="1">IF(G19="","",((((DAYS360(G19,$T$1)/360)-N19)*12)-O19)*30)</f>
        <v>3.9999999999999858</v>
      </c>
      <c r="Q19" s="71"/>
      <c r="S19" s="29"/>
      <c r="W19" s="1" t="s">
        <v>84</v>
      </c>
    </row>
    <row r="20" spans="1:27">
      <c r="A20" s="3">
        <v>18</v>
      </c>
      <c r="B20" s="24">
        <v>5</v>
      </c>
      <c r="C20" s="159"/>
      <c r="D20" s="153"/>
      <c r="E20" s="94" t="s">
        <v>89</v>
      </c>
      <c r="F20" s="94" t="s">
        <v>81</v>
      </c>
      <c r="G20" s="122">
        <v>36169</v>
      </c>
      <c r="H20" s="129" t="str">
        <f ca="1">IF(G20="","",DATEDIF(G20,DATE(YEAR(TODAY()),12,31),"y")&amp;" ans")</f>
        <v>15 ans</v>
      </c>
      <c r="I20" s="17" t="e">
        <f ca="1">IF(G20="","",VLOOKUP(H20,$U$2:$V$14,2,1))</f>
        <v>#N/A</v>
      </c>
      <c r="J20" s="18" t="s">
        <v>22</v>
      </c>
      <c r="K20" s="102" t="s">
        <v>26</v>
      </c>
      <c r="L20" s="2" t="s">
        <v>55</v>
      </c>
      <c r="M20" s="100">
        <v>6517827</v>
      </c>
      <c r="N20" s="98">
        <f ca="1">IF(G20="","",TRUNC(DAYS360(G20,$T$1)/360))</f>
        <v>15</v>
      </c>
      <c r="O20" s="25">
        <f ca="1">IF(G20="","",TRUNC(((DAYS360(G20,$T$1)/360)-N20)*12))</f>
        <v>4</v>
      </c>
      <c r="P20" s="26">
        <f ca="1">IF(G20="","",((((DAYS360(G20,$T$1)/360)-N20)*12)-O20)*30)</f>
        <v>0.99999999999972999</v>
      </c>
      <c r="Q20" s="71"/>
      <c r="S20" s="29"/>
    </row>
    <row r="21" spans="1:27">
      <c r="A21" s="3">
        <v>19</v>
      </c>
      <c r="B21" s="24">
        <v>6</v>
      </c>
      <c r="C21" s="159"/>
      <c r="D21" s="153"/>
      <c r="E21" s="94"/>
      <c r="F21" s="94"/>
      <c r="G21" s="122"/>
      <c r="H21" s="129"/>
      <c r="I21" s="17"/>
      <c r="J21" s="18"/>
      <c r="K21" s="18"/>
      <c r="L21" s="2"/>
      <c r="M21" s="100"/>
      <c r="N21" s="98"/>
      <c r="O21" s="25"/>
      <c r="P21" s="26"/>
      <c r="Q21" s="71"/>
      <c r="S21" s="29"/>
    </row>
    <row r="22" spans="1:27">
      <c r="A22" s="3">
        <v>20</v>
      </c>
      <c r="B22" s="33">
        <v>7</v>
      </c>
      <c r="C22" s="160"/>
      <c r="D22" s="154"/>
      <c r="E22" s="95" t="s">
        <v>90</v>
      </c>
      <c r="F22" s="95" t="s">
        <v>82</v>
      </c>
      <c r="G22" s="123">
        <v>34548</v>
      </c>
      <c r="H22" s="129" t="str">
        <f ca="1">IF(G22="","",DATEDIF(G22,DATE(YEAR(TODAY()),12,31),"y")&amp;" ans")</f>
        <v>20 ans</v>
      </c>
      <c r="I22" s="17" t="e">
        <f ca="1">IF(G22="","",VLOOKUP(H22,$U$2:$V$14,2,1))</f>
        <v>#N/A</v>
      </c>
      <c r="J22" s="47" t="s">
        <v>24</v>
      </c>
      <c r="K22" s="76" t="s">
        <v>20</v>
      </c>
      <c r="L22" s="2" t="s">
        <v>55</v>
      </c>
      <c r="M22" s="101">
        <v>647936</v>
      </c>
      <c r="N22" s="98">
        <f ca="1">IF(G22="","",TRUNC(DAYS360(G22,$T$1)/360))</f>
        <v>19</v>
      </c>
      <c r="O22" s="25">
        <f ca="1">IF(G22="","",TRUNC(((DAYS360(G22,$T$1)/360)-N22)*12))</f>
        <v>9</v>
      </c>
      <c r="P22" s="26">
        <f ca="1">IF(G22="","",((((DAYS360(G22,$T$1)/360)-N22)*12)-O22)*30)</f>
        <v>7.9999999999999716</v>
      </c>
      <c r="Q22" s="72">
        <f ca="1">TRUNC(DAYS360(Q16,T1)/360)</f>
        <v>18</v>
      </c>
      <c r="R22" s="31">
        <f ca="1">TRUNC(((DAYS360(Q16,T1)/360)-Q22)*12)</f>
        <v>1</v>
      </c>
      <c r="S22" s="32">
        <f ca="1">((((DAYS360(Q16,T1)/360)-Q22)*12)-R22)*30</f>
        <v>1.0000000000003695</v>
      </c>
    </row>
    <row r="23" spans="1:27">
      <c r="A23" s="3">
        <v>21</v>
      </c>
      <c r="B23" s="15">
        <v>1</v>
      </c>
      <c r="C23" s="163"/>
      <c r="D23" s="152">
        <v>41766</v>
      </c>
      <c r="E23" s="5" t="s">
        <v>91</v>
      </c>
      <c r="F23" s="5" t="s">
        <v>92</v>
      </c>
      <c r="G23" s="112">
        <v>33677</v>
      </c>
      <c r="H23" s="126" t="str">
        <f t="shared" ref="H23:H41" ca="1" si="6">IF(G23="","",DATEDIF(G23,DATE(YEAR(TODAY()),12,31),"y")&amp;" ans")</f>
        <v>22 ans</v>
      </c>
      <c r="I23" s="106" t="e">
        <f t="shared" ref="I23:I27" ca="1" si="7">IF(G23="","",VLOOKUP(H23,$U$2:$V$14,2,1))</f>
        <v>#N/A</v>
      </c>
      <c r="J23" s="46" t="s">
        <v>19</v>
      </c>
      <c r="K23" s="114" t="s">
        <v>20</v>
      </c>
      <c r="L23" s="10" t="s">
        <v>34</v>
      </c>
      <c r="M23" s="18"/>
      <c r="N23" s="60">
        <f t="shared" ref="N23:N41" ca="1" si="8">IF(G23="","",TRUNC(DAYS360(G23,$T$1)/360))</f>
        <v>22</v>
      </c>
      <c r="O23" s="61">
        <f t="shared" ref="O23:O41" ca="1" si="9">IF(G23="","",TRUNC(((DAYS360(G23,$T$1)/360)-N23)*12))</f>
        <v>1</v>
      </c>
      <c r="P23" s="62">
        <f t="shared" ref="P23:P41" ca="1" si="10">IF(G23="","",((((DAYS360(G23,$T$1)/360)-N23)*12)-O23)*30)</f>
        <v>25.999999999999801</v>
      </c>
      <c r="Q23" s="146">
        <f>AVERAGE(G23:G27)</f>
        <v>32298.2</v>
      </c>
      <c r="R23" s="144"/>
      <c r="S23" s="145"/>
      <c r="V23" s="21"/>
      <c r="W23" s="27"/>
      <c r="X23" s="21"/>
      <c r="Y23" s="21"/>
      <c r="Z23" s="21"/>
      <c r="AA23" s="70"/>
    </row>
    <row r="24" spans="1:27">
      <c r="A24" s="3">
        <v>22</v>
      </c>
      <c r="B24" s="24">
        <v>2</v>
      </c>
      <c r="C24" s="164"/>
      <c r="D24" s="153"/>
      <c r="E24" s="5" t="s">
        <v>93</v>
      </c>
      <c r="F24" s="5" t="s">
        <v>94</v>
      </c>
      <c r="G24" s="112">
        <v>36122</v>
      </c>
      <c r="H24" s="127" t="str">
        <f t="shared" ca="1" si="6"/>
        <v>16 ans</v>
      </c>
      <c r="I24" s="108" t="e">
        <f t="shared" ca="1" si="7"/>
        <v>#N/A</v>
      </c>
      <c r="J24" s="18" t="s">
        <v>24</v>
      </c>
      <c r="K24" s="115" t="s">
        <v>20</v>
      </c>
      <c r="L24" s="9" t="s">
        <v>34</v>
      </c>
      <c r="M24" s="18"/>
      <c r="N24" s="64">
        <f t="shared" ca="1" si="8"/>
        <v>15</v>
      </c>
      <c r="O24" s="25">
        <f t="shared" ca="1" si="9"/>
        <v>5</v>
      </c>
      <c r="P24" s="26">
        <f t="shared" ca="1" si="10"/>
        <v>16.999999999999886</v>
      </c>
      <c r="Q24" s="71"/>
      <c r="S24" s="29"/>
    </row>
    <row r="25" spans="1:27">
      <c r="A25" s="3">
        <v>23</v>
      </c>
      <c r="B25" s="24">
        <v>3</v>
      </c>
      <c r="C25" s="164"/>
      <c r="D25" s="153"/>
      <c r="E25" s="5" t="s">
        <v>95</v>
      </c>
      <c r="F25" s="5" t="s">
        <v>96</v>
      </c>
      <c r="G25" s="112">
        <v>31205</v>
      </c>
      <c r="H25" s="127" t="str">
        <f t="shared" ca="1" si="6"/>
        <v>29 ans</v>
      </c>
      <c r="I25" s="108" t="e">
        <f t="shared" ca="1" si="7"/>
        <v>#N/A</v>
      </c>
      <c r="J25" s="18" t="s">
        <v>19</v>
      </c>
      <c r="K25" s="88" t="s">
        <v>28</v>
      </c>
      <c r="L25" s="9" t="s">
        <v>55</v>
      </c>
      <c r="M25" s="18"/>
      <c r="N25" s="64">
        <f t="shared" ca="1" si="8"/>
        <v>28</v>
      </c>
      <c r="O25" s="25">
        <f t="shared" ca="1" si="9"/>
        <v>11</v>
      </c>
      <c r="P25" s="26">
        <f t="shared" ca="1" si="10"/>
        <v>3.0000000000002558</v>
      </c>
      <c r="Q25" s="71"/>
      <c r="S25" s="29"/>
    </row>
    <row r="26" spans="1:27">
      <c r="A26" s="3">
        <v>24</v>
      </c>
      <c r="B26" s="24">
        <v>4</v>
      </c>
      <c r="C26" s="164"/>
      <c r="D26" s="153"/>
      <c r="E26" s="5" t="s">
        <v>97</v>
      </c>
      <c r="F26" s="5" t="s">
        <v>98</v>
      </c>
      <c r="G26" s="112">
        <v>29000</v>
      </c>
      <c r="H26" s="127" t="str">
        <f t="shared" ca="1" si="6"/>
        <v>35 ans</v>
      </c>
      <c r="I26" s="108" t="e">
        <f t="shared" ca="1" si="7"/>
        <v>#N/A</v>
      </c>
      <c r="J26" s="18" t="s">
        <v>11</v>
      </c>
      <c r="K26" s="116" t="s">
        <v>28</v>
      </c>
      <c r="L26" s="9" t="s">
        <v>55</v>
      </c>
      <c r="M26" s="18"/>
      <c r="N26" s="64">
        <f t="shared" ca="1" si="8"/>
        <v>34</v>
      </c>
      <c r="O26" s="25">
        <f t="shared" ca="1" si="9"/>
        <v>11</v>
      </c>
      <c r="P26" s="26">
        <f t="shared" ca="1" si="10"/>
        <v>15.000000000000853</v>
      </c>
      <c r="Q26" s="72">
        <f ca="1">TRUNC(DAYS360(Q23,T1)/360)</f>
        <v>25</v>
      </c>
      <c r="R26" s="31">
        <f ca="1">TRUNC(((DAYS360(Q23,T1)/360)-Q26)*12)</f>
        <v>11</v>
      </c>
      <c r="S26" s="32">
        <f ca="1">((((DAYS360(Q23,T1)/360)-Q26)*12)-R26)*30</f>
        <v>6.0000000000000853</v>
      </c>
    </row>
    <row r="27" spans="1:27">
      <c r="A27" s="3">
        <v>25</v>
      </c>
      <c r="B27" s="33">
        <v>5</v>
      </c>
      <c r="C27" s="165"/>
      <c r="D27" s="154"/>
      <c r="E27" s="6" t="s">
        <v>99</v>
      </c>
      <c r="F27" s="6" t="s">
        <v>100</v>
      </c>
      <c r="G27" s="113">
        <v>31487</v>
      </c>
      <c r="H27" s="128" t="str">
        <f t="shared" ca="1" si="6"/>
        <v>28 ans</v>
      </c>
      <c r="I27" s="107" t="e">
        <f t="shared" ca="1" si="7"/>
        <v>#N/A</v>
      </c>
      <c r="J27" s="47" t="s">
        <v>14</v>
      </c>
      <c r="K27" s="39" t="s">
        <v>43</v>
      </c>
      <c r="L27" s="11" t="s">
        <v>55</v>
      </c>
      <c r="M27" s="47"/>
      <c r="N27" s="65">
        <f t="shared" ca="1" si="8"/>
        <v>28</v>
      </c>
      <c r="O27" s="36">
        <f t="shared" ca="1" si="9"/>
        <v>1</v>
      </c>
      <c r="P27" s="37">
        <f t="shared" ca="1" si="10"/>
        <v>23.999999999999488</v>
      </c>
      <c r="Q27" s="73"/>
      <c r="R27" s="38"/>
      <c r="S27" s="39"/>
    </row>
    <row r="28" spans="1:27">
      <c r="A28" s="3">
        <v>26</v>
      </c>
      <c r="B28" s="24">
        <v>1</v>
      </c>
      <c r="C28" s="110"/>
      <c r="D28" s="48">
        <v>41768</v>
      </c>
      <c r="E28" s="119" t="s">
        <v>103</v>
      </c>
      <c r="F28" s="119" t="s">
        <v>104</v>
      </c>
      <c r="G28" s="120">
        <v>33982</v>
      </c>
      <c r="H28" s="131" t="str">
        <f t="shared" ca="1" si="6"/>
        <v>21 ans</v>
      </c>
      <c r="I28" s="51" t="e">
        <f ca="1">IF(G28="","",VLOOKUP(H28,$U$2:$V$14,2,1))</f>
        <v>#N/A</v>
      </c>
      <c r="J28" s="21"/>
      <c r="K28" s="114" t="s">
        <v>20</v>
      </c>
      <c r="L28" s="46"/>
      <c r="M28" s="46"/>
      <c r="N28" s="60">
        <f t="shared" ca="1" si="8"/>
        <v>21</v>
      </c>
      <c r="O28" s="61">
        <f t="shared" ca="1" si="9"/>
        <v>3</v>
      </c>
      <c r="P28" s="62">
        <f t="shared" ca="1" si="10"/>
        <v>26.999999999999744</v>
      </c>
      <c r="Q28" s="146">
        <f>AVERAGE(G28:G33)</f>
        <v>32950.5</v>
      </c>
      <c r="R28" s="144"/>
      <c r="S28" s="145"/>
    </row>
    <row r="29" spans="1:27">
      <c r="A29" s="3">
        <v>27</v>
      </c>
      <c r="B29" s="24">
        <v>2</v>
      </c>
      <c r="C29" s="16"/>
      <c r="D29" s="49"/>
      <c r="E29" s="117" t="s">
        <v>105</v>
      </c>
      <c r="F29" s="117" t="s">
        <v>106</v>
      </c>
      <c r="G29" s="118">
        <v>34284</v>
      </c>
      <c r="H29" s="131" t="str">
        <f t="shared" ca="1" si="6"/>
        <v>21 ans</v>
      </c>
      <c r="I29" s="17" t="e">
        <f ca="1">IF(G29="","",VLOOKUP(H29,$U$2:$V$14,2,1))</f>
        <v>#N/A</v>
      </c>
      <c r="J29" s="21"/>
      <c r="K29" s="88" t="s">
        <v>28</v>
      </c>
      <c r="L29" s="18"/>
      <c r="M29" s="18"/>
      <c r="N29" s="64">
        <f t="shared" ca="1" si="8"/>
        <v>20</v>
      </c>
      <c r="O29" s="25">
        <f t="shared" ca="1" si="9"/>
        <v>5</v>
      </c>
      <c r="P29" s="26">
        <f t="shared" ca="1" si="10"/>
        <v>29.000000000000483</v>
      </c>
      <c r="Q29" s="71"/>
      <c r="S29" s="29"/>
    </row>
    <row r="30" spans="1:27">
      <c r="A30" s="3">
        <v>28</v>
      </c>
      <c r="B30" s="24">
        <v>3</v>
      </c>
      <c r="C30" s="16"/>
      <c r="D30" s="49"/>
      <c r="E30" s="117" t="s">
        <v>101</v>
      </c>
      <c r="F30" s="117" t="s">
        <v>102</v>
      </c>
      <c r="G30" s="118">
        <v>28726</v>
      </c>
      <c r="H30" s="131" t="str">
        <f t="shared" ca="1" si="6"/>
        <v>36 ans</v>
      </c>
      <c r="I30" s="17" t="e">
        <f ca="1">IF(G30="","",VLOOKUP(H30,$U$2:$V$14,2,1))</f>
        <v>#N/A</v>
      </c>
      <c r="J30" s="21"/>
      <c r="K30" s="115" t="s">
        <v>20</v>
      </c>
      <c r="L30" s="18"/>
      <c r="M30" s="18"/>
      <c r="N30" s="64">
        <f t="shared" ca="1" si="8"/>
        <v>35</v>
      </c>
      <c r="O30" s="25">
        <f t="shared" ca="1" si="9"/>
        <v>8</v>
      </c>
      <c r="P30" s="26">
        <f t="shared" ca="1" si="10"/>
        <v>15.999999999999091</v>
      </c>
      <c r="Q30" s="71"/>
      <c r="S30" s="29"/>
    </row>
    <row r="31" spans="1:27">
      <c r="A31" s="3">
        <v>29</v>
      </c>
      <c r="B31" s="24">
        <v>4</v>
      </c>
      <c r="C31" s="16"/>
      <c r="D31" s="49"/>
      <c r="E31" s="117" t="s">
        <v>107</v>
      </c>
      <c r="F31" s="117" t="s">
        <v>108</v>
      </c>
      <c r="G31" s="118">
        <v>34810</v>
      </c>
      <c r="H31" s="131" t="str">
        <f t="shared" ca="1" si="6"/>
        <v>19 ans</v>
      </c>
      <c r="I31" s="17" t="e">
        <f ca="1">IF(G31="","",VLOOKUP(H31,$U$2:$V$14,2,1))</f>
        <v>#N/A</v>
      </c>
      <c r="J31" s="21"/>
      <c r="K31" s="88" t="s">
        <v>28</v>
      </c>
      <c r="L31" s="18"/>
      <c r="M31" s="18"/>
      <c r="N31" s="64">
        <f t="shared" ca="1" si="8"/>
        <v>19</v>
      </c>
      <c r="O31" s="25">
        <f t="shared" ca="1" si="9"/>
        <v>0</v>
      </c>
      <c r="P31" s="26">
        <f t="shared" ca="1" si="10"/>
        <v>18.999999999999773</v>
      </c>
      <c r="Q31" s="72">
        <f ca="1">TRUNC(DAYS360(Q28,T1)/360)</f>
        <v>24</v>
      </c>
      <c r="R31" s="31">
        <f ca="1">TRUNC(((DAYS360(Q28,T1)/360)-Q31)*12)</f>
        <v>1</v>
      </c>
      <c r="S31" s="32">
        <f ca="1">((((DAYS360(Q28,T1)/360)-Q31)*12)-R31)*30</f>
        <v>22.000000000000455</v>
      </c>
    </row>
    <row r="32" spans="1:27">
      <c r="A32" s="3">
        <v>30</v>
      </c>
      <c r="B32" s="24">
        <v>5</v>
      </c>
      <c r="C32" s="16"/>
      <c r="D32" s="49"/>
      <c r="E32" s="43"/>
      <c r="F32" s="43"/>
      <c r="G32" s="49"/>
      <c r="H32" s="131" t="str">
        <f t="shared" ca="1" si="6"/>
        <v/>
      </c>
      <c r="I32" s="17" t="str">
        <f t="shared" ref="I32:I39" si="11">IF(G32="","",VLOOKUP(H32,$U$2:$V$14,2,1))</f>
        <v/>
      </c>
      <c r="J32" s="21"/>
      <c r="K32" s="29"/>
      <c r="L32" s="18"/>
      <c r="M32" s="18"/>
      <c r="N32" s="64" t="str">
        <f t="shared" si="8"/>
        <v/>
      </c>
      <c r="O32" s="25" t="str">
        <f t="shared" si="9"/>
        <v/>
      </c>
      <c r="P32" s="26" t="str">
        <f t="shared" si="10"/>
        <v/>
      </c>
      <c r="Q32" s="71"/>
      <c r="S32" s="29"/>
    </row>
    <row r="33" spans="1:40">
      <c r="A33" s="3">
        <v>31</v>
      </c>
      <c r="B33" s="33">
        <v>6</v>
      </c>
      <c r="C33" s="34"/>
      <c r="D33" s="50"/>
      <c r="E33" s="44"/>
      <c r="F33" s="44"/>
      <c r="G33" s="50"/>
      <c r="H33" s="132" t="str">
        <f t="shared" ca="1" si="6"/>
        <v/>
      </c>
      <c r="I33" s="35" t="str">
        <f t="shared" si="11"/>
        <v/>
      </c>
      <c r="J33" s="21"/>
      <c r="K33" s="29"/>
      <c r="L33" s="47"/>
      <c r="M33" s="47"/>
      <c r="N33" s="65" t="str">
        <f t="shared" si="8"/>
        <v/>
      </c>
      <c r="O33" s="36" t="str">
        <f t="shared" si="9"/>
        <v/>
      </c>
      <c r="P33" s="37" t="str">
        <f t="shared" si="10"/>
        <v/>
      </c>
      <c r="Q33" s="73"/>
      <c r="R33" s="38"/>
      <c r="S33" s="39"/>
    </row>
    <row r="34" spans="1:40">
      <c r="A34" s="3">
        <v>32</v>
      </c>
      <c r="B34" s="74">
        <v>1</v>
      </c>
      <c r="C34" s="45"/>
      <c r="D34" s="48"/>
      <c r="E34" s="42"/>
      <c r="F34" s="42"/>
      <c r="G34" s="48"/>
      <c r="H34" s="126" t="str">
        <f t="shared" ca="1" si="6"/>
        <v/>
      </c>
      <c r="I34" s="51" t="str">
        <f t="shared" si="11"/>
        <v/>
      </c>
      <c r="J34" s="21"/>
      <c r="K34" s="83"/>
      <c r="L34" s="59"/>
      <c r="M34" s="46"/>
      <c r="N34" s="60" t="str">
        <f t="shared" si="8"/>
        <v/>
      </c>
      <c r="O34" s="61" t="str">
        <f t="shared" si="9"/>
        <v/>
      </c>
      <c r="P34" s="62" t="str">
        <f t="shared" si="10"/>
        <v/>
      </c>
      <c r="Q34" s="146" t="e">
        <f>AVERAGE(G34:G39)</f>
        <v>#DIV/0!</v>
      </c>
      <c r="R34" s="147"/>
      <c r="S34" s="148"/>
    </row>
    <row r="35" spans="1:40">
      <c r="A35" s="3">
        <v>33</v>
      </c>
      <c r="B35" s="75">
        <v>2</v>
      </c>
      <c r="C35" s="16"/>
      <c r="D35" s="49"/>
      <c r="E35" s="43"/>
      <c r="F35" s="43"/>
      <c r="G35" s="49"/>
      <c r="H35" s="127" t="str">
        <f t="shared" ca="1" si="6"/>
        <v/>
      </c>
      <c r="I35" s="17" t="str">
        <f t="shared" si="11"/>
        <v/>
      </c>
      <c r="J35" s="21"/>
      <c r="K35" s="29"/>
      <c r="L35" s="29"/>
      <c r="M35" s="18"/>
      <c r="N35" s="64" t="str">
        <f t="shared" si="8"/>
        <v/>
      </c>
      <c r="O35" s="25" t="str">
        <f t="shared" si="9"/>
        <v/>
      </c>
      <c r="P35" s="26" t="str">
        <f t="shared" si="10"/>
        <v/>
      </c>
      <c r="Q35" s="71"/>
      <c r="S35" s="29"/>
    </row>
    <row r="36" spans="1:40">
      <c r="A36" s="3">
        <v>34</v>
      </c>
      <c r="B36" s="75">
        <v>3</v>
      </c>
      <c r="C36" s="16"/>
      <c r="D36" s="49"/>
      <c r="E36" s="43"/>
      <c r="F36" s="43"/>
      <c r="G36" s="49"/>
      <c r="H36" s="127" t="str">
        <f t="shared" ca="1" si="6"/>
        <v/>
      </c>
      <c r="I36" s="17" t="str">
        <f t="shared" si="11"/>
        <v/>
      </c>
      <c r="J36" s="21"/>
      <c r="K36" s="29"/>
      <c r="L36" s="29"/>
      <c r="M36" s="18"/>
      <c r="N36" s="64" t="str">
        <f t="shared" si="8"/>
        <v/>
      </c>
      <c r="O36" s="25" t="str">
        <f t="shared" si="9"/>
        <v/>
      </c>
      <c r="P36" s="26" t="str">
        <f t="shared" si="10"/>
        <v/>
      </c>
      <c r="Q36" s="71"/>
      <c r="S36" s="29"/>
    </row>
    <row r="37" spans="1:40">
      <c r="A37" s="3">
        <v>35</v>
      </c>
      <c r="B37" s="75">
        <v>4</v>
      </c>
      <c r="C37" s="16"/>
      <c r="D37" s="49"/>
      <c r="E37" s="43"/>
      <c r="F37" s="43"/>
      <c r="G37" s="49"/>
      <c r="H37" s="127" t="str">
        <f t="shared" ca="1" si="6"/>
        <v/>
      </c>
      <c r="I37" s="17" t="str">
        <f t="shared" si="11"/>
        <v/>
      </c>
      <c r="J37" s="21"/>
      <c r="K37" s="13"/>
      <c r="L37" s="29"/>
      <c r="M37" s="18"/>
      <c r="N37" s="64" t="str">
        <f t="shared" si="8"/>
        <v/>
      </c>
      <c r="O37" s="25" t="str">
        <f t="shared" si="9"/>
        <v/>
      </c>
      <c r="P37" s="26" t="str">
        <f t="shared" si="10"/>
        <v/>
      </c>
      <c r="Q37" s="72" t="e">
        <f ca="1">TRUNC(DAYS360(Q34,T1)/360)</f>
        <v>#DIV/0!</v>
      </c>
      <c r="R37" s="31" t="e">
        <f ca="1">TRUNC(((DAYS360(Q34,T1)/360)-Q37)*12)</f>
        <v>#DIV/0!</v>
      </c>
      <c r="S37" s="32" t="e">
        <f ca="1">((((DAYS360(Q34,T1)/360)-Q37)*12)-R37)*30</f>
        <v>#DIV/0!</v>
      </c>
    </row>
    <row r="38" spans="1:40" s="21" customFormat="1">
      <c r="A38" s="3">
        <v>36</v>
      </c>
      <c r="B38" s="75">
        <v>5</v>
      </c>
      <c r="C38" s="16"/>
      <c r="D38" s="49"/>
      <c r="E38" s="43"/>
      <c r="F38" s="43"/>
      <c r="G38" s="49"/>
      <c r="H38" s="127" t="str">
        <f t="shared" ca="1" si="6"/>
        <v/>
      </c>
      <c r="I38" s="17" t="str">
        <f t="shared" si="11"/>
        <v/>
      </c>
      <c r="K38" s="13"/>
      <c r="L38" s="29"/>
      <c r="M38" s="18"/>
      <c r="N38" s="64" t="str">
        <f t="shared" si="8"/>
        <v/>
      </c>
      <c r="O38" s="25" t="str">
        <f t="shared" si="9"/>
        <v/>
      </c>
      <c r="P38" s="26" t="str">
        <f t="shared" si="10"/>
        <v/>
      </c>
      <c r="Q38" s="17"/>
      <c r="R38" s="70"/>
      <c r="S38" s="40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s="21" customFormat="1">
      <c r="A39" s="3">
        <v>37</v>
      </c>
      <c r="B39" s="76">
        <v>6</v>
      </c>
      <c r="C39" s="34"/>
      <c r="D39" s="50"/>
      <c r="E39" s="44"/>
      <c r="F39" s="44"/>
      <c r="G39" s="50"/>
      <c r="H39" s="128" t="str">
        <f t="shared" ca="1" si="6"/>
        <v/>
      </c>
      <c r="I39" s="35" t="str">
        <f t="shared" si="11"/>
        <v/>
      </c>
      <c r="K39" s="39"/>
      <c r="L39" s="39"/>
      <c r="M39" s="47"/>
      <c r="N39" s="65" t="str">
        <f t="shared" si="8"/>
        <v/>
      </c>
      <c r="O39" s="36" t="str">
        <f t="shared" si="9"/>
        <v/>
      </c>
      <c r="P39" s="37" t="str">
        <f t="shared" si="10"/>
        <v/>
      </c>
      <c r="Q39" s="35"/>
      <c r="R39" s="77"/>
      <c r="S39" s="41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s="21" customFormat="1">
      <c r="A40" s="3">
        <v>38</v>
      </c>
      <c r="B40" s="74">
        <v>1</v>
      </c>
      <c r="C40" s="16"/>
      <c r="D40" s="49"/>
      <c r="E40" s="43"/>
      <c r="F40" s="43"/>
      <c r="G40" s="49"/>
      <c r="H40" s="127" t="str">
        <f ca="1">IF(G40="","",DATEDIF(G40,DATE(YEAR(TODAY()),12,31),"y")&amp;" ans")</f>
        <v/>
      </c>
      <c r="I40" s="17" t="str">
        <f>IF(G40="","",VLOOKUP(H40,$U$2:$V$14,2,1))</f>
        <v/>
      </c>
      <c r="K40" s="12"/>
      <c r="L40" s="18"/>
      <c r="M40" s="18"/>
      <c r="N40" s="78" t="str">
        <f>IF(G40="","",TRUNC(DAYS360(G40,$T$1)/360))</f>
        <v/>
      </c>
      <c r="O40" s="19" t="str">
        <f>IF(G40="","",TRUNC(((DAYS360(G40,$T$1)/360)-N40)*12))</f>
        <v/>
      </c>
      <c r="P40" s="20" t="str">
        <f>IF(G40="","",((((DAYS360(G40,$T$1)/360)-N40)*12)-O40)*30)</f>
        <v/>
      </c>
      <c r="Q40" s="155" t="e">
        <f>AVERAGE(G40:G41)</f>
        <v>#DIV/0!</v>
      </c>
      <c r="R40" s="156"/>
      <c r="S40" s="157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s="21" customFormat="1">
      <c r="A41" s="3">
        <v>39</v>
      </c>
      <c r="B41" s="76">
        <v>2</v>
      </c>
      <c r="C41" s="34"/>
      <c r="D41" s="50"/>
      <c r="E41" s="44"/>
      <c r="F41" s="44"/>
      <c r="G41" s="50"/>
      <c r="H41" s="128" t="str">
        <f t="shared" ca="1" si="6"/>
        <v/>
      </c>
      <c r="I41" s="35" t="str">
        <f>IF(G41="","",VLOOKUP(H41,$U$2:$V$14,2,1))</f>
        <v/>
      </c>
      <c r="K41" s="14"/>
      <c r="L41" s="47"/>
      <c r="M41" s="47"/>
      <c r="N41" s="65" t="str">
        <f t="shared" si="8"/>
        <v/>
      </c>
      <c r="O41" s="36" t="str">
        <f t="shared" si="9"/>
        <v/>
      </c>
      <c r="P41" s="37" t="str">
        <f t="shared" si="10"/>
        <v/>
      </c>
      <c r="Q41" s="79" t="e">
        <f ca="1">TRUNC(DAYS360(Q40,T1)/360)</f>
        <v>#DIV/0!</v>
      </c>
      <c r="R41" s="80" t="e">
        <f ca="1">TRUNC(((DAYS360(Q40,T1)/360)-Q41)*12)</f>
        <v>#DIV/0!</v>
      </c>
      <c r="S41" s="81" t="e">
        <f ca="1">((((DAYS360(Q40,T1)/360)-Q41)*12)-R41)*30</f>
        <v>#DIV/0!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</sheetData>
  <autoFilter ref="B1:S41"/>
  <mergeCells count="22">
    <mergeCell ref="Q40:S40"/>
    <mergeCell ref="Q16:S16"/>
    <mergeCell ref="C16:C22"/>
    <mergeCell ref="D16:D22"/>
    <mergeCell ref="Q34:S34"/>
    <mergeCell ref="Q23:S23"/>
    <mergeCell ref="Q28:S28"/>
    <mergeCell ref="C23:C27"/>
    <mergeCell ref="D23:D27"/>
    <mergeCell ref="Q8:S8"/>
    <mergeCell ref="Q14:S14"/>
    <mergeCell ref="C3:C7"/>
    <mergeCell ref="D3:D7"/>
    <mergeCell ref="D8:D13"/>
    <mergeCell ref="C8:C13"/>
    <mergeCell ref="C14:C15"/>
    <mergeCell ref="D14:D15"/>
    <mergeCell ref="A1:S1"/>
    <mergeCell ref="U1:V1"/>
    <mergeCell ref="N2:P2"/>
    <mergeCell ref="Q2:S2"/>
    <mergeCell ref="Q3:S3"/>
  </mergeCells>
  <dataValidations count="3">
    <dataValidation type="list" allowBlank="1" showInputMessage="1" showErrorMessage="1" sqref="X23 K3:K41">
      <formula1>#REF!</formula1>
    </dataValidation>
    <dataValidation type="list" allowBlank="1" showInputMessage="1" showErrorMessage="1" sqref="AA23">
      <formula1>$W$2:$W$15</formula1>
    </dataValidation>
    <dataValidation type="list" allowBlank="1" showInputMessage="1" showErrorMessage="1" sqref="J3:J41">
      <formula1>$W$2:$W$19</formula1>
    </dataValidation>
  </dataValidations>
  <pageMargins left="0.11811023622047245" right="0.11811023622047245" top="0.11811023622047245" bottom="0.19685039370078741" header="0.11811023622047245" footer="0.19685039370078741"/>
  <pageSetup paperSize="8" scale="34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Inscriptions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Guillot</cp:lastModifiedBy>
  <cp:lastPrinted>2014-03-25T14:11:31Z</cp:lastPrinted>
  <dcterms:created xsi:type="dcterms:W3CDTF">2013-01-28T13:42:55Z</dcterms:created>
  <dcterms:modified xsi:type="dcterms:W3CDTF">2014-05-10T13:36:18Z</dcterms:modified>
</cp:coreProperties>
</file>