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data-1\redirectionbureau\didier.guillot\Bureau\"/>
    </mc:Choice>
  </mc:AlternateContent>
  <bookViews>
    <workbookView xWindow="0" yWindow="0" windowWidth="20490" windowHeight="9045"/>
  </bookViews>
  <sheets>
    <sheet name="Feuil1" sheetId="1" r:id="rId1"/>
  </sheets>
  <definedNames>
    <definedName name="Année">Feuil1!$BS$3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H2" i="1" s="1"/>
  <c r="BS16" i="1"/>
  <c r="BS15" i="1"/>
  <c r="BS14" i="1"/>
  <c r="BS13" i="1"/>
  <c r="BS12" i="1"/>
  <c r="BS11" i="1"/>
  <c r="BS10" i="1"/>
  <c r="BS9" i="1"/>
  <c r="BS8" i="1"/>
  <c r="BS7" i="1"/>
  <c r="BS5" i="1"/>
  <c r="BS6" i="1" s="1"/>
  <c r="BS4" i="1"/>
  <c r="I2" i="1" l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l="1"/>
  <c r="BN2" i="1" s="1"/>
  <c r="BO2" i="1" s="1"/>
  <c r="BP2" i="1" s="1"/>
</calcChain>
</file>

<file path=xl/sharedStrings.xml><?xml version="1.0" encoding="utf-8"?>
<sst xmlns="http://schemas.openxmlformats.org/spreadsheetml/2006/main" count="38" uniqueCount="38">
  <si>
    <t xml:space="preserve">                                                                           Mois en cours…</t>
  </si>
  <si>
    <t xml:space="preserve">                                      Mois suivant…</t>
  </si>
  <si>
    <t>1er  Janvier</t>
  </si>
  <si>
    <t>Pâques</t>
  </si>
  <si>
    <t>Lundi de Pâques</t>
  </si>
  <si>
    <t>Fête du travail</t>
  </si>
  <si>
    <t>8 Mai 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</si>
  <si>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</si>
  <si>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</si>
  <si>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</si>
  <si>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</si>
  <si>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</si>
  <si>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</si>
  <si>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</si>
  <si>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</si>
  <si>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</si>
  <si>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</si>
  <si>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</si>
  <si>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</si>
  <si>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</si>
  <si>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</si>
  <si>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</si>
  <si>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</si>
  <si>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</si>
  <si>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</si>
  <si>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</si>
  <si>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</si>
  <si>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Objet</t>
  </si>
  <si>
    <t>Période n°1</t>
  </si>
  <si>
    <t>Période n°2</t>
  </si>
  <si>
    <t>MOD_1</t>
  </si>
  <si>
    <t>Dupont</t>
  </si>
  <si>
    <t>Durand</t>
  </si>
  <si>
    <t>Dupland</t>
  </si>
  <si>
    <t>Dudul</t>
  </si>
  <si>
    <t>MOD_2</t>
  </si>
  <si>
    <t>MOD_3</t>
  </si>
  <si>
    <t>MOD_4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</si>
</sst>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theme="10"/>
      <name val="Arial"/>
      <family val="2"/>
    </font>
    <font>
      <b/>
      <sz val="11"/>
      <color indexed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1" fillId="0" borderId="0" xfId="0" applyFont="1" applyBorder="1" applyAlignment="1" applyProtection="1">
      <alignment horizontal="left" vertical="center"/>
      <protection hidden="1"/>
    </xf>
    <xf numFmtId="164" fontId="1" fillId="0" borderId="5" xfId="0" applyNumberFormat="1" applyFont="1" applyBorder="1" applyAlignment="1" applyProtection="1">
      <alignment horizontal="center" textRotation="90"/>
      <protection hidden="1"/>
    </xf>
    <xf numFmtId="164" fontId="1" fillId="0" borderId="5" xfId="0" applyNumberFormat="1" applyFont="1" applyBorder="1" applyAlignment="1" applyProtection="1">
      <alignment horizontal="center" vertical="center" textRotation="90"/>
      <protection hidden="1"/>
    </xf>
    <xf numFmtId="0" fontId="1" fillId="0" borderId="4" xfId="0" applyFont="1" applyFill="1" applyBorder="1" applyAlignment="1" applyProtection="1">
      <alignment horizontal="center" vertic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165" fontId="1" fillId="0" borderId="5" xfId="0" applyNumberFormat="1" applyFont="1" applyFill="1" applyBorder="1" applyAlignment="1" applyProtection="1">
      <alignment horizontal="left" vertical="center"/>
      <protection hidden="1"/>
    </xf>
    <xf numFmtId="0" fontId="1" fillId="0" borderId="5" xfId="0" applyFont="1" applyBorder="1" applyAlignment="1" applyProtection="1">
      <alignment horizontal="left" vertical="center"/>
      <protection hidden="1"/>
    </xf>
    <xf numFmtId="165" fontId="1" fillId="0" borderId="6" xfId="0" applyNumberFormat="1" applyFont="1" applyFill="1" applyBorder="1" applyAlignment="1" applyProtection="1">
      <alignment horizontal="left" vertical="center"/>
      <protection hidden="1"/>
    </xf>
    <xf numFmtId="0" fontId="1" fillId="0" borderId="6" xfId="0" applyFont="1" applyBorder="1" applyAlignment="1" applyProtection="1">
      <alignment horizontal="left" vertical="center"/>
      <protection hidden="1"/>
    </xf>
    <xf numFmtId="0" fontId="1" fillId="0" borderId="6" xfId="0" applyFont="1" applyBorder="1" applyAlignment="1" applyProtection="1">
      <alignment vertical="center"/>
      <protection hidden="1"/>
    </xf>
    <xf numFmtId="165" fontId="1" fillId="0" borderId="6" xfId="0" applyNumberFormat="1" applyFont="1" applyBorder="1" applyAlignment="1" applyProtection="1">
      <alignment horizontal="left" vertical="center"/>
      <protection hidden="1"/>
    </xf>
    <xf numFmtId="165" fontId="1" fillId="0" borderId="7" xfId="0" applyNumberFormat="1" applyFont="1" applyFill="1" applyBorder="1" applyAlignment="1" applyProtection="1">
      <alignment horizontal="left" vertical="center"/>
      <protection hidden="1"/>
    </xf>
    <xf numFmtId="0" fontId="1" fillId="0" borderId="7" xfId="0" applyFont="1" applyBorder="1" applyAlignment="1" applyProtection="1">
      <alignment horizontal="left" vertical="center"/>
      <protection hidden="1"/>
    </xf>
    <xf numFmtId="0" fontId="0" fillId="0" borderId="0" xfId="0" applyAlignment="1">
      <alignment horizontal="center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left" vertical="center"/>
      <protection hidden="1"/>
    </xf>
    <xf numFmtId="14" fontId="1" fillId="0" borderId="5" xfId="0" applyNumberFormat="1" applyFont="1" applyBorder="1" applyAlignment="1" applyProtection="1">
      <alignment horizontal="center" vertical="center"/>
      <protection hidden="1"/>
    </xf>
    <xf numFmtId="14" fontId="1" fillId="0" borderId="6" xfId="0" applyNumberFormat="1" applyFont="1" applyBorder="1" applyAlignment="1" applyProtection="1">
      <alignment horizontal="left" vertical="center"/>
      <protection hidden="1"/>
    </xf>
    <xf numFmtId="14" fontId="1" fillId="0" borderId="7" xfId="0" applyNumberFormat="1" applyFont="1" applyBorder="1" applyAlignment="1" applyProtection="1">
      <alignment horizontal="left" vertical="center"/>
      <protection hidden="1"/>
    </xf>
    <xf numFmtId="14" fontId="1" fillId="0" borderId="5" xfId="0" applyNumberFormat="1" applyFont="1" applyBorder="1" applyAlignment="1" applyProtection="1">
      <alignment horizontal="left" vertical="center"/>
      <protection hidden="1"/>
    </xf>
    <xf numFmtId="14" fontId="1" fillId="0" borderId="8" xfId="0" applyNumberFormat="1" applyFont="1" applyBorder="1" applyAlignment="1" applyProtection="1">
      <alignment horizontal="left" vertical="center"/>
      <protection hidden="1"/>
    </xf>
    <xf numFmtId="14" fontId="1" fillId="0" borderId="9" xfId="0" applyNumberFormat="1" applyFont="1" applyBorder="1" applyAlignment="1" applyProtection="1">
      <alignment horizontal="left" vertical="center"/>
      <protection hidden="1"/>
    </xf>
    <xf numFmtId="14" fontId="1" fillId="0" borderId="10" xfId="0" applyNumberFormat="1" applyFont="1" applyBorder="1" applyAlignment="1" applyProtection="1">
      <alignment horizontal="left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4" fillId="5" borderId="3" xfId="0" applyFont="1" applyFill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3" borderId="1" xfId="1" applyFont="1" applyFill="1" applyBorder="1" applyAlignment="1" applyProtection="1">
      <alignment horizontal="center" vertical="center"/>
      <protection hidden="1"/>
    </xf>
    <xf numFmtId="0" fontId="2" fillId="3" borderId="2" xfId="1" applyFont="1" applyFill="1" applyBorder="1" applyAlignment="1" applyProtection="1">
      <alignment horizontal="center" vertical="center"/>
      <protection hidden="1"/>
    </xf>
    <xf numFmtId="0" fontId="2" fillId="3" borderId="3" xfId="1" applyFont="1" applyFill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BY$3" fmlaRange="$BX$3:$BX$14" noThreeD="1" sel="3" val="0"/>
</file>

<file path=xl/ctrlProps/ctrlProp2.xml><?xml version="1.0" encoding="utf-8"?>
<formControlPr xmlns="http://schemas.microsoft.com/office/spreadsheetml/2009/9/main" objectType="Drop" dropStyle="combo" dx="22" fmlaLink="$BW$3" fmlaRange="$BV$3:$BV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0</xdr:row>
          <xdr:rowOff>38100</xdr:rowOff>
        </xdr:from>
        <xdr:to>
          <xdr:col>15</xdr:col>
          <xdr:colOff>104775</xdr:colOff>
          <xdr:row>0</xdr:row>
          <xdr:rowOff>276225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0</xdr:row>
          <xdr:rowOff>38100</xdr:rowOff>
        </xdr:from>
        <xdr:to>
          <xdr:col>20</xdr:col>
          <xdr:colOff>57150</xdr:colOff>
          <xdr:row>0</xdr:row>
          <xdr:rowOff>276225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Y16"/>
  <sheetViews>
    <sheetView tabSelected="1" topLeftCell="S1" workbookViewId="0">
      <selection activeCell="BP6" sqref="BP6"/>
    </sheetView>
  </sheetViews>
  <sheetFormatPr baseColWidth="10" defaultRowHeight="15" outlineLevelCol="1" x14ac:dyDescent="0.25"/>
  <cols>
    <col min="1" max="1" width="15.140625" bestFit="1" customWidth="1"/>
    <col min="2" max="3" width="10.7109375" style="19" bestFit="1" customWidth="1"/>
    <col min="4" max="5" width="10.7109375" style="19" customWidth="1"/>
    <col min="6" max="6" width="7.42578125" style="20" bestFit="1" customWidth="1"/>
    <col min="7" max="68" width="2.7109375" customWidth="1"/>
    <col min="70" max="70" width="3" customWidth="1" outlineLevel="1"/>
    <col min="71" max="71" width="25.7109375" customWidth="1" outlineLevel="1"/>
    <col min="72" max="72" width="18.28515625" customWidth="1" outlineLevel="1"/>
    <col min="73" max="73" width="2.5703125" customWidth="1" outlineLevel="1"/>
    <col min="74" max="74" width="5" style="16" customWidth="1" outlineLevel="1"/>
    <col min="75" max="75" width="2" style="16" customWidth="1" outlineLevel="1"/>
    <col min="76" max="76" width="11.42578125" customWidth="1" outlineLevel="1"/>
    <col min="77" max="77" width="2" customWidth="1" outlineLevel="1"/>
  </cols>
  <sheetData>
    <row r="1" spans="1:77" ht="26.1" customHeight="1" x14ac:dyDescent="0.25">
      <c r="A1" s="1"/>
      <c r="B1" s="1"/>
      <c r="C1" s="1"/>
      <c r="D1" s="1"/>
      <c r="E1" s="1"/>
      <c r="F1" s="17"/>
      <c r="G1" s="33" t="s">
        <v>0</v>
      </c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5"/>
      <c r="AL1" s="36" t="s">
        <v>1</v>
      </c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8"/>
    </row>
    <row r="2" spans="1:77" ht="36.75" x14ac:dyDescent="0.25">
      <c r="A2" s="1"/>
      <c r="B2" s="32" t="s">
        <v>28</v>
      </c>
      <c r="C2" s="32"/>
      <c r="D2" s="32" t="s">
        <v>29</v>
      </c>
      <c r="E2" s="32"/>
      <c r="F2" s="18" t="s">
        <v>27</v>
      </c>
      <c r="G2" s="2">
        <f>DATE(BW3+2019,BY3,1)</f>
        <v>43891</v>
      </c>
      <c r="H2" s="3">
        <f>G2+1</f>
        <v>43892</v>
      </c>
      <c r="I2" s="3">
        <f>H2+1</f>
        <v>43893</v>
      </c>
      <c r="J2" s="3">
        <f t="shared" ref="J2:BK2" si="0">I2+1</f>
        <v>43894</v>
      </c>
      <c r="K2" s="3">
        <f t="shared" si="0"/>
        <v>43895</v>
      </c>
      <c r="L2" s="3">
        <f t="shared" si="0"/>
        <v>43896</v>
      </c>
      <c r="M2" s="3">
        <f t="shared" si="0"/>
        <v>43897</v>
      </c>
      <c r="N2" s="3">
        <f t="shared" si="0"/>
        <v>43898</v>
      </c>
      <c r="O2" s="3">
        <f t="shared" si="0"/>
        <v>43899</v>
      </c>
      <c r="P2" s="3">
        <f t="shared" si="0"/>
        <v>43900</v>
      </c>
      <c r="Q2" s="3">
        <f t="shared" si="0"/>
        <v>43901</v>
      </c>
      <c r="R2" s="3">
        <f t="shared" si="0"/>
        <v>43902</v>
      </c>
      <c r="S2" s="3">
        <f t="shared" si="0"/>
        <v>43903</v>
      </c>
      <c r="T2" s="3">
        <f t="shared" si="0"/>
        <v>43904</v>
      </c>
      <c r="U2" s="3">
        <f t="shared" si="0"/>
        <v>43905</v>
      </c>
      <c r="V2" s="3">
        <f t="shared" si="0"/>
        <v>43906</v>
      </c>
      <c r="W2" s="3">
        <f t="shared" si="0"/>
        <v>43907</v>
      </c>
      <c r="X2" s="3">
        <f t="shared" si="0"/>
        <v>43908</v>
      </c>
      <c r="Y2" s="3">
        <f t="shared" si="0"/>
        <v>43909</v>
      </c>
      <c r="Z2" s="3">
        <f t="shared" si="0"/>
        <v>43910</v>
      </c>
      <c r="AA2" s="3">
        <f t="shared" si="0"/>
        <v>43911</v>
      </c>
      <c r="AB2" s="3">
        <f t="shared" si="0"/>
        <v>43912</v>
      </c>
      <c r="AC2" s="3">
        <f t="shared" si="0"/>
        <v>43913</v>
      </c>
      <c r="AD2" s="3">
        <f t="shared" si="0"/>
        <v>43914</v>
      </c>
      <c r="AE2" s="3">
        <f t="shared" si="0"/>
        <v>43915</v>
      </c>
      <c r="AF2" s="3">
        <f t="shared" si="0"/>
        <v>43916</v>
      </c>
      <c r="AG2" s="3">
        <f t="shared" si="0"/>
        <v>43917</v>
      </c>
      <c r="AH2" s="3">
        <f t="shared" si="0"/>
        <v>43918</v>
      </c>
      <c r="AI2" s="3">
        <f t="shared" si="0"/>
        <v>43919</v>
      </c>
      <c r="AJ2" s="3">
        <f t="shared" si="0"/>
        <v>43920</v>
      </c>
      <c r="AK2" s="3">
        <f t="shared" si="0"/>
        <v>43921</v>
      </c>
      <c r="AL2" s="3">
        <f t="shared" si="0"/>
        <v>43922</v>
      </c>
      <c r="AM2" s="3">
        <f t="shared" si="0"/>
        <v>43923</v>
      </c>
      <c r="AN2" s="3">
        <f t="shared" si="0"/>
        <v>43924</v>
      </c>
      <c r="AO2" s="3">
        <f t="shared" si="0"/>
        <v>43925</v>
      </c>
      <c r="AP2" s="3">
        <f t="shared" si="0"/>
        <v>43926</v>
      </c>
      <c r="AQ2" s="3">
        <f t="shared" si="0"/>
        <v>43927</v>
      </c>
      <c r="AR2" s="3">
        <f t="shared" si="0"/>
        <v>43928</v>
      </c>
      <c r="AS2" s="3">
        <f t="shared" si="0"/>
        <v>43929</v>
      </c>
      <c r="AT2" s="3">
        <f t="shared" si="0"/>
        <v>43930</v>
      </c>
      <c r="AU2" s="3">
        <f t="shared" si="0"/>
        <v>43931</v>
      </c>
      <c r="AV2" s="3">
        <f t="shared" si="0"/>
        <v>43932</v>
      </c>
      <c r="AW2" s="3">
        <f t="shared" si="0"/>
        <v>43933</v>
      </c>
      <c r="AX2" s="3">
        <f t="shared" si="0"/>
        <v>43934</v>
      </c>
      <c r="AY2" s="3">
        <f t="shared" si="0"/>
        <v>43935</v>
      </c>
      <c r="AZ2" s="3">
        <f t="shared" si="0"/>
        <v>43936</v>
      </c>
      <c r="BA2" s="3">
        <f t="shared" si="0"/>
        <v>43937</v>
      </c>
      <c r="BB2" s="3">
        <f t="shared" si="0"/>
        <v>43938</v>
      </c>
      <c r="BC2" s="3">
        <f t="shared" si="0"/>
        <v>43939</v>
      </c>
      <c r="BD2" s="3">
        <f t="shared" si="0"/>
        <v>43940</v>
      </c>
      <c r="BE2" s="3">
        <f t="shared" si="0"/>
        <v>43941</v>
      </c>
      <c r="BF2" s="3">
        <f t="shared" si="0"/>
        <v>43942</v>
      </c>
      <c r="BG2" s="3">
        <f t="shared" si="0"/>
        <v>43943</v>
      </c>
      <c r="BH2" s="3">
        <f t="shared" si="0"/>
        <v>43944</v>
      </c>
      <c r="BI2" s="3">
        <f t="shared" si="0"/>
        <v>43945</v>
      </c>
      <c r="BJ2" s="3">
        <f t="shared" si="0"/>
        <v>43946</v>
      </c>
      <c r="BK2" s="3">
        <f t="shared" si="0"/>
        <v>43947</v>
      </c>
      <c r="BL2" s="3">
        <f>BK2+1</f>
        <v>43948</v>
      </c>
      <c r="BM2" s="3">
        <f>IFERROR(IF(MONTH(BL2+1)=MONTH($AU$2),BL2+1,""),"")</f>
        <v>43949</v>
      </c>
      <c r="BN2" s="3">
        <f t="shared" ref="BN2:BP2" si="1">IFERROR(IF(MONTH(BM2+1)=MONTH($AU$2),BM2+1,""),"")</f>
        <v>43950</v>
      </c>
      <c r="BO2" s="3">
        <f t="shared" si="1"/>
        <v>43951</v>
      </c>
      <c r="BP2" s="3" t="str">
        <f t="shared" si="1"/>
        <v/>
      </c>
    </row>
    <row r="3" spans="1:77" x14ac:dyDescent="0.25">
      <c r="A3" s="21" t="s">
        <v>31</v>
      </c>
      <c r="B3" s="22">
        <v>43913</v>
      </c>
      <c r="C3" s="26">
        <v>43917</v>
      </c>
      <c r="D3" s="25">
        <v>43926</v>
      </c>
      <c r="E3" s="25">
        <v>43931</v>
      </c>
      <c r="F3" s="29" t="s">
        <v>30</v>
      </c>
      <c r="G3" s="4"/>
      <c r="H3" s="4"/>
      <c r="I3" s="4"/>
      <c r="J3" s="4"/>
      <c r="K3" s="4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R3" s="6"/>
      <c r="BS3" s="30">
        <v>2020</v>
      </c>
      <c r="BT3" s="31"/>
      <c r="BV3" s="16">
        <v>2020</v>
      </c>
      <c r="BW3" s="16">
        <v>1</v>
      </c>
      <c r="BX3" s="16" t="s">
        <v>15</v>
      </c>
      <c r="BY3" s="16">
        <v>3</v>
      </c>
    </row>
    <row r="4" spans="1:77" x14ac:dyDescent="0.25">
      <c r="A4" s="21" t="s">
        <v>32</v>
      </c>
      <c r="B4" s="23">
        <v>43895</v>
      </c>
      <c r="C4" s="27">
        <v>43902</v>
      </c>
      <c r="D4" s="23">
        <v>43933</v>
      </c>
      <c r="E4" s="23">
        <v>43936</v>
      </c>
      <c r="F4" s="29" t="s">
        <v>35</v>
      </c>
      <c r="G4" s="4"/>
      <c r="H4" s="4"/>
      <c r="I4" s="4"/>
      <c r="J4" s="4"/>
      <c r="K4" s="4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R4" s="7">
        <v>1</v>
      </c>
      <c r="BS4" s="8">
        <f>DATE(BS3,1,1)</f>
        <v>43831</v>
      </c>
      <c r="BT4" s="9" t="s">
        <v>2</v>
      </c>
      <c r="BV4" s="16">
        <v>2021</v>
      </c>
      <c r="BX4" s="16" t="s">
        <v>16</v>
      </c>
    </row>
    <row r="5" spans="1:77" x14ac:dyDescent="0.25">
      <c r="A5" s="21" t="s">
        <v>33</v>
      </c>
      <c r="B5" s="23">
        <v>43907</v>
      </c>
      <c r="C5" s="27">
        <v>43909</v>
      </c>
      <c r="D5" s="23">
        <v>43941</v>
      </c>
      <c r="E5" s="23">
        <v>43946</v>
      </c>
      <c r="F5" s="29" t="s">
        <v>36</v>
      </c>
      <c r="G5" s="4"/>
      <c r="H5" s="4"/>
      <c r="I5" s="4"/>
      <c r="J5" s="4"/>
      <c r="K5" s="4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R5" s="7">
        <v>2</v>
      </c>
      <c r="BS5" s="10">
        <f>DATE(BS3,IF((25-MOD((11*MOD(BS3-1900,19)+4-INT((7*MOD(BS3-1900,19)+1)/19)),29)-MOD(BS3-1900+INT((BS3-1900)/4)+31-MOD((11*MOD(BS3-1900,19)+4-INT((7*MOD(BS3-1900,19)+1)/19)),29),7))&gt;0,4,3),IF((25-MOD((11*MOD(BS3-1900,19)+4-INT((7*MOD(BS3-1900,19)+1)/19)),29)-MOD(BS3-1900+INT((BS3-1900)/4)+31-MOD((11*MOD(BS3-1900,19)+4-INT((7*MOD(BS3-1900,19)+1)/19)),29),7))&gt;0,(25-MOD((11*MOD(BS3-1900,19)+4-INT((7*MOD(BS3-1900,19)+1)/19)),29)-MOD(BS3-1900+INT((BS3-1900)/4)+31-MOD((11*MOD(BS3-1900,19)+4-INT((7*MOD(BS3-1900,19)+1)/19)),29),7)),31+(25-MOD((11*MOD(BS3-1900,19)+4-INT((7*MOD(BS3-1900,19)+1)/19)),29)-MOD(BS3-1900+INT((BS3-1900)/4)+31-MOD((11*MOD(BS3-1900,19)+4-INT((7*MOD(BS3-1900,19)+1)/19)),29),7))))</f>
        <v>43933</v>
      </c>
      <c r="BT5" s="11" t="s">
        <v>3</v>
      </c>
      <c r="BV5" s="16">
        <v>2022</v>
      </c>
      <c r="BX5" s="16" t="s">
        <v>17</v>
      </c>
    </row>
    <row r="6" spans="1:77" x14ac:dyDescent="0.25">
      <c r="A6" s="21" t="s">
        <v>34</v>
      </c>
      <c r="B6" s="24"/>
      <c r="C6" s="28"/>
      <c r="D6" s="24">
        <v>43925</v>
      </c>
      <c r="E6" s="24">
        <v>43947</v>
      </c>
      <c r="F6" s="18" t="s">
        <v>37</v>
      </c>
      <c r="G6" s="4"/>
      <c r="H6" s="4"/>
      <c r="I6" s="4"/>
      <c r="J6" s="4"/>
      <c r="K6" s="4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R6" s="7">
        <v>3</v>
      </c>
      <c r="BS6" s="10">
        <f>SUM(BS5+1)</f>
        <v>43934</v>
      </c>
      <c r="BT6" s="11" t="s">
        <v>4</v>
      </c>
      <c r="BV6" s="16">
        <v>2023</v>
      </c>
      <c r="BX6" s="16" t="s">
        <v>18</v>
      </c>
    </row>
    <row r="7" spans="1:77" x14ac:dyDescent="0.25">
      <c r="BR7" s="7">
        <v>4</v>
      </c>
      <c r="BS7" s="10">
        <f>DATE(BS3,5,1)</f>
        <v>43952</v>
      </c>
      <c r="BT7" s="12" t="s">
        <v>5</v>
      </c>
      <c r="BV7" s="16">
        <v>2024</v>
      </c>
      <c r="BX7" s="16" t="s">
        <v>19</v>
      </c>
    </row>
    <row r="8" spans="1:77" x14ac:dyDescent="0.25">
      <c r="BR8" s="7">
        <v>5</v>
      </c>
      <c r="BS8" s="10">
        <f>DATE(BS3,5,8)</f>
        <v>43959</v>
      </c>
      <c r="BT8" s="11" t="s">
        <v>6</v>
      </c>
      <c r="BV8" s="16">
        <v>2025</v>
      </c>
      <c r="BX8" s="16" t="s">
        <v>20</v>
      </c>
    </row>
    <row r="9" spans="1:77" x14ac:dyDescent="0.25">
      <c r="BR9" s="7">
        <v>6</v>
      </c>
      <c r="BS9" s="10">
        <f>DATE(BS3,5,21)</f>
        <v>43972</v>
      </c>
      <c r="BT9" s="12" t="s">
        <v>7</v>
      </c>
      <c r="BV9" s="16">
        <v>2026</v>
      </c>
      <c r="BX9" s="16" t="s">
        <v>21</v>
      </c>
    </row>
    <row r="10" spans="1:77" x14ac:dyDescent="0.25">
      <c r="BR10" s="7">
        <v>7</v>
      </c>
      <c r="BS10" s="13">
        <f>DATE(BS3,5,31)</f>
        <v>43982</v>
      </c>
      <c r="BT10" s="12" t="s">
        <v>8</v>
      </c>
      <c r="BV10" s="16">
        <v>2027</v>
      </c>
      <c r="BX10" s="16" t="s">
        <v>22</v>
      </c>
    </row>
    <row r="11" spans="1:77" x14ac:dyDescent="0.25">
      <c r="BR11" s="7">
        <v>8</v>
      </c>
      <c r="BS11" s="10">
        <f>DATE(BS3,6,1)</f>
        <v>43983</v>
      </c>
      <c r="BT11" s="12" t="s">
        <v>9</v>
      </c>
      <c r="BV11" s="16">
        <v>2028</v>
      </c>
      <c r="BX11" s="16" t="s">
        <v>23</v>
      </c>
    </row>
    <row r="12" spans="1:77" x14ac:dyDescent="0.25">
      <c r="BR12" s="7">
        <v>9</v>
      </c>
      <c r="BS12" s="10">
        <f>DATE(BS3,7,14)</f>
        <v>44026</v>
      </c>
      <c r="BT12" s="12" t="s">
        <v>10</v>
      </c>
      <c r="BV12" s="16">
        <v>2029</v>
      </c>
      <c r="BX12" s="16" t="s">
        <v>24</v>
      </c>
    </row>
    <row r="13" spans="1:77" x14ac:dyDescent="0.25">
      <c r="BR13" s="7">
        <v>10</v>
      </c>
      <c r="BS13" s="10">
        <f>DATE(BS3,8,15)</f>
        <v>44058</v>
      </c>
      <c r="BT13" s="11" t="s">
        <v>11</v>
      </c>
      <c r="BV13" s="16">
        <v>2030</v>
      </c>
      <c r="BX13" s="16" t="s">
        <v>25</v>
      </c>
    </row>
    <row r="14" spans="1:77" x14ac:dyDescent="0.25">
      <c r="BR14" s="7">
        <v>11</v>
      </c>
      <c r="BS14" s="10">
        <f>DATE(BS3,11,1)</f>
        <v>44136</v>
      </c>
      <c r="BT14" s="11" t="s">
        <v>12</v>
      </c>
      <c r="BX14" s="16" t="s">
        <v>26</v>
      </c>
    </row>
    <row r="15" spans="1:77" x14ac:dyDescent="0.25">
      <c r="BR15" s="7">
        <v>12</v>
      </c>
      <c r="BS15" s="10">
        <f>DATE(BS3,11,11)</f>
        <v>44146</v>
      </c>
      <c r="BT15" s="11" t="s">
        <v>13</v>
      </c>
    </row>
    <row r="16" spans="1:77" x14ac:dyDescent="0.25">
      <c r="BR16" s="7">
        <v>13</v>
      </c>
      <c r="BS16" s="14">
        <f>DATE(BS3,12,25)</f>
        <v>44190</v>
      </c>
      <c r="BT16" s="15" t="s">
        <v>14</v>
      </c>
    </row>
  </sheetData>
  <mergeCells count="5">
    <mergeCell ref="BS3:BT3"/>
    <mergeCell ref="B2:C2"/>
    <mergeCell ref="D2:E2"/>
    <mergeCell ref="G1:AK1"/>
    <mergeCell ref="AL1:BP1"/>
  </mergeCells>
  <conditionalFormatting sqref="BM2:BP2 G3:BP6">
    <cfRule type="expression" dxfId="4" priority="1">
      <formula>COUNTIFS($BS$4:$BS$16,G$2)&gt;0</formula>
    </cfRule>
    <cfRule type="expression" dxfId="3" priority="2">
      <formula>WEEKDAY(G$2,2)&gt;5</formula>
    </cfRule>
  </conditionalFormatting>
  <conditionalFormatting sqref="G2:BL2">
    <cfRule type="expression" dxfId="2" priority="3">
      <formula>COUNTIFS($BS$4:$BS$16,G$2)&gt;0</formula>
    </cfRule>
    <cfRule type="expression" dxfId="1" priority="4">
      <formula>WEEKDAY(G$2,2)&gt;5</formula>
    </cfRule>
  </conditionalFormatting>
  <conditionalFormatting sqref="G3:BP6">
    <cfRule type="expression" dxfId="0" priority="7">
      <formula>AND(G$2&gt;=$B3,G$2&lt;=$C3)</formula>
    </cfRule>
  </conditionalFormatting>
  <dataValidations disablePrompts="1" count="1">
    <dataValidation type="list" allowBlank="1" showInputMessage="1" showErrorMessage="1" sqref="BS3:BT3">
      <formula1>$BV$3:$BV$13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locked="0" defaultSize="0" autoLine="0" autoPict="0">
                <anchor moveWithCells="1">
                  <from>
                    <xdr:col>7</xdr:col>
                    <xdr:colOff>104775</xdr:colOff>
                    <xdr:row>0</xdr:row>
                    <xdr:rowOff>38100</xdr:rowOff>
                  </from>
                  <to>
                    <xdr:col>15</xdr:col>
                    <xdr:colOff>104775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locked="0" defaultSize="0" autoLine="0" autoPict="0">
                <anchor moveWithCells="1">
                  <from>
                    <xdr:col>15</xdr:col>
                    <xdr:colOff>133350</xdr:colOff>
                    <xdr:row>0</xdr:row>
                    <xdr:rowOff>38100</xdr:rowOff>
                  </from>
                  <to>
                    <xdr:col>20</xdr:col>
                    <xdr:colOff>57150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2020-01-22T12:45:32Z</dcterms:created>
  <dcterms:modified xsi:type="dcterms:W3CDTF">2020-01-22T13:58:21Z</dcterms:modified>
</cp:coreProperties>
</file>