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11020"/>
  </bookViews>
  <sheets>
    <sheet name="BD" sheetId="1" r:id="rId1"/>
  </sheets>
  <externalReferences>
    <externalReference r:id="rId2"/>
  </externalReferences>
  <definedNames>
    <definedName name="avancement">BD!$D$1</definedName>
    <definedName name="colA">OFFSET(BD!$A$2,,,COUNTIF(BD!$A:$A,"&gt;&lt;")-1)</definedName>
    <definedName name="dept">BD!$A$1</definedName>
    <definedName name="dept2">BD!$C$1</definedName>
    <definedName name="echelon">OFFSET(colA,,2,)</definedName>
    <definedName name="indice">OFFSET(colA,,5,)</definedName>
    <definedName name="liste1">OFFSET(BD!$S$2,,,COUNTIF(BD!$S:$S,"&gt;&lt;"))</definedName>
    <definedName name="Maître_Auxiliaire_1">[1]CDD_Education_Nationale!$AJ$12:$AJ$19</definedName>
    <definedName name="Maître_Auxiliaire_2">[1]CDD_Education_Nationale!$AJ$4:$AJ$11</definedName>
    <definedName name="Professeur_Agrégé">[1]CDD_Education_Nationale!$AJ$44:$AJ$54</definedName>
    <definedName name="Professeur_Agrégé_classe_exceptionnel">[1]CDD_Education_Nationale!$AJ$61:$AJ$67</definedName>
    <definedName name="Professeur_Agrégé_hors_classe">[1]CDD_Education_Nationale!$AJ$55:$AJ$60</definedName>
    <definedName name="Professeur_Certifié">[1]CDD_Education_Nationale!$AJ$20:$AJ$30</definedName>
    <definedName name="Professeur_Certifié_classe_exceptionnelle">[1]CDD_Education_Nationale!$AJ$37:$AJ$43</definedName>
    <definedName name="Professeur_Certifié_hors_classe">[1]CDD_Education_Nationale!$AJ$31:$AJ$36</definedName>
    <definedName name="salaire">OFFSET(BD!$G$2,,,ROWS(colA))</definedName>
  </definedNames>
  <calcPr calcId="124519"/>
</workbook>
</file>

<file path=xl/calcChain.xml><?xml version="1.0" encoding="utf-8"?>
<calcChain xmlns="http://schemas.openxmlformats.org/spreadsheetml/2006/main">
  <c r="N4" i="1"/>
  <c r="N6"/>
  <c r="N7"/>
  <c r="N9"/>
  <c r="N10"/>
  <c r="N11"/>
  <c r="N12"/>
  <c r="N13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M4"/>
  <c r="M6"/>
  <c r="M7"/>
  <c r="M9"/>
  <c r="M10"/>
  <c r="M11"/>
  <c r="M12"/>
  <c r="M13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51" a="1"/>
  <c r="A51" s="1"/>
  <c r="A52" a="1"/>
  <c r="A52" s="1"/>
  <c r="A53" a="1"/>
  <c r="A53" s="1"/>
  <c r="A54" a="1"/>
  <c r="A54" s="1"/>
  <c r="A55" a="1"/>
  <c r="A55" s="1"/>
  <c r="A56" a="1"/>
  <c r="A56" s="1"/>
  <c r="A57" a="1"/>
  <c r="A57" s="1"/>
  <c r="A58" a="1"/>
  <c r="A58" s="1"/>
  <c r="A59" a="1"/>
  <c r="A59" s="1"/>
  <c r="A60" a="1"/>
  <c r="A60" s="1"/>
  <c r="A61" a="1"/>
  <c r="A61" s="1"/>
  <c r="A62" a="1"/>
  <c r="A62" s="1"/>
  <c r="A63" a="1"/>
  <c r="A63" s="1"/>
  <c r="A64" a="1"/>
  <c r="A64" s="1"/>
  <c r="A65" a="1"/>
  <c r="A65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3" a="1"/>
  <c r="A3" s="1"/>
  <c r="A4" a="1"/>
  <c r="A4" s="1"/>
  <c r="A5" a="1"/>
  <c r="A5" s="1"/>
  <c r="A6" a="1"/>
  <c r="A6" s="1"/>
  <c r="M5" s="1"/>
  <c r="N5" s="1"/>
  <c r="A7" a="1"/>
  <c r="A7" s="1"/>
  <c r="A8" a="1"/>
  <c r="A8" s="1"/>
  <c r="A9" a="1"/>
  <c r="A9" s="1"/>
  <c r="A2" a="1"/>
  <c r="A2" s="1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M14" l="1"/>
  <c r="N14" s="1"/>
  <c r="M8"/>
  <c r="N8" s="1"/>
  <c r="M3"/>
  <c r="N3" s="1"/>
  <c r="S2" a="1"/>
  <c r="S2" s="1"/>
  <c r="S3" l="1" a="1"/>
  <c r="S3" s="1"/>
  <c r="S4" s="1" a="1"/>
  <c r="S4" s="1"/>
  <c r="S5" l="1" a="1"/>
  <c r="S5" s="1"/>
  <c r="S6" l="1" a="1"/>
  <c r="S6" s="1"/>
  <c r="S7" s="1" a="1"/>
  <c r="S7" s="1"/>
  <c r="S8" l="1" a="1"/>
  <c r="S8" s="1"/>
  <c r="S9" l="1" a="1"/>
  <c r="S9" s="1"/>
  <c r="S10" l="1" a="1"/>
  <c r="S10" s="1"/>
  <c r="S11" s="1" a="1"/>
  <c r="S11" s="1"/>
  <c r="S12" s="1" a="1"/>
  <c r="S12" s="1"/>
  <c r="S13" s="1" a="1"/>
  <c r="S13" s="1"/>
  <c r="S14" s="1" a="1"/>
  <c r="S14" s="1"/>
  <c r="S15" s="1" a="1"/>
  <c r="S15" s="1"/>
  <c r="S16" s="1" a="1"/>
  <c r="S16" s="1"/>
  <c r="S17" s="1" a="1"/>
  <c r="S17" s="1"/>
  <c r="S18" s="1" a="1"/>
  <c r="S18" s="1"/>
  <c r="S19" s="1" a="1"/>
  <c r="S19" s="1"/>
  <c r="S20" s="1" a="1"/>
  <c r="S20" s="1"/>
  <c r="S21" s="1" a="1"/>
  <c r="S21" s="1"/>
</calcChain>
</file>

<file path=xl/sharedStrings.xml><?xml version="1.0" encoding="utf-8"?>
<sst xmlns="http://schemas.openxmlformats.org/spreadsheetml/2006/main" count="120" uniqueCount="37">
  <si>
    <t>Statut</t>
  </si>
  <si>
    <t>Echelon</t>
  </si>
  <si>
    <t>Choix (20%) Avancement accéléré</t>
  </si>
  <si>
    <t>Ancienneté (80%)</t>
  </si>
  <si>
    <t>Indice 1</t>
  </si>
  <si>
    <t>Mensuel brut en €</t>
  </si>
  <si>
    <t>Maître Auxiliaire 2 (Contractuel)</t>
  </si>
  <si>
    <t>2 ans 6 Mois</t>
  </si>
  <si>
    <t>3 ans</t>
  </si>
  <si>
    <t>4 ans</t>
  </si>
  <si>
    <t>Maître Auxiliaire 1 (Contractuel)</t>
  </si>
  <si>
    <t>Professeur Certifié</t>
  </si>
  <si>
    <t>1 an</t>
  </si>
  <si>
    <t>2 ans</t>
  </si>
  <si>
    <t xml:space="preserve">3 ans </t>
  </si>
  <si>
    <t>3 ans 6 Mois</t>
  </si>
  <si>
    <t>Sans limite</t>
  </si>
  <si>
    <t>Professeur Certifié hors classe</t>
  </si>
  <si>
    <t>Professeur Certifié classe exceptionnelle</t>
  </si>
  <si>
    <t>Hea</t>
  </si>
  <si>
    <t>Hea 1</t>
  </si>
  <si>
    <t>Hea 2</t>
  </si>
  <si>
    <t>Hea 3</t>
  </si>
  <si>
    <t>Professeur Agrégé</t>
  </si>
  <si>
    <t>Professeur Agrégé hors classe</t>
  </si>
  <si>
    <t>Professeur Agrégé  classe exceptionnelle</t>
  </si>
  <si>
    <t>HEA 1</t>
  </si>
  <si>
    <t>HEA 2</t>
  </si>
  <si>
    <t>HEA 3</t>
  </si>
  <si>
    <t>HEB</t>
  </si>
  <si>
    <t>Statut / Grade / Catégorie</t>
  </si>
  <si>
    <t>Indice majoré</t>
  </si>
  <si>
    <t xml:space="preserve">rattrapage des cel fusionnées </t>
  </si>
  <si>
    <t>1) tu choisis le statut (liste auto)</t>
  </si>
  <si>
    <t xml:space="preserve">2) tu choisis l'echelon  dans liste auto qui ne </t>
  </si>
  <si>
    <t xml:space="preserve">propose que les echelons possibles </t>
  </si>
  <si>
    <t xml:space="preserve">3)l'indice est calculé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</si>
</sst>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0" fillId="3" borderId="2" xfId="0" applyFont="1" applyFill="1" applyBorder="1" applyAlignment="1" applyProtection="1">
      <alignment horizontal="center" vertical="center"/>
      <protection hidden="1"/>
    </xf>
    <xf numFmtId="0" fontId="0" fillId="3" borderId="3" xfId="0" applyFont="1" applyFill="1" applyBorder="1" applyAlignment="1" applyProtection="1">
      <alignment horizontal="center" vertical="center"/>
      <protection hidden="1"/>
    </xf>
    <xf numFmtId="164" fontId="0" fillId="3" borderId="3" xfId="0" applyNumberFormat="1" applyFont="1" applyFill="1" applyBorder="1" applyAlignment="1" applyProtection="1">
      <alignment horizontal="center" vertical="center"/>
      <protection hidden="1"/>
    </xf>
    <xf numFmtId="0" fontId="0" fillId="3" borderId="5" xfId="0" applyFont="1" applyFill="1" applyBorder="1" applyAlignment="1" applyProtection="1">
      <alignment horizontal="center" vertical="center"/>
      <protection hidden="1"/>
    </xf>
    <xf numFmtId="0" fontId="0" fillId="3" borderId="6" xfId="0" applyFont="1" applyFill="1" applyBorder="1" applyAlignment="1" applyProtection="1">
      <alignment horizontal="center" vertical="center"/>
      <protection hidden="1"/>
    </xf>
    <xf numFmtId="164" fontId="0" fillId="3" borderId="6" xfId="0" applyNumberFormat="1" applyFont="1" applyFill="1" applyBorder="1" applyAlignment="1" applyProtection="1">
      <alignment horizontal="center" vertical="center"/>
      <protection hidden="1"/>
    </xf>
    <xf numFmtId="0" fontId="0" fillId="3" borderId="7" xfId="0" applyFont="1" applyFill="1" applyBorder="1" applyAlignment="1" applyProtection="1">
      <alignment horizontal="center" vertical="center"/>
      <protection hidden="1"/>
    </xf>
    <xf numFmtId="0" fontId="0" fillId="3" borderId="8" xfId="0" applyFont="1" applyFill="1" applyBorder="1" applyAlignment="1" applyProtection="1">
      <alignment horizontal="center" vertical="center"/>
      <protection hidden="1"/>
    </xf>
    <xf numFmtId="164" fontId="0" fillId="3" borderId="8" xfId="0" applyNumberFormat="1" applyFont="1" applyFill="1" applyBorder="1" applyAlignment="1" applyProtection="1">
      <alignment horizontal="center" vertical="center"/>
      <protection hidden="1"/>
    </xf>
    <xf numFmtId="0" fontId="0" fillId="4" borderId="2" xfId="0" applyFont="1" applyFill="1" applyBorder="1" applyAlignment="1" applyProtection="1">
      <alignment horizontal="center" vertical="center"/>
      <protection hidden="1"/>
    </xf>
    <xf numFmtId="0" fontId="0" fillId="4" borderId="3" xfId="0" applyFont="1" applyFill="1" applyBorder="1" applyAlignment="1" applyProtection="1">
      <alignment horizontal="center" vertical="center"/>
      <protection hidden="1"/>
    </xf>
    <xf numFmtId="164" fontId="0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5" xfId="0" applyFont="1" applyFill="1" applyBorder="1" applyAlignment="1" applyProtection="1">
      <alignment horizontal="center" vertical="center"/>
      <protection hidden="1"/>
    </xf>
    <xf numFmtId="0" fontId="0" fillId="4" borderId="6" xfId="0" applyFont="1" applyFill="1" applyBorder="1" applyAlignment="1" applyProtection="1">
      <alignment horizontal="center" vertical="center"/>
      <protection hidden="1"/>
    </xf>
    <xf numFmtId="164" fontId="0" fillId="4" borderId="6" xfId="0" applyNumberFormat="1" applyFont="1" applyFill="1" applyBorder="1" applyAlignment="1" applyProtection="1">
      <alignment horizontal="center" vertical="center"/>
      <protection hidden="1"/>
    </xf>
    <xf numFmtId="0" fontId="0" fillId="4" borderId="7" xfId="0" applyFont="1" applyFill="1" applyBorder="1" applyAlignment="1" applyProtection="1">
      <alignment horizontal="center" vertical="center"/>
      <protection hidden="1"/>
    </xf>
    <xf numFmtId="0" fontId="0" fillId="4" borderId="8" xfId="0" applyFont="1" applyFill="1" applyBorder="1" applyAlignment="1" applyProtection="1">
      <alignment horizontal="center" vertical="center"/>
      <protection hidden="1"/>
    </xf>
    <xf numFmtId="164" fontId="0" fillId="4" borderId="8" xfId="0" applyNumberFormat="1" applyFont="1" applyFill="1" applyBorder="1" applyAlignment="1" applyProtection="1">
      <alignment horizontal="center" vertical="center"/>
      <protection hidden="1"/>
    </xf>
    <xf numFmtId="0" fontId="0" fillId="5" borderId="2" xfId="0" applyFont="1" applyFill="1" applyBorder="1" applyAlignment="1" applyProtection="1">
      <alignment horizontal="center" vertical="center"/>
      <protection hidden="1"/>
    </xf>
    <xf numFmtId="0" fontId="0" fillId="5" borderId="3" xfId="0" applyFont="1" applyFill="1" applyBorder="1" applyAlignment="1" applyProtection="1">
      <alignment horizontal="center" vertical="center"/>
      <protection hidden="1"/>
    </xf>
    <xf numFmtId="164" fontId="0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5" xfId="0" applyFont="1" applyFill="1" applyBorder="1" applyAlignment="1" applyProtection="1">
      <alignment horizontal="center" vertical="center"/>
      <protection hidden="1"/>
    </xf>
    <xf numFmtId="0" fontId="0" fillId="5" borderId="6" xfId="0" applyFont="1" applyFill="1" applyBorder="1" applyAlignment="1" applyProtection="1">
      <alignment horizontal="center" vertical="center"/>
      <protection hidden="1"/>
    </xf>
    <xf numFmtId="164" fontId="0" fillId="5" borderId="6" xfId="0" applyNumberFormat="1" applyFont="1" applyFill="1" applyBorder="1" applyAlignment="1" applyProtection="1">
      <alignment horizontal="center" vertical="center"/>
      <protection hidden="1"/>
    </xf>
    <xf numFmtId="0" fontId="0" fillId="5" borderId="7" xfId="0" applyFont="1" applyFill="1" applyBorder="1" applyAlignment="1" applyProtection="1">
      <alignment horizontal="center" vertical="center"/>
      <protection hidden="1"/>
    </xf>
    <xf numFmtId="0" fontId="0" fillId="5" borderId="8" xfId="0" applyFont="1" applyFill="1" applyBorder="1" applyAlignment="1" applyProtection="1">
      <alignment horizontal="center" vertical="center"/>
      <protection hidden="1"/>
    </xf>
    <xf numFmtId="164" fontId="0" fillId="5" borderId="8" xfId="0" applyNumberFormat="1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/>
      <protection hidden="1"/>
    </xf>
    <xf numFmtId="0" fontId="0" fillId="6" borderId="3" xfId="0" applyFont="1" applyFill="1" applyBorder="1" applyAlignment="1" applyProtection="1">
      <alignment horizontal="center" vertical="center"/>
      <protection hidden="1"/>
    </xf>
    <xf numFmtId="164" fontId="0" fillId="6" borderId="3" xfId="0" applyNumberFormat="1" applyFont="1" applyFill="1" applyBorder="1" applyAlignment="1" applyProtection="1">
      <alignment horizontal="center" vertical="center"/>
      <protection hidden="1"/>
    </xf>
    <xf numFmtId="0" fontId="0" fillId="6" borderId="5" xfId="0" applyFont="1" applyFill="1" applyBorder="1" applyAlignment="1" applyProtection="1">
      <alignment horizontal="center" vertical="center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164" fontId="0" fillId="6" borderId="6" xfId="0" applyNumberFormat="1" applyFont="1" applyFill="1" applyBorder="1" applyAlignment="1" applyProtection="1">
      <alignment horizontal="center" vertical="center"/>
      <protection hidden="1"/>
    </xf>
    <xf numFmtId="0" fontId="0" fillId="6" borderId="7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horizontal="center" vertical="center"/>
      <protection hidden="1"/>
    </xf>
    <xf numFmtId="164" fontId="0" fillId="6" borderId="8" xfId="0" applyNumberFormat="1" applyFont="1" applyFill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 applyProtection="1">
      <alignment horizontal="center" vertical="center"/>
      <protection hidden="1"/>
    </xf>
    <xf numFmtId="164" fontId="0" fillId="7" borderId="3" xfId="0" applyNumberFormat="1" applyFont="1" applyFill="1" applyBorder="1" applyAlignment="1" applyProtection="1">
      <alignment horizontal="center" vertical="center"/>
      <protection hidden="1"/>
    </xf>
    <xf numFmtId="0" fontId="0" fillId="7" borderId="5" xfId="0" applyFont="1" applyFill="1" applyBorder="1" applyAlignment="1" applyProtection="1">
      <alignment horizontal="center" vertical="center"/>
      <protection hidden="1"/>
    </xf>
    <xf numFmtId="164" fontId="0" fillId="7" borderId="6" xfId="0" applyNumberFormat="1" applyFont="1" applyFill="1" applyBorder="1" applyAlignment="1" applyProtection="1">
      <alignment horizontal="center" vertical="center"/>
      <protection hidden="1"/>
    </xf>
    <xf numFmtId="0" fontId="0" fillId="7" borderId="7" xfId="0" applyFont="1" applyFill="1" applyBorder="1" applyAlignment="1" applyProtection="1">
      <alignment horizontal="center" vertical="center"/>
      <protection hidden="1"/>
    </xf>
    <xf numFmtId="164" fontId="0" fillId="7" borderId="8" xfId="0" applyNumberFormat="1" applyFont="1" applyFill="1" applyBorder="1" applyAlignment="1" applyProtection="1">
      <alignment horizontal="center" vertical="center"/>
      <protection hidden="1"/>
    </xf>
    <xf numFmtId="0" fontId="0" fillId="8" borderId="3" xfId="0" applyFont="1" applyFill="1" applyBorder="1" applyAlignment="1" applyProtection="1">
      <alignment horizontal="center" vertical="center"/>
      <protection hidden="1"/>
    </xf>
    <xf numFmtId="0" fontId="0" fillId="8" borderId="2" xfId="0" applyFont="1" applyFill="1" applyBorder="1" applyAlignment="1" applyProtection="1">
      <alignment horizontal="center" vertical="center"/>
      <protection hidden="1"/>
    </xf>
    <xf numFmtId="164" fontId="0" fillId="8" borderId="3" xfId="0" applyNumberFormat="1" applyFont="1" applyFill="1" applyBorder="1" applyAlignment="1" applyProtection="1">
      <alignment horizontal="center" vertical="center"/>
      <protection hidden="1"/>
    </xf>
    <xf numFmtId="0" fontId="0" fillId="8" borderId="6" xfId="0" applyFont="1" applyFill="1" applyBorder="1" applyAlignment="1" applyProtection="1">
      <alignment horizontal="center" vertical="center"/>
      <protection hidden="1"/>
    </xf>
    <xf numFmtId="0" fontId="0" fillId="8" borderId="5" xfId="0" applyFont="1" applyFill="1" applyBorder="1" applyAlignment="1" applyProtection="1">
      <alignment horizontal="center" vertical="center"/>
      <protection hidden="1"/>
    </xf>
    <xf numFmtId="164" fontId="0" fillId="8" borderId="6" xfId="0" applyNumberFormat="1" applyFont="1" applyFill="1" applyBorder="1" applyAlignment="1" applyProtection="1">
      <alignment horizontal="center" vertical="center"/>
      <protection hidden="1"/>
    </xf>
    <xf numFmtId="0" fontId="0" fillId="8" borderId="7" xfId="0" applyFont="1" applyFill="1" applyBorder="1" applyAlignment="1" applyProtection="1">
      <alignment horizontal="center" vertical="center"/>
      <protection hidden="1"/>
    </xf>
    <xf numFmtId="0" fontId="0" fillId="8" borderId="8" xfId="0" applyFont="1" applyFill="1" applyBorder="1" applyAlignment="1" applyProtection="1">
      <alignment horizontal="center" vertical="center"/>
      <protection hidden="1"/>
    </xf>
    <xf numFmtId="164" fontId="0" fillId="8" borderId="8" xfId="0" applyNumberFormat="1" applyFont="1" applyFill="1" applyBorder="1" applyAlignment="1" applyProtection="1">
      <alignment horizontal="center" vertical="center"/>
      <protection hidden="1"/>
    </xf>
    <xf numFmtId="0" fontId="3" fillId="9" borderId="2" xfId="0" applyFont="1" applyFill="1" applyBorder="1" applyAlignment="1" applyProtection="1">
      <alignment horizontal="center" vertical="center"/>
      <protection hidden="1"/>
    </xf>
    <xf numFmtId="164" fontId="3" fillId="9" borderId="3" xfId="0" applyNumberFormat="1" applyFont="1" applyFill="1" applyBorder="1" applyAlignment="1" applyProtection="1">
      <alignment horizontal="center" vertical="center"/>
      <protection hidden="1"/>
    </xf>
    <xf numFmtId="0" fontId="3" fillId="9" borderId="5" xfId="0" applyFont="1" applyFill="1" applyBorder="1" applyAlignment="1" applyProtection="1">
      <alignment horizontal="center" vertical="center"/>
      <protection hidden="1"/>
    </xf>
    <xf numFmtId="164" fontId="3" fillId="9" borderId="6" xfId="0" applyNumberFormat="1" applyFont="1" applyFill="1" applyBorder="1" applyAlignment="1" applyProtection="1">
      <alignment horizontal="center" vertical="center"/>
      <protection hidden="1"/>
    </xf>
    <xf numFmtId="0" fontId="3" fillId="9" borderId="7" xfId="0" applyFont="1" applyFill="1" applyBorder="1" applyAlignment="1" applyProtection="1">
      <alignment horizontal="center" vertical="center"/>
      <protection hidden="1"/>
    </xf>
    <xf numFmtId="164" fontId="3" fillId="9" borderId="8" xfId="0" applyNumberFormat="1" applyFont="1" applyFill="1" applyBorder="1" applyAlignment="1" applyProtection="1">
      <alignment horizontal="center" vertical="center"/>
      <protection hidden="1"/>
    </xf>
    <xf numFmtId="0" fontId="3" fillId="10" borderId="2" xfId="0" applyFont="1" applyFill="1" applyBorder="1" applyAlignment="1" applyProtection="1">
      <alignment horizontal="center" vertical="center"/>
      <protection hidden="1"/>
    </xf>
    <xf numFmtId="0" fontId="0" fillId="10" borderId="2" xfId="0" applyFont="1" applyFill="1" applyBorder="1" applyAlignment="1" applyProtection="1">
      <alignment horizontal="center" vertical="center"/>
      <protection hidden="1"/>
    </xf>
    <xf numFmtId="164" fontId="3" fillId="10" borderId="3" xfId="0" applyNumberFormat="1" applyFont="1" applyFill="1" applyBorder="1" applyAlignment="1" applyProtection="1">
      <alignment horizontal="center" vertical="center"/>
      <protection hidden="1"/>
    </xf>
    <xf numFmtId="0" fontId="3" fillId="10" borderId="2" xfId="0" applyFont="1" applyFill="1" applyBorder="1" applyAlignment="1" applyProtection="1">
      <alignment horizontal="center" vertical="center" wrapText="1"/>
      <protection hidden="1"/>
    </xf>
    <xf numFmtId="0" fontId="0" fillId="10" borderId="5" xfId="0" applyFont="1" applyFill="1" applyBorder="1" applyAlignment="1" applyProtection="1">
      <alignment horizontal="center" vertical="center"/>
      <protection hidden="1"/>
    </xf>
    <xf numFmtId="0" fontId="3" fillId="10" borderId="5" xfId="0" applyFont="1" applyFill="1" applyBorder="1" applyAlignment="1" applyProtection="1">
      <alignment horizontal="center" vertical="center"/>
      <protection hidden="1"/>
    </xf>
    <xf numFmtId="164" fontId="3" fillId="10" borderId="6" xfId="0" applyNumberFormat="1" applyFont="1" applyFill="1" applyBorder="1" applyAlignment="1" applyProtection="1">
      <alignment horizontal="center" vertical="center"/>
      <protection hidden="1"/>
    </xf>
    <xf numFmtId="0" fontId="3" fillId="10" borderId="5" xfId="0" applyFont="1" applyFill="1" applyBorder="1" applyAlignment="1" applyProtection="1">
      <alignment horizontal="center" vertical="center" wrapText="1"/>
      <protection hidden="1"/>
    </xf>
    <xf numFmtId="0" fontId="3" fillId="10" borderId="7" xfId="0" applyFont="1" applyFill="1" applyBorder="1" applyAlignment="1" applyProtection="1">
      <alignment horizontal="center" vertical="center" wrapText="1"/>
      <protection hidden="1"/>
    </xf>
    <xf numFmtId="0" fontId="0" fillId="10" borderId="7" xfId="0" applyFont="1" applyFill="1" applyBorder="1" applyAlignment="1" applyProtection="1">
      <alignment horizontal="center" vertical="center"/>
      <protection hidden="1"/>
    </xf>
    <xf numFmtId="0" fontId="3" fillId="10" borderId="7" xfId="0" applyFont="1" applyFill="1" applyBorder="1" applyAlignment="1" applyProtection="1">
      <alignment horizontal="center" vertical="center"/>
      <protection hidden="1"/>
    </xf>
    <xf numFmtId="164" fontId="3" fillId="10" borderId="8" xfId="0" applyNumberFormat="1" applyFont="1" applyFill="1" applyBorder="1" applyAlignment="1" applyProtection="1">
      <alignment horizontal="center" vertical="center"/>
      <protection hidden="1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hidden="1"/>
    </xf>
    <xf numFmtId="0" fontId="0" fillId="2" borderId="5" xfId="0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Alignment="1" applyProtection="1">
      <alignment horizontal="center" vertical="center"/>
      <protection hidden="1"/>
    </xf>
    <xf numFmtId="0" fontId="0" fillId="7" borderId="2" xfId="0" applyFont="1" applyFill="1" applyBorder="1" applyAlignment="1" applyProtection="1">
      <alignment horizontal="center" vertical="center" wrapText="1"/>
      <protection hidden="1"/>
    </xf>
    <xf numFmtId="0" fontId="0" fillId="7" borderId="5" xfId="0" applyFont="1" applyFill="1" applyBorder="1" applyAlignment="1" applyProtection="1">
      <alignment horizontal="center" vertical="center" wrapText="1"/>
      <protection hidden="1"/>
    </xf>
    <xf numFmtId="0" fontId="0" fillId="7" borderId="7" xfId="0" applyFont="1" applyFill="1" applyBorder="1" applyAlignment="1" applyProtection="1">
      <alignment horizontal="center" vertical="center" wrapText="1"/>
      <protection hidden="1"/>
    </xf>
    <xf numFmtId="0" fontId="0" fillId="7" borderId="6" xfId="0" applyFont="1" applyFill="1" applyBorder="1" applyAlignment="1" applyProtection="1">
      <alignment horizontal="center" vertical="center"/>
      <protection hidden="1"/>
    </xf>
    <xf numFmtId="0" fontId="0" fillId="7" borderId="11" xfId="0" applyFont="1" applyFill="1" applyBorder="1" applyAlignment="1" applyProtection="1">
      <alignment horizontal="center" vertical="center"/>
      <protection hidden="1"/>
    </xf>
    <xf numFmtId="0" fontId="0" fillId="7" borderId="8" xfId="0" applyFont="1" applyFill="1" applyBorder="1" applyAlignment="1" applyProtection="1">
      <alignment horizontal="center" vertical="center"/>
      <protection hidden="1"/>
    </xf>
    <xf numFmtId="0" fontId="0" fillId="7" borderId="12" xfId="0" applyFont="1" applyFill="1" applyBorder="1" applyAlignment="1" applyProtection="1">
      <alignment horizontal="center" vertical="center"/>
      <protection hidden="1"/>
    </xf>
    <xf numFmtId="0" fontId="0" fillId="3" borderId="2" xfId="0" applyFont="1" applyFill="1" applyBorder="1" applyAlignment="1" applyProtection="1">
      <alignment horizontal="center" vertical="center" wrapText="1"/>
      <protection hidden="1"/>
    </xf>
    <xf numFmtId="0" fontId="0" fillId="3" borderId="5" xfId="0" applyFont="1" applyFill="1" applyBorder="1" applyAlignment="1" applyProtection="1">
      <alignment horizontal="center" vertical="center" wrapText="1"/>
      <protection hidden="1"/>
    </xf>
    <xf numFmtId="0" fontId="0" fillId="3" borderId="7" xfId="0" applyFont="1" applyFill="1" applyBorder="1" applyAlignment="1" applyProtection="1">
      <alignment horizontal="center" vertical="center" wrapText="1"/>
      <protection hidden="1"/>
    </xf>
    <xf numFmtId="0" fontId="0" fillId="4" borderId="2" xfId="0" applyFill="1" applyBorder="1" applyAlignment="1" applyProtection="1">
      <alignment horizontal="center" vertical="center" wrapText="1"/>
      <protection hidden="1"/>
    </xf>
    <xf numFmtId="0" fontId="0" fillId="4" borderId="5" xfId="0" applyFont="1" applyFill="1" applyBorder="1" applyAlignment="1" applyProtection="1">
      <alignment horizontal="center" vertical="center" wrapText="1"/>
      <protection hidden="1"/>
    </xf>
    <xf numFmtId="0" fontId="0" fillId="4" borderId="7" xfId="0" applyFont="1" applyFill="1" applyBorder="1" applyAlignment="1" applyProtection="1">
      <alignment horizontal="center" vertical="center" wrapText="1"/>
      <protection hidden="1"/>
    </xf>
    <xf numFmtId="0" fontId="0" fillId="5" borderId="2" xfId="0" applyFont="1" applyFill="1" applyBorder="1" applyAlignment="1" applyProtection="1">
      <alignment horizontal="center" vertical="center"/>
      <protection hidden="1"/>
    </xf>
    <xf numFmtId="0" fontId="0" fillId="5" borderId="5" xfId="0" applyFont="1" applyFill="1" applyBorder="1" applyAlignment="1" applyProtection="1">
      <alignment horizontal="center" vertical="center"/>
      <protection hidden="1"/>
    </xf>
    <xf numFmtId="0" fontId="0" fillId="5" borderId="7" xfId="0" applyFont="1" applyFill="1" applyBorder="1" applyAlignment="1" applyProtection="1">
      <alignment horizontal="center" vertical="center"/>
      <protection hidden="1"/>
    </xf>
    <xf numFmtId="0" fontId="0" fillId="6" borderId="2" xfId="0" applyFont="1" applyFill="1" applyBorder="1" applyAlignment="1" applyProtection="1">
      <alignment horizontal="center" vertical="center" wrapText="1"/>
      <protection hidden="1"/>
    </xf>
    <xf numFmtId="0" fontId="0" fillId="6" borderId="5" xfId="0" applyFont="1" applyFill="1" applyBorder="1" applyAlignment="1" applyProtection="1">
      <alignment horizontal="center" vertical="center" wrapText="1"/>
      <protection hidden="1"/>
    </xf>
    <xf numFmtId="0" fontId="0" fillId="6" borderId="7" xfId="0" applyFont="1" applyFill="1" applyBorder="1" applyAlignment="1" applyProtection="1">
      <alignment horizontal="center" vertical="center" wrapText="1"/>
      <protection hidden="1"/>
    </xf>
    <xf numFmtId="0" fontId="0" fillId="6" borderId="3" xfId="0" applyFont="1" applyFill="1" applyBorder="1" applyAlignment="1" applyProtection="1">
      <alignment horizontal="center" vertical="center"/>
      <protection hidden="1"/>
    </xf>
    <xf numFmtId="0" fontId="0" fillId="6" borderId="10" xfId="0" applyFont="1" applyFill="1" applyBorder="1" applyAlignment="1" applyProtection="1">
      <alignment horizontal="center" vertical="center"/>
      <protection hidden="1"/>
    </xf>
    <xf numFmtId="0" fontId="0" fillId="6" borderId="6" xfId="0" applyFont="1" applyFill="1" applyBorder="1" applyAlignment="1" applyProtection="1">
      <alignment horizontal="center" vertical="center"/>
      <protection hidden="1"/>
    </xf>
    <xf numFmtId="0" fontId="0" fillId="6" borderId="11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horizontal="center" vertical="center"/>
      <protection hidden="1"/>
    </xf>
    <xf numFmtId="0" fontId="0" fillId="6" borderId="12" xfId="0" applyFont="1" applyFill="1" applyBorder="1" applyAlignment="1" applyProtection="1">
      <alignment horizontal="center" vertical="center"/>
      <protection hidden="1"/>
    </xf>
    <xf numFmtId="0" fontId="0" fillId="7" borderId="2" xfId="0" applyFill="1" applyBorder="1" applyAlignment="1" applyProtection="1">
      <alignment horizontal="center" vertical="center" wrapText="1"/>
      <protection hidden="1"/>
    </xf>
    <xf numFmtId="0" fontId="0" fillId="7" borderId="3" xfId="0" applyFont="1" applyFill="1" applyBorder="1" applyAlignment="1" applyProtection="1">
      <alignment horizontal="center" vertical="center"/>
      <protection hidden="1"/>
    </xf>
    <xf numFmtId="0" fontId="0" fillId="7" borderId="10" xfId="0" applyFont="1" applyFill="1" applyBorder="1" applyAlignment="1" applyProtection="1">
      <alignment horizontal="center" vertical="center"/>
      <protection hidden="1"/>
    </xf>
    <xf numFmtId="0" fontId="0" fillId="8" borderId="2" xfId="0" applyFont="1" applyFill="1" applyBorder="1" applyAlignment="1" applyProtection="1">
      <alignment horizontal="center" vertical="center"/>
      <protection hidden="1"/>
    </xf>
    <xf numFmtId="0" fontId="0" fillId="8" borderId="5" xfId="0" applyFont="1" applyFill="1" applyBorder="1" applyAlignment="1" applyProtection="1">
      <alignment horizontal="center" vertical="center"/>
      <protection hidden="1"/>
    </xf>
    <xf numFmtId="0" fontId="0" fillId="8" borderId="7" xfId="0" applyFont="1" applyFill="1" applyBorder="1" applyAlignment="1" applyProtection="1">
      <alignment horizontal="center" vertical="center"/>
      <protection hidden="1"/>
    </xf>
    <xf numFmtId="0" fontId="3" fillId="9" borderId="2" xfId="0" applyFont="1" applyFill="1" applyBorder="1" applyAlignment="1" applyProtection="1">
      <alignment horizontal="center" vertical="center" wrapText="1"/>
      <protection hidden="1"/>
    </xf>
    <xf numFmtId="0" fontId="3" fillId="9" borderId="5" xfId="0" applyFont="1" applyFill="1" applyBorder="1" applyAlignment="1" applyProtection="1">
      <alignment horizontal="center" vertical="center" wrapText="1"/>
      <protection hidden="1"/>
    </xf>
    <xf numFmtId="0" fontId="3" fillId="9" borderId="7" xfId="0" applyFont="1" applyFill="1" applyBorder="1" applyAlignment="1" applyProtection="1">
      <alignment horizontal="center" vertical="center" wrapText="1"/>
      <protection hidden="1"/>
    </xf>
    <xf numFmtId="0" fontId="3" fillId="9" borderId="3" xfId="0" applyFont="1" applyFill="1" applyBorder="1" applyAlignment="1" applyProtection="1">
      <alignment horizontal="center" vertical="center"/>
      <protection hidden="1"/>
    </xf>
    <xf numFmtId="0" fontId="3" fillId="9" borderId="4" xfId="0" applyFont="1" applyFill="1" applyBorder="1" applyAlignment="1" applyProtection="1">
      <alignment horizontal="center" vertical="center"/>
      <protection hidden="1"/>
    </xf>
    <xf numFmtId="0" fontId="3" fillId="9" borderId="6" xfId="0" applyFont="1" applyFill="1" applyBorder="1" applyAlignment="1" applyProtection="1">
      <alignment horizontal="center" vertical="center"/>
      <protection hidden="1"/>
    </xf>
    <xf numFmtId="0" fontId="3" fillId="9" borderId="0" xfId="0" applyFont="1" applyFill="1" applyBorder="1" applyAlignment="1" applyProtection="1">
      <alignment horizontal="center" vertical="center"/>
      <protection hidden="1"/>
    </xf>
    <xf numFmtId="0" fontId="3" fillId="9" borderId="8" xfId="0" applyFont="1" applyFill="1" applyBorder="1" applyAlignment="1" applyProtection="1">
      <alignment horizontal="center" vertical="center"/>
      <protection hidden="1"/>
    </xf>
    <xf numFmtId="0" fontId="3" fillId="9" borderId="9" xfId="0" applyFont="1" applyFill="1" applyBorder="1" applyAlignment="1" applyProtection="1">
      <alignment horizontal="center" vertical="center"/>
      <protection hidden="1"/>
    </xf>
    <xf numFmtId="0" fontId="3" fillId="10" borderId="6" xfId="0" applyFont="1" applyFill="1" applyBorder="1" applyAlignment="1" applyProtection="1">
      <alignment horizontal="center" vertical="center"/>
      <protection hidden="1"/>
    </xf>
    <xf numFmtId="0" fontId="3" fillId="10" borderId="0" xfId="0" applyFont="1" applyFill="1" applyBorder="1" applyAlignment="1" applyProtection="1">
      <alignment horizontal="center" vertical="center"/>
      <protection hidden="1"/>
    </xf>
    <xf numFmtId="0" fontId="3" fillId="10" borderId="2" xfId="0" applyFont="1" applyFill="1" applyBorder="1" applyAlignment="1" applyProtection="1">
      <alignment horizontal="center" vertical="center" wrapText="1"/>
      <protection hidden="1"/>
    </xf>
    <xf numFmtId="0" fontId="3" fillId="10" borderId="5" xfId="0" applyFont="1" applyFill="1" applyBorder="1" applyAlignment="1" applyProtection="1">
      <alignment horizontal="center" vertical="center" wrapText="1"/>
      <protection hidden="1"/>
    </xf>
    <xf numFmtId="0" fontId="3" fillId="10" borderId="7" xfId="0" applyFont="1" applyFill="1" applyBorder="1" applyAlignment="1" applyProtection="1">
      <alignment horizontal="center" vertical="center" wrapText="1"/>
      <protection hidden="1"/>
    </xf>
    <xf numFmtId="0" fontId="3" fillId="10" borderId="8" xfId="0" applyFont="1" applyFill="1" applyBorder="1" applyAlignment="1" applyProtection="1">
      <alignment horizontal="center" vertical="center"/>
      <protection hidden="1"/>
    </xf>
    <xf numFmtId="0" fontId="3" fillId="10" borderId="9" xfId="0" applyFont="1" applyFill="1" applyBorder="1" applyAlignment="1" applyProtection="1">
      <alignment horizontal="center" vertical="center"/>
      <protection hidden="1"/>
    </xf>
    <xf numFmtId="0" fontId="2" fillId="4" borderId="5" xfId="0" applyFont="1" applyFill="1" applyBorder="1" applyAlignment="1" applyProtection="1">
      <alignment horizontal="center" vertical="center" wrapText="1"/>
      <protection hidden="1"/>
    </xf>
    <xf numFmtId="0" fontId="2" fillId="4" borderId="7" xfId="0" applyFont="1" applyFill="1" applyBorder="1" applyAlignment="1" applyProtection="1">
      <alignment horizontal="center" vertical="center" wrapText="1"/>
      <protection hidden="1"/>
    </xf>
    <xf numFmtId="0" fontId="2" fillId="4" borderId="5" xfId="0" applyFont="1" applyFill="1" applyBorder="1" applyAlignment="1" applyProtection="1">
      <alignment horizontal="center" vertical="center"/>
      <protection hidden="1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3" fillId="10" borderId="3" xfId="0" applyFont="1" applyFill="1" applyBorder="1" applyAlignment="1" applyProtection="1">
      <alignment horizontal="center" vertical="center"/>
      <protection hidden="1"/>
    </xf>
    <xf numFmtId="0" fontId="3" fillId="10" borderId="4" xfId="0" applyFont="1" applyFill="1" applyBorder="1" applyAlignment="1" applyProtection="1">
      <alignment horizontal="center" vertical="center"/>
      <protection hidden="1"/>
    </xf>
    <xf numFmtId="0" fontId="1" fillId="2" borderId="3" xfId="0" applyFont="1" applyFill="1" applyBorder="1" applyAlignment="1" applyProtection="1">
      <alignment horizontal="center" vertical="center"/>
      <protection hidden="1"/>
    </xf>
    <xf numFmtId="0" fontId="1" fillId="2" borderId="6" xfId="0" applyFont="1" applyFill="1" applyBorder="1" applyAlignment="1" applyProtection="1">
      <alignment horizontal="center" vertical="center"/>
      <protection hidden="1"/>
    </xf>
    <xf numFmtId="0" fontId="0" fillId="11" borderId="0" xfId="0" applyFill="1"/>
    <xf numFmtId="0" fontId="0" fillId="12" borderId="1" xfId="0" applyFont="1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hidden="1"/>
    </xf>
    <xf numFmtId="44" fontId="0" fillId="12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Carri&#232;re_Rapha&#235;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DD_Education_Nationale"/>
      <sheetName val="Informations"/>
    </sheetNames>
    <sheetDataSet>
      <sheetData sheetId="0">
        <row r="4">
          <cell r="AJ4">
            <v>321</v>
          </cell>
        </row>
        <row r="5">
          <cell r="AJ5">
            <v>335</v>
          </cell>
        </row>
        <row r="6">
          <cell r="AJ6">
            <v>351</v>
          </cell>
        </row>
        <row r="7">
          <cell r="AJ7">
            <v>368</v>
          </cell>
        </row>
        <row r="8">
          <cell r="AJ8">
            <v>384</v>
          </cell>
        </row>
        <row r="9">
          <cell r="AJ9">
            <v>395</v>
          </cell>
        </row>
        <row r="10">
          <cell r="AJ10">
            <v>416</v>
          </cell>
        </row>
        <row r="11">
          <cell r="AJ11">
            <v>447</v>
          </cell>
        </row>
        <row r="12">
          <cell r="AJ12">
            <v>349</v>
          </cell>
        </row>
        <row r="13">
          <cell r="AJ13">
            <v>376</v>
          </cell>
        </row>
        <row r="14">
          <cell r="AJ14">
            <v>395</v>
          </cell>
        </row>
        <row r="15">
          <cell r="AJ15">
            <v>416</v>
          </cell>
        </row>
        <row r="16">
          <cell r="AJ16">
            <v>439</v>
          </cell>
        </row>
        <row r="17">
          <cell r="AJ17">
            <v>460</v>
          </cell>
        </row>
        <row r="18">
          <cell r="AJ18">
            <v>484</v>
          </cell>
        </row>
        <row r="19">
          <cell r="AJ19">
            <v>507</v>
          </cell>
        </row>
        <row r="20">
          <cell r="AJ20">
            <v>388</v>
          </cell>
        </row>
        <row r="21">
          <cell r="AJ21">
            <v>441</v>
          </cell>
        </row>
        <row r="22">
          <cell r="AJ22">
            <v>445</v>
          </cell>
        </row>
        <row r="23">
          <cell r="AJ23">
            <v>458</v>
          </cell>
        </row>
        <row r="24">
          <cell r="AJ24">
            <v>471</v>
          </cell>
        </row>
        <row r="25">
          <cell r="AJ25">
            <v>483</v>
          </cell>
        </row>
        <row r="26">
          <cell r="AJ26">
            <v>511</v>
          </cell>
        </row>
        <row r="27">
          <cell r="AJ27">
            <v>547</v>
          </cell>
        </row>
        <row r="28">
          <cell r="AJ28">
            <v>583</v>
          </cell>
        </row>
        <row r="29">
          <cell r="AJ29">
            <v>625</v>
          </cell>
        </row>
        <row r="30">
          <cell r="AJ30">
            <v>669</v>
          </cell>
        </row>
        <row r="31">
          <cell r="AJ31">
            <v>575</v>
          </cell>
        </row>
        <row r="32">
          <cell r="AJ32">
            <v>616</v>
          </cell>
        </row>
        <row r="33">
          <cell r="AJ33">
            <v>657</v>
          </cell>
        </row>
        <row r="34">
          <cell r="AJ34">
            <v>710</v>
          </cell>
        </row>
        <row r="35">
          <cell r="AJ35">
            <v>756</v>
          </cell>
        </row>
        <row r="36">
          <cell r="AJ36">
            <v>798</v>
          </cell>
        </row>
        <row r="37">
          <cell r="AJ37">
            <v>695</v>
          </cell>
        </row>
        <row r="38">
          <cell r="AJ38">
            <v>735</v>
          </cell>
        </row>
        <row r="39">
          <cell r="AJ39">
            <v>775</v>
          </cell>
        </row>
        <row r="40">
          <cell r="AJ40">
            <v>830</v>
          </cell>
        </row>
        <row r="41">
          <cell r="AJ41">
            <v>890</v>
          </cell>
        </row>
        <row r="42">
          <cell r="AJ42">
            <v>925</v>
          </cell>
        </row>
        <row r="43">
          <cell r="AJ43">
            <v>972</v>
          </cell>
        </row>
        <row r="44">
          <cell r="AJ44">
            <v>448</v>
          </cell>
        </row>
        <row r="45">
          <cell r="AJ45">
            <v>498</v>
          </cell>
        </row>
        <row r="46">
          <cell r="AJ46">
            <v>502</v>
          </cell>
        </row>
        <row r="47">
          <cell r="AJ47">
            <v>539</v>
          </cell>
        </row>
        <row r="48">
          <cell r="AJ48">
            <v>574</v>
          </cell>
        </row>
        <row r="49">
          <cell r="AJ49">
            <v>609</v>
          </cell>
        </row>
        <row r="50">
          <cell r="AJ50">
            <v>651</v>
          </cell>
        </row>
        <row r="51">
          <cell r="AJ51">
            <v>700</v>
          </cell>
        </row>
        <row r="52">
          <cell r="AJ52">
            <v>750</v>
          </cell>
        </row>
        <row r="53">
          <cell r="AJ53">
            <v>796</v>
          </cell>
        </row>
        <row r="54">
          <cell r="AJ54">
            <v>830</v>
          </cell>
        </row>
        <row r="55">
          <cell r="AJ55">
            <v>575</v>
          </cell>
        </row>
        <row r="56">
          <cell r="AJ56">
            <v>616</v>
          </cell>
        </row>
        <row r="57">
          <cell r="AJ57">
            <v>657</v>
          </cell>
        </row>
        <row r="58">
          <cell r="AJ58">
            <v>710</v>
          </cell>
        </row>
        <row r="59">
          <cell r="AJ59">
            <v>756</v>
          </cell>
        </row>
        <row r="60">
          <cell r="AJ60">
            <v>798</v>
          </cell>
        </row>
        <row r="61">
          <cell r="AJ61">
            <v>830</v>
          </cell>
        </row>
        <row r="62">
          <cell r="AJ62">
            <v>890</v>
          </cell>
        </row>
        <row r="63">
          <cell r="AJ63">
            <v>925</v>
          </cell>
        </row>
        <row r="64">
          <cell r="AJ64">
            <v>972</v>
          </cell>
        </row>
        <row r="65">
          <cell r="AJ65">
            <v>972</v>
          </cell>
        </row>
        <row r="66">
          <cell r="AJ66">
            <v>1013</v>
          </cell>
        </row>
        <row r="67">
          <cell r="AJ67">
            <v>1067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519"/>
  <sheetViews>
    <sheetView tabSelected="1" topLeftCell="E1" workbookViewId="0">
      <selection activeCell="Q19" sqref="Q19"/>
    </sheetView>
  </sheetViews>
  <sheetFormatPr baseColWidth="10" defaultRowHeight="14.5"/>
  <cols>
    <col min="1" max="1" width="29.36328125" customWidth="1"/>
    <col min="2" max="2" width="38.26953125" customWidth="1"/>
    <col min="4" max="4" width="31.26953125" bestFit="1" customWidth="1"/>
    <col min="5" max="5" width="15.26953125" customWidth="1"/>
    <col min="7" max="7" width="17.26953125" bestFit="1" customWidth="1"/>
    <col min="9" max="9" width="7.54296875" customWidth="1"/>
    <col min="10" max="10" width="10.90625" hidden="1" customWidth="1"/>
    <col min="11" max="11" width="35.08984375" style="72" customWidth="1"/>
    <col min="12" max="12" width="14.1796875" style="72" customWidth="1"/>
    <col min="13" max="13" width="12.7265625" style="73" customWidth="1"/>
    <col min="14" max="14" width="15.81640625" customWidth="1"/>
    <col min="22" max="22" width="22.6328125" customWidth="1"/>
  </cols>
  <sheetData>
    <row r="1" spans="1:22">
      <c r="A1" t="s">
        <v>32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K1" s="123" t="s">
        <v>30</v>
      </c>
      <c r="L1" s="125" t="s">
        <v>1</v>
      </c>
      <c r="M1" s="125" t="s">
        <v>31</v>
      </c>
      <c r="N1" s="129" t="s">
        <v>5</v>
      </c>
    </row>
    <row r="2" spans="1:22">
      <c r="A2" t="str">
        <f t="array" ref="A2">INDEX(B$2:B$65,MAX(IF(B$2:B2&lt;&gt;"",ROW($1:1))))</f>
        <v>Maître Auxiliaire 2 (Contractuel)</v>
      </c>
      <c r="B2" s="83" t="s">
        <v>6</v>
      </c>
      <c r="C2" s="3">
        <v>1</v>
      </c>
      <c r="D2" s="3" t="s">
        <v>7</v>
      </c>
      <c r="E2" s="3" t="s">
        <v>8</v>
      </c>
      <c r="F2" s="4">
        <v>321</v>
      </c>
      <c r="G2" s="5">
        <f>$V$5*F2</f>
        <v>65805</v>
      </c>
      <c r="K2" s="124"/>
      <c r="L2" s="126"/>
      <c r="M2" s="126"/>
      <c r="N2" s="130"/>
      <c r="S2" t="str">
        <f t="array" aca="1" ref="S2" ca="1">OFFSET(dept,MATCH(0,COUNTIF(S$1:S1,colA),0),)</f>
        <v>Maître Auxiliaire 2 (Contractuel)</v>
      </c>
    </row>
    <row r="3" spans="1:22">
      <c r="A3" t="str">
        <f t="array" ref="A3">INDEX(B$2:B$65,MAX(IF(B$2:B3&lt;&gt;"",ROW($1:2))))</f>
        <v>Maître Auxiliaire 2 (Contractuel)</v>
      </c>
      <c r="B3" s="84"/>
      <c r="C3" s="6">
        <v>2</v>
      </c>
      <c r="D3" s="6" t="s">
        <v>7</v>
      </c>
      <c r="E3" s="6" t="s">
        <v>8</v>
      </c>
      <c r="F3" s="7">
        <v>335</v>
      </c>
      <c r="G3" s="8">
        <f t="shared" ref="G3:G65" si="0">$V$5*F3</f>
        <v>68675</v>
      </c>
      <c r="K3" s="132" t="s">
        <v>6</v>
      </c>
      <c r="L3" s="132">
        <v>8</v>
      </c>
      <c r="M3" s="133">
        <f ca="1">IF(K3="","",SUMPRODUCT((colA=K3)*(echelon=L3),(indice)))</f>
        <v>447</v>
      </c>
      <c r="N3" s="134">
        <f ca="1">IF(K3="","",M3*$V$5)</f>
        <v>91635</v>
      </c>
      <c r="O3" s="131" t="s">
        <v>33</v>
      </c>
      <c r="P3" s="131"/>
      <c r="Q3" s="131"/>
      <c r="S3" t="str">
        <f t="array" aca="1" ref="S3" ca="1">OFFSET(dept,MATCH(0,COUNTIF(S$1:S2,colA),0),)</f>
        <v>Maître Auxiliaire 1 (Contractuel)</v>
      </c>
    </row>
    <row r="4" spans="1:22">
      <c r="A4" t="str">
        <f t="array" ref="A4">INDEX(B$2:B$65,MAX(IF(B$2:B4&lt;&gt;"",ROW($1:3))))</f>
        <v>Maître Auxiliaire 2 (Contractuel)</v>
      </c>
      <c r="B4" s="84"/>
      <c r="C4" s="6">
        <v>3</v>
      </c>
      <c r="D4" s="6" t="s">
        <v>7</v>
      </c>
      <c r="E4" s="6" t="s">
        <v>8</v>
      </c>
      <c r="F4" s="7">
        <v>351</v>
      </c>
      <c r="G4" s="8">
        <f t="shared" si="0"/>
        <v>71955</v>
      </c>
      <c r="K4" s="132"/>
      <c r="L4" s="132"/>
      <c r="M4" s="133" t="str">
        <f>IF(K4="","",SUMPRODUCT((colA=K4)*(echelon=L4),(indice)))</f>
        <v/>
      </c>
      <c r="N4" s="134" t="str">
        <f t="shared" ref="N4:N67" si="1">IF(K4="","",M4*$V$5)</f>
        <v/>
      </c>
      <c r="O4" s="131"/>
      <c r="P4" s="131"/>
      <c r="Q4" s="131"/>
      <c r="S4" t="str">
        <f t="array" aca="1" ref="S4" ca="1">OFFSET(dept,MATCH(0,COUNTIF(S$1:S3,colA),0),)</f>
        <v>Professeur Certifié</v>
      </c>
    </row>
    <row r="5" spans="1:22">
      <c r="A5" t="str">
        <f t="array" ref="A5">INDEX(B$2:B$65,MAX(IF(B$2:B5&lt;&gt;"",ROW($1:4))))</f>
        <v>Maître Auxiliaire 2 (Contractuel)</v>
      </c>
      <c r="B5" s="84"/>
      <c r="C5" s="6">
        <v>4</v>
      </c>
      <c r="D5" s="6" t="s">
        <v>8</v>
      </c>
      <c r="E5" s="6" t="s">
        <v>9</v>
      </c>
      <c r="F5" s="7">
        <v>368</v>
      </c>
      <c r="G5" s="8">
        <f t="shared" si="0"/>
        <v>75440</v>
      </c>
      <c r="K5" s="132" t="s">
        <v>11</v>
      </c>
      <c r="L5" s="132">
        <v>4</v>
      </c>
      <c r="M5" s="133">
        <f ca="1">IF(K5="","",SUMPRODUCT((colA=K5)*(echelon=L5),(indice)))</f>
        <v>458</v>
      </c>
      <c r="N5" s="134">
        <f t="shared" ca="1" si="1"/>
        <v>93890</v>
      </c>
      <c r="O5" s="131" t="s">
        <v>34</v>
      </c>
      <c r="P5" s="131"/>
      <c r="Q5" s="131"/>
      <c r="S5" t="str">
        <f t="array" aca="1" ref="S5" ca="1">OFFSET(dept,MATCH(0,COUNTIF(S$1:S4,colA),0),)</f>
        <v>Professeur Certifié hors classe</v>
      </c>
      <c r="V5">
        <v>205</v>
      </c>
    </row>
    <row r="6" spans="1:22">
      <c r="A6" t="str">
        <f t="array" ref="A6">INDEX(B$2:B$65,MAX(IF(B$2:B6&lt;&gt;"",ROW($1:5))))</f>
        <v>Maître Auxiliaire 2 (Contractuel)</v>
      </c>
      <c r="B6" s="84"/>
      <c r="C6" s="6">
        <v>5</v>
      </c>
      <c r="D6" s="6" t="s">
        <v>8</v>
      </c>
      <c r="E6" s="6" t="s">
        <v>9</v>
      </c>
      <c r="F6" s="7">
        <v>384</v>
      </c>
      <c r="G6" s="8">
        <f t="shared" si="0"/>
        <v>78720</v>
      </c>
      <c r="K6" s="132"/>
      <c r="L6" s="132"/>
      <c r="M6" s="133" t="str">
        <f>IF(K6="","",SUMPRODUCT((colA=K6)*(echelon=L6),(indice)))</f>
        <v/>
      </c>
      <c r="N6" s="134" t="str">
        <f t="shared" si="1"/>
        <v/>
      </c>
      <c r="O6" s="131" t="s">
        <v>35</v>
      </c>
      <c r="P6" s="131"/>
      <c r="Q6" s="131"/>
      <c r="S6" t="str">
        <f t="array" aca="1" ref="S6" ca="1">OFFSET(dept,MATCH(0,COUNTIF(S$1:S5,colA),0),)</f>
        <v>Professeur Certifié classe exceptionnelle</v>
      </c>
    </row>
    <row r="7" spans="1:22">
      <c r="A7" t="str">
        <f t="array" ref="A7">INDEX(B$2:B$65,MAX(IF(B$2:B7&lt;&gt;"",ROW($1:6))))</f>
        <v>Maître Auxiliaire 2 (Contractuel)</v>
      </c>
      <c r="B7" s="84"/>
      <c r="C7" s="6">
        <v>6</v>
      </c>
      <c r="D7" s="6" t="s">
        <v>8</v>
      </c>
      <c r="E7" s="6" t="s">
        <v>9</v>
      </c>
      <c r="F7" s="7">
        <v>395</v>
      </c>
      <c r="G7" s="8">
        <f t="shared" si="0"/>
        <v>80975</v>
      </c>
      <c r="K7" s="132"/>
      <c r="L7" s="132"/>
      <c r="M7" s="133" t="str">
        <f>IF(K7="","",SUMPRODUCT((colA=K7)*(echelon=L7),(indice)))</f>
        <v/>
      </c>
      <c r="N7" s="134" t="str">
        <f t="shared" si="1"/>
        <v/>
      </c>
      <c r="O7" s="131"/>
      <c r="P7" s="131"/>
      <c r="Q7" s="131"/>
      <c r="S7" t="str">
        <f t="array" aca="1" ref="S7" ca="1">OFFSET(dept,MATCH(0,COUNTIF(S$1:S6,colA),0),)</f>
        <v>Hea</v>
      </c>
    </row>
    <row r="8" spans="1:22">
      <c r="A8" t="str">
        <f t="array" ref="A8">INDEX(B$2:B$65,MAX(IF(B$2:B8&lt;&gt;"",ROW($1:7))))</f>
        <v>Maître Auxiliaire 2 (Contractuel)</v>
      </c>
      <c r="B8" s="84"/>
      <c r="C8" s="6">
        <v>7</v>
      </c>
      <c r="D8" s="6" t="s">
        <v>8</v>
      </c>
      <c r="E8" s="6" t="s">
        <v>9</v>
      </c>
      <c r="F8" s="7">
        <v>416</v>
      </c>
      <c r="G8" s="8">
        <f t="shared" si="0"/>
        <v>85280</v>
      </c>
      <c r="K8" s="132" t="s">
        <v>19</v>
      </c>
      <c r="L8" s="132" t="s">
        <v>20</v>
      </c>
      <c r="M8" s="133">
        <f ca="1">IF(K8="","",SUMPRODUCT((colA=K8)*(echelon=L8),(indice)))</f>
        <v>890</v>
      </c>
      <c r="N8" s="134">
        <f t="shared" ca="1" si="1"/>
        <v>182450</v>
      </c>
      <c r="O8" s="131" t="s">
        <v>36</v>
      </c>
      <c r="P8" s="131"/>
      <c r="Q8" s="131"/>
      <c r="S8" t="str">
        <f t="array" aca="1" ref="S8" ca="1">OFFSET(dept,MATCH(0,COUNTIF(S$1:S7,colA),0),)</f>
        <v>Professeur Agrégé</v>
      </c>
    </row>
    <row r="9" spans="1:22">
      <c r="A9" t="str">
        <f t="array" ref="A9">INDEX(B$2:B$65,MAX(IF(B$2:B9&lt;&gt;"",ROW($1:8))))</f>
        <v>Maître Auxiliaire 2 (Contractuel)</v>
      </c>
      <c r="B9" s="85"/>
      <c r="C9" s="9">
        <v>8</v>
      </c>
      <c r="D9" s="9" t="s">
        <v>8</v>
      </c>
      <c r="E9" s="9" t="s">
        <v>9</v>
      </c>
      <c r="F9" s="10">
        <v>447</v>
      </c>
      <c r="G9" s="11">
        <f t="shared" si="0"/>
        <v>91635</v>
      </c>
      <c r="K9" s="132"/>
      <c r="L9" s="132"/>
      <c r="M9" s="133" t="str">
        <f>IF(K9="","",SUMPRODUCT((colA=K9)*(echelon=L9),(indice)))</f>
        <v/>
      </c>
      <c r="N9" s="134" t="str">
        <f t="shared" si="1"/>
        <v/>
      </c>
      <c r="S9" t="str">
        <f t="array" aca="1" ref="S9" ca="1">OFFSET(dept,MATCH(0,COUNTIF(S$1:S8,colA),0),)</f>
        <v>Professeur Agrégé hors classe</v>
      </c>
    </row>
    <row r="10" spans="1:22">
      <c r="A10" t="str">
        <f t="array" ref="A10">INDEX(B$2:B$65,MAX(IF(B$2:B10&lt;&gt;"",ROW($1:9))))</f>
        <v>Maître Auxiliaire 1 (Contractuel)</v>
      </c>
      <c r="B10" s="86" t="s">
        <v>10</v>
      </c>
      <c r="C10" s="12">
        <v>1</v>
      </c>
      <c r="D10" s="12" t="s">
        <v>7</v>
      </c>
      <c r="E10" s="12" t="s">
        <v>8</v>
      </c>
      <c r="F10" s="13">
        <v>349</v>
      </c>
      <c r="G10" s="14">
        <f t="shared" si="0"/>
        <v>71545</v>
      </c>
      <c r="K10" s="132"/>
      <c r="L10" s="132"/>
      <c r="M10" s="133" t="str">
        <f>IF(K10="","",SUMPRODUCT((colA=K10)*(echelon=L10),(indice)))</f>
        <v/>
      </c>
      <c r="N10" s="134" t="str">
        <f t="shared" si="1"/>
        <v/>
      </c>
      <c r="S10" t="str">
        <f t="array" aca="1" ref="S10" ca="1">OFFSET(dept,MATCH(0,COUNTIF(S$1:S9,colA),0),)</f>
        <v>Professeur Agrégé  classe exceptionnelle</v>
      </c>
    </row>
    <row r="11" spans="1:22">
      <c r="A11" t="str">
        <f t="array" ref="A11">INDEX(B$2:B$65,MAX(IF(B$2:B11&lt;&gt;"",ROW($1:10))))</f>
        <v>Maître Auxiliaire 1 (Contractuel)</v>
      </c>
      <c r="B11" s="87"/>
      <c r="C11" s="15">
        <v>2</v>
      </c>
      <c r="D11" s="15" t="s">
        <v>7</v>
      </c>
      <c r="E11" s="15" t="s">
        <v>8</v>
      </c>
      <c r="F11" s="16">
        <v>376</v>
      </c>
      <c r="G11" s="17">
        <f t="shared" si="0"/>
        <v>77080</v>
      </c>
      <c r="K11" s="132"/>
      <c r="L11" s="132"/>
      <c r="M11" s="133" t="str">
        <f>IF(K11="","",SUMPRODUCT((colA=K11)*(echelon=L11),(indice)))</f>
        <v/>
      </c>
      <c r="N11" s="134" t="str">
        <f t="shared" si="1"/>
        <v/>
      </c>
      <c r="S11" t="str">
        <f t="array" aca="1" ref="S11" ca="1">OFFSET(dept,MATCH(0,COUNTIF(S$1:S10,colA),0),)</f>
        <v>HEA 1</v>
      </c>
    </row>
    <row r="12" spans="1:22">
      <c r="A12" t="str">
        <f t="array" ref="A12">INDEX(B$2:B$65,MAX(IF(B$2:B12&lt;&gt;"",ROW($1:11))))</f>
        <v>Maître Auxiliaire 1 (Contractuel)</v>
      </c>
      <c r="B12" s="87"/>
      <c r="C12" s="15">
        <v>3</v>
      </c>
      <c r="D12" s="15" t="s">
        <v>7</v>
      </c>
      <c r="E12" s="15" t="s">
        <v>8</v>
      </c>
      <c r="F12" s="16">
        <v>395</v>
      </c>
      <c r="G12" s="17">
        <f t="shared" si="0"/>
        <v>80975</v>
      </c>
      <c r="K12" s="132"/>
      <c r="L12" s="132"/>
      <c r="M12" s="133" t="str">
        <f>IF(K12="","",SUMPRODUCT((colA=K12)*(echelon=L12),(indice)))</f>
        <v/>
      </c>
      <c r="N12" s="134" t="str">
        <f t="shared" si="1"/>
        <v/>
      </c>
      <c r="S12" t="str">
        <f t="array" aca="1" ref="S12" ca="1">OFFSET(dept,MATCH(0,COUNTIF(S$1:S11,colA),0),)</f>
        <v>HEA 2</v>
      </c>
    </row>
    <row r="13" spans="1:22">
      <c r="A13" t="str">
        <f t="array" ref="A13">INDEX(B$2:B$65,MAX(IF(B$2:B13&lt;&gt;"",ROW($1:12))))</f>
        <v>Maître Auxiliaire 1 (Contractuel)</v>
      </c>
      <c r="B13" s="87"/>
      <c r="C13" s="15">
        <v>4</v>
      </c>
      <c r="D13" s="15" t="s">
        <v>8</v>
      </c>
      <c r="E13" s="15" t="s">
        <v>9</v>
      </c>
      <c r="F13" s="16">
        <v>416</v>
      </c>
      <c r="G13" s="17">
        <f t="shared" si="0"/>
        <v>85280</v>
      </c>
      <c r="K13" s="132"/>
      <c r="L13" s="132"/>
      <c r="M13" s="133" t="str">
        <f>IF(K13="","",SUMPRODUCT((colA=K13)*(echelon=L13),(indice)))</f>
        <v/>
      </c>
      <c r="N13" s="134" t="str">
        <f t="shared" si="1"/>
        <v/>
      </c>
      <c r="S13" t="str">
        <f t="array" aca="1" ref="S13" ca="1">OFFSET(dept,MATCH(0,COUNTIF(S$1:S12,colA),0),)</f>
        <v>HEA 3</v>
      </c>
    </row>
    <row r="14" spans="1:22">
      <c r="A14" t="str">
        <f t="array" ref="A14">INDEX(B$2:B$65,MAX(IF(B$2:B14&lt;&gt;"",ROW($1:13))))</f>
        <v>Maître Auxiliaire 1 (Contractuel)</v>
      </c>
      <c r="B14" s="87"/>
      <c r="C14" s="15">
        <v>5</v>
      </c>
      <c r="D14" s="15" t="s">
        <v>8</v>
      </c>
      <c r="E14" s="15" t="s">
        <v>9</v>
      </c>
      <c r="F14" s="16">
        <v>439</v>
      </c>
      <c r="G14" s="17">
        <f t="shared" si="0"/>
        <v>89995</v>
      </c>
      <c r="K14" s="132" t="s">
        <v>18</v>
      </c>
      <c r="L14" s="132">
        <v>2</v>
      </c>
      <c r="M14" s="133">
        <f ca="1">IF(K14="","",SUMPRODUCT((colA=K14)*(echelon=L14),(indice)))</f>
        <v>735</v>
      </c>
      <c r="N14" s="134">
        <f t="shared" ca="1" si="1"/>
        <v>150675</v>
      </c>
      <c r="S14" t="str">
        <f t="array" aca="1" ref="S14" ca="1">OFFSET(dept,MATCH(0,COUNTIF(S$1:S13,colA),0),)</f>
        <v>HEB</v>
      </c>
    </row>
    <row r="15" spans="1:22">
      <c r="A15" t="str">
        <f t="array" ref="A15">INDEX(B$2:B$65,MAX(IF(B$2:B15&lt;&gt;"",ROW($1:14))))</f>
        <v>Maître Auxiliaire 1 (Contractuel)</v>
      </c>
      <c r="B15" s="87"/>
      <c r="C15" s="15">
        <v>6</v>
      </c>
      <c r="D15" s="15" t="s">
        <v>8</v>
      </c>
      <c r="E15" s="15" t="s">
        <v>9</v>
      </c>
      <c r="F15" s="16">
        <v>460</v>
      </c>
      <c r="G15" s="17">
        <f t="shared" si="0"/>
        <v>94300</v>
      </c>
      <c r="K15" s="132"/>
      <c r="L15" s="132"/>
      <c r="M15" s="133" t="str">
        <f>IF(K15="","",SUMPRODUCT((colA=K15)*(echelon=L15),(indice)))</f>
        <v/>
      </c>
      <c r="N15" s="134" t="str">
        <f t="shared" si="1"/>
        <v/>
      </c>
      <c r="S15" t="e">
        <f t="array" aca="1" ref="S15" ca="1">OFFSET(dept,MATCH(0,COUNTIF(S$1:S14,colA),0),)</f>
        <v>#N/A</v>
      </c>
    </row>
    <row r="16" spans="1:22">
      <c r="A16" t="str">
        <f t="array" ref="A16">INDEX(B$2:B$65,MAX(IF(B$2:B16&lt;&gt;"",ROW($1:15))))</f>
        <v>Maître Auxiliaire 1 (Contractuel)</v>
      </c>
      <c r="B16" s="87"/>
      <c r="C16" s="15">
        <v>7</v>
      </c>
      <c r="D16" s="15" t="s">
        <v>8</v>
      </c>
      <c r="E16" s="15" t="s">
        <v>9</v>
      </c>
      <c r="F16" s="16">
        <v>484</v>
      </c>
      <c r="G16" s="17">
        <f t="shared" si="0"/>
        <v>99220</v>
      </c>
      <c r="K16" s="132"/>
      <c r="L16" s="132"/>
      <c r="M16" s="133" t="str">
        <f>IF(K16="","",SUMPRODUCT((colA=K16)*(echelon=L16),(indice)))</f>
        <v/>
      </c>
      <c r="N16" s="134" t="str">
        <f t="shared" si="1"/>
        <v/>
      </c>
      <c r="S16" t="e">
        <f t="array" aca="1" ref="S16" ca="1">OFFSET(dept,MATCH(0,COUNTIF(S$1:S15,colA),0),)</f>
        <v>#N/A</v>
      </c>
    </row>
    <row r="17" spans="1:19">
      <c r="A17" t="str">
        <f t="array" ref="A17">INDEX(B$2:B$65,MAX(IF(B$2:B17&lt;&gt;"",ROW($1:16))))</f>
        <v>Maître Auxiliaire 1 (Contractuel)</v>
      </c>
      <c r="B17" s="88"/>
      <c r="C17" s="18">
        <v>8</v>
      </c>
      <c r="D17" s="18" t="s">
        <v>8</v>
      </c>
      <c r="E17" s="18" t="s">
        <v>9</v>
      </c>
      <c r="F17" s="19">
        <v>507</v>
      </c>
      <c r="G17" s="20">
        <f t="shared" si="0"/>
        <v>103935</v>
      </c>
      <c r="K17" s="132"/>
      <c r="L17" s="132"/>
      <c r="M17" s="133" t="str">
        <f>IF(K17="","",SUMPRODUCT((colA=K17)*(echelon=L17),(indice)))</f>
        <v/>
      </c>
      <c r="N17" s="134" t="str">
        <f t="shared" si="1"/>
        <v/>
      </c>
      <c r="S17" t="e">
        <f t="array" aca="1" ref="S17" ca="1">OFFSET(dept,MATCH(0,COUNTIF(S$1:S16,colA),0),)</f>
        <v>#N/A</v>
      </c>
    </row>
    <row r="18" spans="1:19">
      <c r="A18" t="str">
        <f t="array" ref="A18">INDEX(B$2:B$65,MAX(IF(B$2:B18&lt;&gt;"",ROW($1:17))))</f>
        <v>Professeur Certifié</v>
      </c>
      <c r="B18" s="89" t="s">
        <v>11</v>
      </c>
      <c r="C18" s="21">
        <v>1</v>
      </c>
      <c r="D18" s="21"/>
      <c r="E18" s="21" t="s">
        <v>12</v>
      </c>
      <c r="F18" s="22">
        <v>388</v>
      </c>
      <c r="G18" s="23">
        <f t="shared" si="0"/>
        <v>79540</v>
      </c>
      <c r="K18" s="132"/>
      <c r="L18" s="132"/>
      <c r="M18" s="133" t="str">
        <f>IF(K18="","",SUMPRODUCT((colA=K18)*(echelon=L18),(indice)))</f>
        <v/>
      </c>
      <c r="N18" s="134" t="str">
        <f t="shared" si="1"/>
        <v/>
      </c>
      <c r="S18" t="e">
        <f t="array" aca="1" ref="S18" ca="1">OFFSET(dept,MATCH(0,COUNTIF(S$1:S17,colA),0),)</f>
        <v>#N/A</v>
      </c>
    </row>
    <row r="19" spans="1:19">
      <c r="A19" t="str">
        <f t="array" ref="A19">INDEX(B$2:B$65,MAX(IF(B$2:B19&lt;&gt;"",ROW($1:18))))</f>
        <v>Professeur Certifié</v>
      </c>
      <c r="B19" s="90"/>
      <c r="C19" s="24">
        <v>2</v>
      </c>
      <c r="D19" s="24"/>
      <c r="E19" s="24" t="s">
        <v>12</v>
      </c>
      <c r="F19" s="25">
        <v>441</v>
      </c>
      <c r="G19" s="26">
        <f t="shared" si="0"/>
        <v>90405</v>
      </c>
      <c r="K19" s="132"/>
      <c r="L19" s="132"/>
      <c r="M19" s="133" t="str">
        <f>IF(K19="","",SUMPRODUCT((colA=K19)*(echelon=L19),(indice)))</f>
        <v/>
      </c>
      <c r="N19" s="134" t="str">
        <f t="shared" si="1"/>
        <v/>
      </c>
      <c r="S19" t="e">
        <f t="array" aca="1" ref="S19" ca="1">OFFSET(dept,MATCH(0,COUNTIF(S$1:S18,colA),0),)</f>
        <v>#N/A</v>
      </c>
    </row>
    <row r="20" spans="1:19">
      <c r="A20" t="str">
        <f t="array" ref="A20">INDEX(B$2:B$65,MAX(IF(B$2:B20&lt;&gt;"",ROW($1:19))))</f>
        <v>Professeur Certifié</v>
      </c>
      <c r="B20" s="90"/>
      <c r="C20" s="24">
        <v>3</v>
      </c>
      <c r="D20" s="24"/>
      <c r="E20" s="24" t="s">
        <v>13</v>
      </c>
      <c r="F20" s="25">
        <v>445</v>
      </c>
      <c r="G20" s="26">
        <f t="shared" si="0"/>
        <v>91225</v>
      </c>
      <c r="K20" s="132"/>
      <c r="L20" s="132"/>
      <c r="M20" s="133" t="str">
        <f>IF(K20="","",SUMPRODUCT((colA=K20)*(echelon=L20),(indice)))</f>
        <v/>
      </c>
      <c r="N20" s="134" t="str">
        <f t="shared" si="1"/>
        <v/>
      </c>
      <c r="S20" t="e">
        <f t="array" aca="1" ref="S20" ca="1">OFFSET(dept,MATCH(0,COUNTIF(S$1:S19,colA),0),)</f>
        <v>#N/A</v>
      </c>
    </row>
    <row r="21" spans="1:19">
      <c r="A21" t="str">
        <f t="array" ref="A21">INDEX(B$2:B$65,MAX(IF(B$2:B21&lt;&gt;"",ROW($1:20))))</f>
        <v>Professeur Certifié</v>
      </c>
      <c r="B21" s="90"/>
      <c r="C21" s="24">
        <v>4</v>
      </c>
      <c r="D21" s="24"/>
      <c r="E21" s="24" t="s">
        <v>13</v>
      </c>
      <c r="F21" s="25">
        <v>458</v>
      </c>
      <c r="G21" s="26">
        <f t="shared" si="0"/>
        <v>93890</v>
      </c>
      <c r="K21" s="132"/>
      <c r="L21" s="132"/>
      <c r="M21" s="133" t="str">
        <f>IF(K21="","",SUMPRODUCT((colA=K21)*(echelon=L21),(indice)))</f>
        <v/>
      </c>
      <c r="N21" s="134" t="str">
        <f t="shared" si="1"/>
        <v/>
      </c>
      <c r="S21" t="e">
        <f t="array" aca="1" ref="S21" ca="1">OFFSET(dept,MATCH(0,COUNTIF(S$1:S20,colA),0),)</f>
        <v>#N/A</v>
      </c>
    </row>
    <row r="22" spans="1:19">
      <c r="A22" t="str">
        <f t="array" ref="A22">INDEX(B$2:B$65,MAX(IF(B$2:B22&lt;&gt;"",ROW($1:21))))</f>
        <v>Professeur Certifié</v>
      </c>
      <c r="B22" s="90"/>
      <c r="C22" s="24">
        <v>5</v>
      </c>
      <c r="D22" s="24"/>
      <c r="E22" s="24" t="s">
        <v>7</v>
      </c>
      <c r="F22" s="25">
        <v>471</v>
      </c>
      <c r="G22" s="26">
        <f t="shared" si="0"/>
        <v>96555</v>
      </c>
      <c r="K22" s="132"/>
      <c r="L22" s="132"/>
      <c r="M22" s="133" t="str">
        <f>IF(K22="","",SUMPRODUCT((colA=K22)*(echelon=L22),(indice)))</f>
        <v/>
      </c>
      <c r="N22" s="134" t="str">
        <f t="shared" si="1"/>
        <v/>
      </c>
    </row>
    <row r="23" spans="1:19">
      <c r="A23" t="str">
        <f t="array" ref="A23">INDEX(B$2:B$65,MAX(IF(B$2:B23&lt;&gt;"",ROW($1:22))))</f>
        <v>Professeur Certifié</v>
      </c>
      <c r="B23" s="90"/>
      <c r="C23" s="24">
        <v>6</v>
      </c>
      <c r="D23" s="24" t="s">
        <v>13</v>
      </c>
      <c r="E23" s="24" t="s">
        <v>14</v>
      </c>
      <c r="F23" s="25">
        <v>483</v>
      </c>
      <c r="G23" s="26">
        <f t="shared" si="0"/>
        <v>99015</v>
      </c>
      <c r="K23" s="132"/>
      <c r="L23" s="132"/>
      <c r="M23" s="133" t="str">
        <f>IF(K23="","",SUMPRODUCT((colA=K23)*(echelon=L23),(indice)))</f>
        <v/>
      </c>
      <c r="N23" s="134" t="str">
        <f t="shared" si="1"/>
        <v/>
      </c>
    </row>
    <row r="24" spans="1:19">
      <c r="A24" t="str">
        <f t="array" ref="A24">INDEX(B$2:B$65,MAX(IF(B$2:B24&lt;&gt;"",ROW($1:23))))</f>
        <v>Professeur Certifié</v>
      </c>
      <c r="B24" s="90"/>
      <c r="C24" s="24">
        <v>7</v>
      </c>
      <c r="D24" s="24"/>
      <c r="E24" s="24" t="s">
        <v>14</v>
      </c>
      <c r="F24" s="25">
        <v>511</v>
      </c>
      <c r="G24" s="26">
        <f t="shared" si="0"/>
        <v>104755</v>
      </c>
      <c r="K24" s="132"/>
      <c r="L24" s="132"/>
      <c r="M24" s="133" t="str">
        <f>IF(K24="","",SUMPRODUCT((colA=K24)*(echelon=L24),(indice)))</f>
        <v/>
      </c>
      <c r="N24" s="134" t="str">
        <f t="shared" si="1"/>
        <v/>
      </c>
    </row>
    <row r="25" spans="1:19">
      <c r="A25" t="str">
        <f t="array" ref="A25">INDEX(B$2:B$65,MAX(IF(B$2:B25&lt;&gt;"",ROW($1:24))))</f>
        <v>Professeur Certifié</v>
      </c>
      <c r="B25" s="90"/>
      <c r="C25" s="24">
        <v>8</v>
      </c>
      <c r="D25" s="24" t="s">
        <v>7</v>
      </c>
      <c r="E25" s="24" t="s">
        <v>15</v>
      </c>
      <c r="F25" s="25">
        <v>547</v>
      </c>
      <c r="G25" s="26">
        <f t="shared" si="0"/>
        <v>112135</v>
      </c>
      <c r="K25" s="132"/>
      <c r="L25" s="132"/>
      <c r="M25" s="133" t="str">
        <f>IF(K25="","",SUMPRODUCT((colA=K25)*(echelon=L25),(indice)))</f>
        <v/>
      </c>
      <c r="N25" s="134" t="str">
        <f t="shared" si="1"/>
        <v/>
      </c>
    </row>
    <row r="26" spans="1:19">
      <c r="A26" t="str">
        <f t="array" ref="A26">INDEX(B$2:B$65,MAX(IF(B$2:B26&lt;&gt;"",ROW($1:25))))</f>
        <v>Professeur Certifié</v>
      </c>
      <c r="B26" s="90"/>
      <c r="C26" s="24">
        <v>9</v>
      </c>
      <c r="D26" s="24"/>
      <c r="E26" s="24" t="s">
        <v>9</v>
      </c>
      <c r="F26" s="25">
        <v>583</v>
      </c>
      <c r="G26" s="26">
        <f t="shared" si="0"/>
        <v>119515</v>
      </c>
      <c r="K26" s="132"/>
      <c r="L26" s="132"/>
      <c r="M26" s="133" t="str">
        <f>IF(K26="","",SUMPRODUCT((colA=K26)*(echelon=L26),(indice)))</f>
        <v/>
      </c>
      <c r="N26" s="134" t="str">
        <f t="shared" si="1"/>
        <v/>
      </c>
    </row>
    <row r="27" spans="1:19">
      <c r="A27" t="str">
        <f t="array" ref="A27">INDEX(B$2:B$65,MAX(IF(B$2:B27&lt;&gt;"",ROW($1:26))))</f>
        <v>Professeur Certifié</v>
      </c>
      <c r="B27" s="90"/>
      <c r="C27" s="24">
        <v>10</v>
      </c>
      <c r="D27" s="24"/>
      <c r="E27" s="24" t="s">
        <v>9</v>
      </c>
      <c r="F27" s="25">
        <v>625</v>
      </c>
      <c r="G27" s="26">
        <f t="shared" si="0"/>
        <v>128125</v>
      </c>
      <c r="K27" s="132"/>
      <c r="L27" s="132"/>
      <c r="M27" s="133" t="str">
        <f>IF(K27="","",SUMPRODUCT((colA=K27)*(echelon=L27),(indice)))</f>
        <v/>
      </c>
      <c r="N27" s="134" t="str">
        <f t="shared" si="1"/>
        <v/>
      </c>
    </row>
    <row r="28" spans="1:19">
      <c r="A28" t="str">
        <f t="array" ref="A28">INDEX(B$2:B$65,MAX(IF(B$2:B28&lt;&gt;"",ROW($1:27))))</f>
        <v>Professeur Certifié</v>
      </c>
      <c r="B28" s="91"/>
      <c r="C28" s="27">
        <v>11</v>
      </c>
      <c r="D28" s="27" t="s">
        <v>16</v>
      </c>
      <c r="E28" s="27" t="s">
        <v>16</v>
      </c>
      <c r="F28" s="28">
        <v>669</v>
      </c>
      <c r="G28" s="29">
        <f t="shared" si="0"/>
        <v>137145</v>
      </c>
      <c r="K28" s="132"/>
      <c r="L28" s="132"/>
      <c r="M28" s="133" t="str">
        <f>IF(K28="","",SUMPRODUCT((colA=K28)*(echelon=L28),(indice)))</f>
        <v/>
      </c>
      <c r="N28" s="134" t="str">
        <f t="shared" si="1"/>
        <v/>
      </c>
    </row>
    <row r="29" spans="1:19">
      <c r="A29" t="str">
        <f t="array" ref="A29">INDEX(B$2:B$65,MAX(IF(B$2:B29&lt;&gt;"",ROW($1:28))))</f>
        <v>Professeur Certifié hors classe</v>
      </c>
      <c r="B29" s="92" t="s">
        <v>17</v>
      </c>
      <c r="C29" s="30">
        <v>1</v>
      </c>
      <c r="D29" s="95" t="s">
        <v>13</v>
      </c>
      <c r="E29" s="96"/>
      <c r="F29" s="31">
        <v>575</v>
      </c>
      <c r="G29" s="32">
        <f>$V$5*F29</f>
        <v>117875</v>
      </c>
      <c r="K29" s="132"/>
      <c r="L29" s="132"/>
      <c r="M29" s="133" t="str">
        <f>IF(K29="","",SUMPRODUCT((colA=K29)*(echelon=L29),(indice)))</f>
        <v/>
      </c>
      <c r="N29" s="134" t="str">
        <f t="shared" si="1"/>
        <v/>
      </c>
    </row>
    <row r="30" spans="1:19">
      <c r="A30" t="str">
        <f t="array" ref="A30">INDEX(B$2:B$65,MAX(IF(B$2:B30&lt;&gt;"",ROW($1:29))))</f>
        <v>Professeur Certifié hors classe</v>
      </c>
      <c r="B30" s="93"/>
      <c r="C30" s="33">
        <v>2</v>
      </c>
      <c r="D30" s="97" t="s">
        <v>13</v>
      </c>
      <c r="E30" s="98"/>
      <c r="F30" s="34">
        <v>616</v>
      </c>
      <c r="G30" s="35">
        <f t="shared" si="0"/>
        <v>126280</v>
      </c>
      <c r="K30" s="132"/>
      <c r="L30" s="132"/>
      <c r="M30" s="133" t="str">
        <f>IF(K30="","",SUMPRODUCT((colA=K30)*(echelon=L30),(indice)))</f>
        <v/>
      </c>
      <c r="N30" s="134" t="str">
        <f t="shared" si="1"/>
        <v/>
      </c>
    </row>
    <row r="31" spans="1:19">
      <c r="A31" t="str">
        <f t="array" ref="A31">INDEX(B$2:B$65,MAX(IF(B$2:B31&lt;&gt;"",ROW($1:30))))</f>
        <v>Professeur Certifié hors classe</v>
      </c>
      <c r="B31" s="93"/>
      <c r="C31" s="33">
        <v>3</v>
      </c>
      <c r="D31" s="97" t="s">
        <v>7</v>
      </c>
      <c r="E31" s="98"/>
      <c r="F31" s="34">
        <v>657</v>
      </c>
      <c r="G31" s="35">
        <f t="shared" si="0"/>
        <v>134685</v>
      </c>
      <c r="K31" s="132"/>
      <c r="L31" s="132"/>
      <c r="M31" s="133" t="str">
        <f>IF(K31="","",SUMPRODUCT((colA=K31)*(echelon=L31),(indice)))</f>
        <v/>
      </c>
      <c r="N31" s="134" t="str">
        <f t="shared" si="1"/>
        <v/>
      </c>
    </row>
    <row r="32" spans="1:19">
      <c r="A32" t="str">
        <f t="array" ref="A32">INDEX(B$2:B$65,MAX(IF(B$2:B32&lt;&gt;"",ROW($1:31))))</f>
        <v>Professeur Certifié hors classe</v>
      </c>
      <c r="B32" s="93"/>
      <c r="C32" s="33">
        <v>4</v>
      </c>
      <c r="D32" s="97" t="s">
        <v>7</v>
      </c>
      <c r="E32" s="98"/>
      <c r="F32" s="34">
        <v>710</v>
      </c>
      <c r="G32" s="35">
        <f t="shared" si="0"/>
        <v>145550</v>
      </c>
      <c r="K32" s="132"/>
      <c r="L32" s="132"/>
      <c r="M32" s="133" t="str">
        <f>IF(K32="","",SUMPRODUCT((colA=K32)*(echelon=L32),(indice)))</f>
        <v/>
      </c>
      <c r="N32" s="134" t="str">
        <f t="shared" si="1"/>
        <v/>
      </c>
    </row>
    <row r="33" spans="1:14">
      <c r="A33" t="str">
        <f t="array" ref="A33">INDEX(B$2:B$65,MAX(IF(B$2:B33&lt;&gt;"",ROW($1:32))))</f>
        <v>Professeur Certifié hors classe</v>
      </c>
      <c r="B33" s="93"/>
      <c r="C33" s="33">
        <v>5</v>
      </c>
      <c r="D33" s="97" t="s">
        <v>8</v>
      </c>
      <c r="E33" s="98"/>
      <c r="F33" s="34">
        <v>756</v>
      </c>
      <c r="G33" s="35">
        <f t="shared" si="0"/>
        <v>154980</v>
      </c>
      <c r="K33" s="132"/>
      <c r="L33" s="132"/>
      <c r="M33" s="133" t="str">
        <f>IF(K33="","",SUMPRODUCT((colA=K33)*(echelon=L33),(indice)))</f>
        <v/>
      </c>
      <c r="N33" s="134" t="str">
        <f t="shared" si="1"/>
        <v/>
      </c>
    </row>
    <row r="34" spans="1:14">
      <c r="A34" t="str">
        <f t="array" ref="A34">INDEX(B$2:B$65,MAX(IF(B$2:B34&lt;&gt;"",ROW($1:33))))</f>
        <v>Professeur Certifié hors classe</v>
      </c>
      <c r="B34" s="94"/>
      <c r="C34" s="36">
        <v>6</v>
      </c>
      <c r="D34" s="99" t="s">
        <v>8</v>
      </c>
      <c r="E34" s="100"/>
      <c r="F34" s="37">
        <v>798</v>
      </c>
      <c r="G34" s="38">
        <f t="shared" si="0"/>
        <v>163590</v>
      </c>
      <c r="K34" s="132"/>
      <c r="L34" s="132"/>
      <c r="M34" s="133" t="str">
        <f>IF(K34="","",SUMPRODUCT((colA=K34)*(echelon=L34),(indice)))</f>
        <v/>
      </c>
      <c r="N34" s="134" t="str">
        <f t="shared" si="1"/>
        <v/>
      </c>
    </row>
    <row r="35" spans="1:14">
      <c r="A35" t="str">
        <f t="array" ref="A35">INDEX(B$2:B$65,MAX(IF(B$2:B35&lt;&gt;"",ROW($1:34))))</f>
        <v>Professeur Certifié classe exceptionnelle</v>
      </c>
      <c r="B35" s="101" t="s">
        <v>18</v>
      </c>
      <c r="C35" s="39">
        <v>1</v>
      </c>
      <c r="D35" s="102" t="s">
        <v>13</v>
      </c>
      <c r="E35" s="103"/>
      <c r="F35" s="39">
        <v>695</v>
      </c>
      <c r="G35" s="40">
        <f t="shared" si="0"/>
        <v>142475</v>
      </c>
      <c r="K35" s="132"/>
      <c r="L35" s="132"/>
      <c r="M35" s="133" t="str">
        <f>IF(K35="","",SUMPRODUCT((colA=K35)*(echelon=L35),(indice)))</f>
        <v/>
      </c>
      <c r="N35" s="134" t="str">
        <f t="shared" si="1"/>
        <v/>
      </c>
    </row>
    <row r="36" spans="1:14">
      <c r="A36" t="str">
        <f t="array" ref="A36">INDEX(B$2:B$65,MAX(IF(B$2:B36&lt;&gt;"",ROW($1:35))))</f>
        <v>Professeur Certifié classe exceptionnelle</v>
      </c>
      <c r="B36" s="77"/>
      <c r="C36" s="41">
        <v>2</v>
      </c>
      <c r="D36" s="79" t="s">
        <v>13</v>
      </c>
      <c r="E36" s="80"/>
      <c r="F36" s="41">
        <v>735</v>
      </c>
      <c r="G36" s="42">
        <f t="shared" si="0"/>
        <v>150675</v>
      </c>
      <c r="K36" s="132"/>
      <c r="L36" s="132"/>
      <c r="M36" s="133" t="str">
        <f>IF(K36="","",SUMPRODUCT((colA=K36)*(echelon=L36),(indice)))</f>
        <v/>
      </c>
      <c r="N36" s="134" t="str">
        <f t="shared" si="1"/>
        <v/>
      </c>
    </row>
    <row r="37" spans="1:14">
      <c r="A37" t="str">
        <f t="array" ref="A37">INDEX(B$2:B$65,MAX(IF(B$2:B37&lt;&gt;"",ROW($1:36))))</f>
        <v>Professeur Certifié classe exceptionnelle</v>
      </c>
      <c r="B37" s="77"/>
      <c r="C37" s="41">
        <v>3</v>
      </c>
      <c r="D37" s="79" t="s">
        <v>7</v>
      </c>
      <c r="E37" s="80"/>
      <c r="F37" s="41">
        <v>775</v>
      </c>
      <c r="G37" s="42">
        <f t="shared" si="0"/>
        <v>158875</v>
      </c>
      <c r="K37" s="132"/>
      <c r="L37" s="132"/>
      <c r="M37" s="133" t="str">
        <f>IF(K37="","",SUMPRODUCT((colA=K37)*(echelon=L37),(indice)))</f>
        <v/>
      </c>
      <c r="N37" s="134" t="str">
        <f t="shared" si="1"/>
        <v/>
      </c>
    </row>
    <row r="38" spans="1:14">
      <c r="A38" t="str">
        <f t="array" ref="A38">INDEX(B$2:B$65,MAX(IF(B$2:B38&lt;&gt;"",ROW($1:37))))</f>
        <v>Professeur Certifié classe exceptionnelle</v>
      </c>
      <c r="B38" s="78"/>
      <c r="C38" s="41">
        <v>4</v>
      </c>
      <c r="D38" s="79" t="s">
        <v>8</v>
      </c>
      <c r="E38" s="80"/>
      <c r="F38" s="41">
        <v>830</v>
      </c>
      <c r="G38" s="42">
        <f t="shared" si="0"/>
        <v>170150</v>
      </c>
      <c r="K38" s="132"/>
      <c r="L38" s="132"/>
      <c r="M38" s="133" t="str">
        <f>IF(K38="","",SUMPRODUCT((colA=K38)*(echelon=L38),(indice)))</f>
        <v/>
      </c>
      <c r="N38" s="134" t="str">
        <f t="shared" si="1"/>
        <v/>
      </c>
    </row>
    <row r="39" spans="1:14">
      <c r="A39" t="str">
        <f t="array" ref="A39">INDEX(B$2:B$65,MAX(IF(B$2:B39&lt;&gt;"",ROW($1:38))))</f>
        <v>Hea</v>
      </c>
      <c r="B39" s="76" t="s">
        <v>19</v>
      </c>
      <c r="C39" s="41" t="s">
        <v>20</v>
      </c>
      <c r="D39" s="79" t="s">
        <v>12</v>
      </c>
      <c r="E39" s="80"/>
      <c r="F39" s="41">
        <v>890</v>
      </c>
      <c r="G39" s="42">
        <f t="shared" si="0"/>
        <v>182450</v>
      </c>
      <c r="K39" s="132"/>
      <c r="L39" s="132"/>
      <c r="M39" s="133" t="str">
        <f>IF(K39="","",SUMPRODUCT((colA=K39)*(echelon=L39),(indice)))</f>
        <v/>
      </c>
      <c r="N39" s="134" t="str">
        <f t="shared" si="1"/>
        <v/>
      </c>
    </row>
    <row r="40" spans="1:14">
      <c r="A40" t="str">
        <f t="array" ref="A40">INDEX(B$2:B$65,MAX(IF(B$2:B40&lt;&gt;"",ROW($1:39))))</f>
        <v>Hea</v>
      </c>
      <c r="B40" s="77"/>
      <c r="C40" s="41" t="s">
        <v>21</v>
      </c>
      <c r="D40" s="79" t="s">
        <v>12</v>
      </c>
      <c r="E40" s="80"/>
      <c r="F40" s="41">
        <v>925</v>
      </c>
      <c r="G40" s="42">
        <f t="shared" si="0"/>
        <v>189625</v>
      </c>
      <c r="K40" s="132"/>
      <c r="L40" s="132"/>
      <c r="M40" s="133" t="str">
        <f>IF(K40="","",SUMPRODUCT((colA=K40)*(echelon=L40),(indice)))</f>
        <v/>
      </c>
      <c r="N40" s="134" t="str">
        <f t="shared" si="1"/>
        <v/>
      </c>
    </row>
    <row r="41" spans="1:14">
      <c r="A41" t="str">
        <f t="array" ref="A41">INDEX(B$2:B$65,MAX(IF(B$2:B41&lt;&gt;"",ROW($1:40))))</f>
        <v>Hea</v>
      </c>
      <c r="B41" s="78"/>
      <c r="C41" s="43" t="s">
        <v>22</v>
      </c>
      <c r="D41" s="81" t="s">
        <v>16</v>
      </c>
      <c r="E41" s="82"/>
      <c r="F41" s="43">
        <v>972</v>
      </c>
      <c r="G41" s="44">
        <f t="shared" si="0"/>
        <v>199260</v>
      </c>
      <c r="K41" s="132"/>
      <c r="L41" s="132"/>
      <c r="M41" s="133" t="str">
        <f>IF(K41="","",SUMPRODUCT((colA=K41)*(echelon=L41),(indice)))</f>
        <v/>
      </c>
      <c r="N41" s="134" t="str">
        <f t="shared" si="1"/>
        <v/>
      </c>
    </row>
    <row r="42" spans="1:14">
      <c r="A42" t="str">
        <f t="array" ref="A42">INDEX(B$2:B$65,MAX(IF(B$2:B42&lt;&gt;"",ROW($1:41))))</f>
        <v>Professeur Agrégé</v>
      </c>
      <c r="B42" s="104" t="s">
        <v>23</v>
      </c>
      <c r="C42" s="45">
        <v>1</v>
      </c>
      <c r="D42" s="46"/>
      <c r="E42" s="45" t="s">
        <v>12</v>
      </c>
      <c r="F42" s="46">
        <v>448</v>
      </c>
      <c r="G42" s="47">
        <f t="shared" si="0"/>
        <v>91840</v>
      </c>
      <c r="K42" s="132"/>
      <c r="L42" s="132"/>
      <c r="M42" s="133" t="str">
        <f>IF(K42="","",SUMPRODUCT((colA=K42)*(echelon=L42),(indice)))</f>
        <v/>
      </c>
      <c r="N42" s="134" t="str">
        <f t="shared" si="1"/>
        <v/>
      </c>
    </row>
    <row r="43" spans="1:14">
      <c r="A43" t="str">
        <f t="array" ref="A43">INDEX(B$2:B$65,MAX(IF(B$2:B43&lt;&gt;"",ROW($1:42))))</f>
        <v>Professeur Agrégé</v>
      </c>
      <c r="B43" s="105"/>
      <c r="C43" s="48">
        <v>2</v>
      </c>
      <c r="D43" s="49"/>
      <c r="E43" s="48" t="s">
        <v>12</v>
      </c>
      <c r="F43" s="49">
        <v>498</v>
      </c>
      <c r="G43" s="50">
        <f t="shared" si="0"/>
        <v>102090</v>
      </c>
      <c r="K43" s="132"/>
      <c r="L43" s="132"/>
      <c r="M43" s="133" t="str">
        <f>IF(K43="","",SUMPRODUCT((colA=K43)*(echelon=L43),(indice)))</f>
        <v/>
      </c>
      <c r="N43" s="134" t="str">
        <f t="shared" si="1"/>
        <v/>
      </c>
    </row>
    <row r="44" spans="1:14">
      <c r="A44" t="str">
        <f t="array" ref="A44">INDEX(B$2:B$65,MAX(IF(B$2:B44&lt;&gt;"",ROW($1:43))))</f>
        <v>Professeur Agrégé</v>
      </c>
      <c r="B44" s="105"/>
      <c r="C44" s="48">
        <v>3</v>
      </c>
      <c r="D44" s="49"/>
      <c r="E44" s="48" t="s">
        <v>13</v>
      </c>
      <c r="F44" s="49">
        <v>502</v>
      </c>
      <c r="G44" s="50">
        <f t="shared" si="0"/>
        <v>102910</v>
      </c>
      <c r="K44" s="132"/>
      <c r="L44" s="132"/>
      <c r="M44" s="133" t="str">
        <f>IF(K44="","",SUMPRODUCT((colA=K44)*(echelon=L44),(indice)))</f>
        <v/>
      </c>
      <c r="N44" s="134" t="str">
        <f t="shared" si="1"/>
        <v/>
      </c>
    </row>
    <row r="45" spans="1:14">
      <c r="A45" t="str">
        <f t="array" ref="A45">INDEX(B$2:B$65,MAX(IF(B$2:B45&lt;&gt;"",ROW($1:44))))</f>
        <v>Professeur Agrégé</v>
      </c>
      <c r="B45" s="105"/>
      <c r="C45" s="48">
        <v>4</v>
      </c>
      <c r="D45" s="49"/>
      <c r="E45" s="48" t="s">
        <v>13</v>
      </c>
      <c r="F45" s="49">
        <v>539</v>
      </c>
      <c r="G45" s="50">
        <f t="shared" si="0"/>
        <v>110495</v>
      </c>
      <c r="K45" s="132"/>
      <c r="L45" s="132"/>
      <c r="M45" s="133" t="str">
        <f>IF(K45="","",SUMPRODUCT((colA=K45)*(echelon=L45),(indice)))</f>
        <v/>
      </c>
      <c r="N45" s="134" t="str">
        <f t="shared" si="1"/>
        <v/>
      </c>
    </row>
    <row r="46" spans="1:14">
      <c r="A46" t="str">
        <f t="array" ref="A46">INDEX(B$2:B$65,MAX(IF(B$2:B46&lt;&gt;"",ROW($1:45))))</f>
        <v>Professeur Agrégé</v>
      </c>
      <c r="B46" s="105"/>
      <c r="C46" s="48">
        <v>5</v>
      </c>
      <c r="D46" s="49"/>
      <c r="E46" s="48" t="s">
        <v>7</v>
      </c>
      <c r="F46" s="49">
        <v>574</v>
      </c>
      <c r="G46" s="50">
        <f t="shared" si="0"/>
        <v>117670</v>
      </c>
      <c r="K46" s="132"/>
      <c r="L46" s="132"/>
      <c r="M46" s="133" t="str">
        <f>IF(K46="","",SUMPRODUCT((colA=K46)*(echelon=L46),(indice)))</f>
        <v/>
      </c>
      <c r="N46" s="134" t="str">
        <f t="shared" si="1"/>
        <v/>
      </c>
    </row>
    <row r="47" spans="1:14">
      <c r="A47" t="str">
        <f t="array" ref="A47">INDEX(B$2:B$65,MAX(IF(B$2:B47&lt;&gt;"",ROW($1:46))))</f>
        <v>Professeur Agrégé</v>
      </c>
      <c r="B47" s="105"/>
      <c r="C47" s="48">
        <v>6</v>
      </c>
      <c r="D47" s="49" t="s">
        <v>13</v>
      </c>
      <c r="E47" s="48" t="s">
        <v>8</v>
      </c>
      <c r="F47" s="49">
        <v>609</v>
      </c>
      <c r="G47" s="50">
        <f t="shared" si="0"/>
        <v>124845</v>
      </c>
      <c r="K47" s="132"/>
      <c r="L47" s="132"/>
      <c r="M47" s="133" t="str">
        <f>IF(K47="","",SUMPRODUCT((colA=K47)*(echelon=L47),(indice)))</f>
        <v/>
      </c>
      <c r="N47" s="134" t="str">
        <f t="shared" si="1"/>
        <v/>
      </c>
    </row>
    <row r="48" spans="1:14">
      <c r="A48" t="str">
        <f t="array" ref="A48">INDEX(B$2:B$65,MAX(IF(B$2:B48&lt;&gt;"",ROW($1:47))))</f>
        <v>Professeur Agrégé</v>
      </c>
      <c r="B48" s="105"/>
      <c r="C48" s="48">
        <v>7</v>
      </c>
      <c r="D48" s="49"/>
      <c r="E48" s="48" t="s">
        <v>8</v>
      </c>
      <c r="F48" s="49">
        <v>651</v>
      </c>
      <c r="G48" s="50">
        <f t="shared" si="0"/>
        <v>133455</v>
      </c>
      <c r="K48" s="132"/>
      <c r="L48" s="132"/>
      <c r="M48" s="133" t="str">
        <f>IF(K48="","",SUMPRODUCT((colA=K48)*(echelon=L48),(indice)))</f>
        <v/>
      </c>
      <c r="N48" s="134" t="str">
        <f t="shared" si="1"/>
        <v/>
      </c>
    </row>
    <row r="49" spans="1:14">
      <c r="A49" t="str">
        <f t="array" ref="A49">INDEX(B$2:B$65,MAX(IF(B$2:B49&lt;&gt;"",ROW($1:48))))</f>
        <v>Professeur Agrégé</v>
      </c>
      <c r="B49" s="105"/>
      <c r="C49" s="48">
        <v>8</v>
      </c>
      <c r="D49" s="49" t="s">
        <v>8</v>
      </c>
      <c r="E49" s="48" t="s">
        <v>15</v>
      </c>
      <c r="F49" s="49">
        <v>700</v>
      </c>
      <c r="G49" s="50">
        <f t="shared" si="0"/>
        <v>143500</v>
      </c>
      <c r="K49" s="132"/>
      <c r="L49" s="132"/>
      <c r="M49" s="133" t="str">
        <f>IF(K49="","",SUMPRODUCT((colA=K49)*(echelon=L49),(indice)))</f>
        <v/>
      </c>
      <c r="N49" s="134" t="str">
        <f t="shared" si="1"/>
        <v/>
      </c>
    </row>
    <row r="50" spans="1:14">
      <c r="A50" t="str">
        <f t="array" ref="A50">INDEX(B$2:B$65,MAX(IF(B$2:B50&lt;&gt;"",ROW($1:49))))</f>
        <v>Professeur Agrégé</v>
      </c>
      <c r="B50" s="105"/>
      <c r="C50" s="48">
        <v>9</v>
      </c>
      <c r="D50" s="49"/>
      <c r="E50" s="48" t="s">
        <v>9</v>
      </c>
      <c r="F50" s="49">
        <v>750</v>
      </c>
      <c r="G50" s="50">
        <f t="shared" si="0"/>
        <v>153750</v>
      </c>
      <c r="K50" s="132"/>
      <c r="L50" s="132"/>
      <c r="M50" s="133" t="str">
        <f>IF(K50="","",SUMPRODUCT((colA=K50)*(echelon=L50),(indice)))</f>
        <v/>
      </c>
      <c r="N50" s="134" t="str">
        <f t="shared" si="1"/>
        <v/>
      </c>
    </row>
    <row r="51" spans="1:14">
      <c r="A51" t="str">
        <f t="array" ref="A51">INDEX(B$2:B$65,MAX(IF(B$2:B51&lt;&gt;"",ROW($1:50))))</f>
        <v>Professeur Agrégé</v>
      </c>
      <c r="B51" s="105"/>
      <c r="C51" s="48">
        <v>10</v>
      </c>
      <c r="D51" s="49"/>
      <c r="E51" s="48" t="s">
        <v>9</v>
      </c>
      <c r="F51" s="49">
        <v>796</v>
      </c>
      <c r="G51" s="50">
        <f t="shared" si="0"/>
        <v>163180</v>
      </c>
      <c r="K51" s="132"/>
      <c r="L51" s="132"/>
      <c r="M51" s="133" t="str">
        <f>IF(K51="","",SUMPRODUCT((colA=K51)*(echelon=L51),(indice)))</f>
        <v/>
      </c>
      <c r="N51" s="134" t="str">
        <f t="shared" si="1"/>
        <v/>
      </c>
    </row>
    <row r="52" spans="1:14">
      <c r="A52" t="str">
        <f t="array" ref="A52">INDEX(B$2:B$65,MAX(IF(B$2:B52&lt;&gt;"",ROW($1:51))))</f>
        <v>Professeur Agrégé</v>
      </c>
      <c r="B52" s="106"/>
      <c r="C52" s="48">
        <v>11</v>
      </c>
      <c r="D52" s="51"/>
      <c r="E52" s="52"/>
      <c r="F52" s="51">
        <v>830</v>
      </c>
      <c r="G52" s="53">
        <f t="shared" si="0"/>
        <v>170150</v>
      </c>
      <c r="K52" s="132"/>
      <c r="L52" s="132"/>
      <c r="M52" s="133" t="str">
        <f>IF(K52="","",SUMPRODUCT((colA=K52)*(echelon=L52),(indice)))</f>
        <v/>
      </c>
      <c r="N52" s="134" t="str">
        <f t="shared" si="1"/>
        <v/>
      </c>
    </row>
    <row r="53" spans="1:14">
      <c r="A53" t="str">
        <f t="array" ref="A53">INDEX(B$2:B$65,MAX(IF(B$2:B53&lt;&gt;"",ROW($1:52))))</f>
        <v>Professeur Agrégé hors classe</v>
      </c>
      <c r="B53" s="107" t="s">
        <v>24</v>
      </c>
      <c r="C53" s="54">
        <v>1</v>
      </c>
      <c r="D53" s="110" t="s">
        <v>13</v>
      </c>
      <c r="E53" s="111"/>
      <c r="F53" s="54">
        <v>575</v>
      </c>
      <c r="G53" s="55">
        <f t="shared" si="0"/>
        <v>117875</v>
      </c>
      <c r="K53" s="132"/>
      <c r="L53" s="132"/>
      <c r="M53" s="133" t="str">
        <f>IF(K53="","",SUMPRODUCT((colA=K53)*(echelon=L53),(indice)))</f>
        <v/>
      </c>
      <c r="N53" s="134" t="str">
        <f t="shared" si="1"/>
        <v/>
      </c>
    </row>
    <row r="54" spans="1:14">
      <c r="A54" t="str">
        <f t="array" ref="A54">INDEX(B$2:B$65,MAX(IF(B$2:B54&lt;&gt;"",ROW($1:53))))</f>
        <v>Professeur Agrégé hors classe</v>
      </c>
      <c r="B54" s="108"/>
      <c r="C54" s="56">
        <v>2</v>
      </c>
      <c r="D54" s="112" t="s">
        <v>13</v>
      </c>
      <c r="E54" s="113"/>
      <c r="F54" s="56">
        <v>616</v>
      </c>
      <c r="G54" s="57">
        <f t="shared" si="0"/>
        <v>126280</v>
      </c>
      <c r="K54" s="132"/>
      <c r="L54" s="132"/>
      <c r="M54" s="133" t="str">
        <f>IF(K54="","",SUMPRODUCT((colA=K54)*(echelon=L54),(indice)))</f>
        <v/>
      </c>
      <c r="N54" s="134" t="str">
        <f t="shared" si="1"/>
        <v/>
      </c>
    </row>
    <row r="55" spans="1:14">
      <c r="A55" t="str">
        <f t="array" ref="A55">INDEX(B$2:B$65,MAX(IF(B$2:B55&lt;&gt;"",ROW($1:54))))</f>
        <v>Professeur Agrégé hors classe</v>
      </c>
      <c r="B55" s="108"/>
      <c r="C55" s="56">
        <v>3</v>
      </c>
      <c r="D55" s="112" t="s">
        <v>7</v>
      </c>
      <c r="E55" s="113"/>
      <c r="F55" s="56">
        <v>657</v>
      </c>
      <c r="G55" s="57">
        <f t="shared" si="0"/>
        <v>134685</v>
      </c>
      <c r="K55" s="132"/>
      <c r="L55" s="132"/>
      <c r="M55" s="133" t="str">
        <f>IF(K55="","",SUMPRODUCT((colA=K55)*(echelon=L55),(indice)))</f>
        <v/>
      </c>
      <c r="N55" s="134" t="str">
        <f t="shared" si="1"/>
        <v/>
      </c>
    </row>
    <row r="56" spans="1:14">
      <c r="A56" t="str">
        <f t="array" ref="A56">INDEX(B$2:B$65,MAX(IF(B$2:B56&lt;&gt;"",ROW($1:55))))</f>
        <v>Professeur Agrégé hors classe</v>
      </c>
      <c r="B56" s="108"/>
      <c r="C56" s="56">
        <v>4</v>
      </c>
      <c r="D56" s="112" t="s">
        <v>7</v>
      </c>
      <c r="E56" s="113"/>
      <c r="F56" s="56">
        <v>710</v>
      </c>
      <c r="G56" s="57">
        <f t="shared" si="0"/>
        <v>145550</v>
      </c>
      <c r="K56" s="132"/>
      <c r="L56" s="132"/>
      <c r="M56" s="133" t="str">
        <f>IF(K56="","",SUMPRODUCT((colA=K56)*(echelon=L56),(indice)))</f>
        <v/>
      </c>
      <c r="N56" s="134" t="str">
        <f t="shared" si="1"/>
        <v/>
      </c>
    </row>
    <row r="57" spans="1:14">
      <c r="A57" t="str">
        <f t="array" ref="A57">INDEX(B$2:B$65,MAX(IF(B$2:B57&lt;&gt;"",ROW($1:56))))</f>
        <v>Professeur Agrégé hors classe</v>
      </c>
      <c r="B57" s="108"/>
      <c r="C57" s="56">
        <v>5</v>
      </c>
      <c r="D57" s="112" t="s">
        <v>8</v>
      </c>
      <c r="E57" s="113"/>
      <c r="F57" s="56">
        <v>756</v>
      </c>
      <c r="G57" s="57">
        <f t="shared" si="0"/>
        <v>154980</v>
      </c>
      <c r="K57" s="132"/>
      <c r="L57" s="132"/>
      <c r="M57" s="133" t="str">
        <f>IF(K57="","",SUMPRODUCT((colA=K57)*(echelon=L57),(indice)))</f>
        <v/>
      </c>
      <c r="N57" s="134" t="str">
        <f t="shared" si="1"/>
        <v/>
      </c>
    </row>
    <row r="58" spans="1:14">
      <c r="A58" t="str">
        <f t="array" ref="A58">INDEX(B$2:B$65,MAX(IF(B$2:B58&lt;&gt;"",ROW($1:57))))</f>
        <v>Professeur Agrégé hors classe</v>
      </c>
      <c r="B58" s="109"/>
      <c r="C58" s="58">
        <v>6</v>
      </c>
      <c r="D58" s="114" t="s">
        <v>8</v>
      </c>
      <c r="E58" s="115"/>
      <c r="F58" s="58">
        <v>798</v>
      </c>
      <c r="G58" s="59">
        <f t="shared" si="0"/>
        <v>163590</v>
      </c>
      <c r="K58" s="132"/>
      <c r="L58" s="132"/>
      <c r="M58" s="133" t="str">
        <f>IF(K58="","",SUMPRODUCT((colA=K58)*(echelon=L58),(indice)))</f>
        <v/>
      </c>
      <c r="N58" s="134" t="str">
        <f t="shared" si="1"/>
        <v/>
      </c>
    </row>
    <row r="59" spans="1:14">
      <c r="A59" t="str">
        <f t="array" ref="A59">INDEX(B$2:B$65,MAX(IF(B$2:B59&lt;&gt;"",ROW($1:58))))</f>
        <v>Professeur Agrégé  classe exceptionnelle</v>
      </c>
      <c r="B59" s="60" t="s">
        <v>25</v>
      </c>
      <c r="C59" s="61">
        <v>1</v>
      </c>
      <c r="D59" s="127" t="s">
        <v>7</v>
      </c>
      <c r="E59" s="128"/>
      <c r="F59" s="60">
        <v>830</v>
      </c>
      <c r="G59" s="62">
        <f t="shared" si="0"/>
        <v>170150</v>
      </c>
      <c r="K59" s="132"/>
      <c r="L59" s="132"/>
      <c r="M59" s="133" t="str">
        <f>IF(K59="","",SUMPRODUCT((colA=K59)*(echelon=L59),(indice)))</f>
        <v/>
      </c>
      <c r="N59" s="134" t="str">
        <f t="shared" si="1"/>
        <v/>
      </c>
    </row>
    <row r="60" spans="1:14">
      <c r="A60" t="str">
        <f t="array" ref="A60">INDEX(B$2:B$65,MAX(IF(B$2:B60&lt;&gt;"",ROW($1:59))))</f>
        <v>HEA 1</v>
      </c>
      <c r="B60" s="63" t="s">
        <v>26</v>
      </c>
      <c r="C60" s="64">
        <v>2</v>
      </c>
      <c r="D60" s="116" t="s">
        <v>12</v>
      </c>
      <c r="E60" s="117"/>
      <c r="F60" s="65">
        <v>890</v>
      </c>
      <c r="G60" s="66">
        <f t="shared" si="0"/>
        <v>182450</v>
      </c>
      <c r="K60" s="132"/>
      <c r="L60" s="132"/>
      <c r="M60" s="133" t="str">
        <f>IF(K60="","",SUMPRODUCT((colA=K60)*(echelon=L60),(indice)))</f>
        <v/>
      </c>
      <c r="N60" s="134" t="str">
        <f t="shared" si="1"/>
        <v/>
      </c>
    </row>
    <row r="61" spans="1:14">
      <c r="A61" t="str">
        <f t="array" ref="A61">INDEX(B$2:B$65,MAX(IF(B$2:B61&lt;&gt;"",ROW($1:60))))</f>
        <v>HEA 2</v>
      </c>
      <c r="B61" s="67" t="s">
        <v>27</v>
      </c>
      <c r="C61" s="64">
        <v>3</v>
      </c>
      <c r="D61" s="116" t="s">
        <v>12</v>
      </c>
      <c r="E61" s="117"/>
      <c r="F61" s="65">
        <v>925</v>
      </c>
      <c r="G61" s="66">
        <f t="shared" si="0"/>
        <v>189625</v>
      </c>
      <c r="K61" s="132"/>
      <c r="L61" s="132"/>
      <c r="M61" s="133" t="str">
        <f>IF(K61="","",SUMPRODUCT((colA=K61)*(echelon=L61),(indice)))</f>
        <v/>
      </c>
      <c r="N61" s="134" t="str">
        <f t="shared" si="1"/>
        <v/>
      </c>
    </row>
    <row r="62" spans="1:14">
      <c r="A62" t="str">
        <f t="array" ref="A62">INDEX(B$2:B$65,MAX(IF(B$2:B62&lt;&gt;"",ROW($1:61))))</f>
        <v>HEA 3</v>
      </c>
      <c r="B62" s="68" t="s">
        <v>28</v>
      </c>
      <c r="C62" s="64">
        <v>4</v>
      </c>
      <c r="D62" s="116" t="s">
        <v>12</v>
      </c>
      <c r="E62" s="117"/>
      <c r="F62" s="65">
        <v>972</v>
      </c>
      <c r="G62" s="66">
        <f t="shared" si="0"/>
        <v>199260</v>
      </c>
      <c r="K62" s="132"/>
      <c r="L62" s="132"/>
      <c r="M62" s="133" t="str">
        <f>IF(K62="","",SUMPRODUCT((colA=K62)*(echelon=L62),(indice)))</f>
        <v/>
      </c>
      <c r="N62" s="134" t="str">
        <f t="shared" si="1"/>
        <v/>
      </c>
    </row>
    <row r="63" spans="1:14">
      <c r="A63" t="str">
        <f t="array" ref="A63">INDEX(B$2:B$65,MAX(IF(B$2:B63&lt;&gt;"",ROW($1:62))))</f>
        <v>HEB</v>
      </c>
      <c r="B63" s="118" t="s">
        <v>29</v>
      </c>
      <c r="C63" s="64">
        <v>5</v>
      </c>
      <c r="D63" s="116" t="s">
        <v>12</v>
      </c>
      <c r="E63" s="117"/>
      <c r="F63" s="65">
        <v>972</v>
      </c>
      <c r="G63" s="66">
        <f t="shared" si="0"/>
        <v>199260</v>
      </c>
      <c r="K63" s="132"/>
      <c r="L63" s="132"/>
      <c r="M63" s="133" t="str">
        <f>IF(K63="","",SUMPRODUCT((colA=K63)*(echelon=L63),(indice)))</f>
        <v/>
      </c>
      <c r="N63" s="134" t="str">
        <f t="shared" si="1"/>
        <v/>
      </c>
    </row>
    <row r="64" spans="1:14">
      <c r="A64" t="str">
        <f t="array" ref="A64">INDEX(B$2:B$65,MAX(IF(B$2:B64&lt;&gt;"",ROW($1:63))))</f>
        <v>HEB</v>
      </c>
      <c r="B64" s="119"/>
      <c r="C64" s="64">
        <v>6</v>
      </c>
      <c r="D64" s="116" t="s">
        <v>12</v>
      </c>
      <c r="E64" s="117"/>
      <c r="F64" s="65">
        <v>1013</v>
      </c>
      <c r="G64" s="66">
        <f t="shared" si="0"/>
        <v>207665</v>
      </c>
      <c r="K64" s="132"/>
      <c r="L64" s="132"/>
      <c r="M64" s="133" t="str">
        <f>IF(K64="","",SUMPRODUCT((colA=K64)*(echelon=L64),(indice)))</f>
        <v/>
      </c>
      <c r="N64" s="134" t="str">
        <f t="shared" si="1"/>
        <v/>
      </c>
    </row>
    <row r="65" spans="1:14">
      <c r="A65" t="str">
        <f t="array" ref="A65">INDEX(B$2:B$65,MAX(IF(B$2:B65&lt;&gt;"",ROW($1:64))))</f>
        <v>HEB</v>
      </c>
      <c r="B65" s="120"/>
      <c r="C65" s="69">
        <v>7</v>
      </c>
      <c r="D65" s="121" t="s">
        <v>16</v>
      </c>
      <c r="E65" s="122"/>
      <c r="F65" s="70">
        <v>1067</v>
      </c>
      <c r="G65" s="71">
        <f t="shared" si="0"/>
        <v>218735</v>
      </c>
      <c r="K65" s="132"/>
      <c r="L65" s="132"/>
      <c r="M65" s="133" t="str">
        <f>IF(K65="","",SUMPRODUCT((colA=K65)*(echelon=L65),(indice)))</f>
        <v/>
      </c>
      <c r="N65" s="134" t="str">
        <f t="shared" si="1"/>
        <v/>
      </c>
    </row>
    <row r="66" spans="1:14">
      <c r="K66" s="132"/>
      <c r="L66" s="132"/>
      <c r="M66" s="133" t="str">
        <f>IF(K66="","",SUMPRODUCT((colA=K66)*(echelon=L66),(indice)))</f>
        <v/>
      </c>
      <c r="N66" s="134" t="str">
        <f t="shared" si="1"/>
        <v/>
      </c>
    </row>
    <row r="67" spans="1:14">
      <c r="K67" s="132"/>
      <c r="L67" s="132"/>
      <c r="M67" s="133" t="str">
        <f>IF(K67="","",SUMPRODUCT((colA=K67)*(echelon=L67),(indice)))</f>
        <v/>
      </c>
      <c r="N67" s="134" t="str">
        <f t="shared" si="1"/>
        <v/>
      </c>
    </row>
    <row r="68" spans="1:14">
      <c r="K68" s="132"/>
      <c r="L68" s="132"/>
      <c r="M68" s="133" t="str">
        <f>IF(K68="","",SUMPRODUCT((colA=K68)*(echelon=L68),(indice)))</f>
        <v/>
      </c>
      <c r="N68" s="134" t="str">
        <f t="shared" ref="N68:N124" si="2">IF(K68="","",M68*$V$5)</f>
        <v/>
      </c>
    </row>
    <row r="69" spans="1:14">
      <c r="K69" s="132"/>
      <c r="L69" s="132"/>
      <c r="M69" s="133" t="str">
        <f>IF(K69="","",SUMPRODUCT((colA=K69)*(echelon=L69),(indice)))</f>
        <v/>
      </c>
      <c r="N69" s="134" t="str">
        <f t="shared" si="2"/>
        <v/>
      </c>
    </row>
    <row r="70" spans="1:14">
      <c r="K70" s="132"/>
      <c r="L70" s="132"/>
      <c r="M70" s="133" t="str">
        <f>IF(K70="","",SUMPRODUCT((colA=K70)*(echelon=L70),(indice)))</f>
        <v/>
      </c>
      <c r="N70" s="134" t="str">
        <f t="shared" si="2"/>
        <v/>
      </c>
    </row>
    <row r="71" spans="1:14">
      <c r="K71" s="132"/>
      <c r="L71" s="132"/>
      <c r="M71" s="133" t="str">
        <f>IF(K71="","",SUMPRODUCT((colA=K71)*(echelon=L71),(indice)))</f>
        <v/>
      </c>
      <c r="N71" s="134" t="str">
        <f t="shared" si="2"/>
        <v/>
      </c>
    </row>
    <row r="72" spans="1:14">
      <c r="K72" s="132"/>
      <c r="L72" s="132"/>
      <c r="M72" s="133" t="str">
        <f>IF(K72="","",SUMPRODUCT((colA=K72)*(echelon=L72),(indice)))</f>
        <v/>
      </c>
      <c r="N72" s="134" t="str">
        <f t="shared" si="2"/>
        <v/>
      </c>
    </row>
    <row r="73" spans="1:14">
      <c r="K73" s="132"/>
      <c r="L73" s="132"/>
      <c r="M73" s="133" t="str">
        <f>IF(K73="","",SUMPRODUCT((colA=K73)*(echelon=L73),(indice)))</f>
        <v/>
      </c>
      <c r="N73" s="134" t="str">
        <f t="shared" si="2"/>
        <v/>
      </c>
    </row>
    <row r="74" spans="1:14">
      <c r="K74" s="132"/>
      <c r="L74" s="132"/>
      <c r="M74" s="133" t="str">
        <f>IF(K74="","",SUMPRODUCT((colA=K74)*(echelon=L74),(indice)))</f>
        <v/>
      </c>
      <c r="N74" s="134" t="str">
        <f t="shared" si="2"/>
        <v/>
      </c>
    </row>
    <row r="75" spans="1:14">
      <c r="K75" s="132"/>
      <c r="L75" s="132"/>
      <c r="M75" s="133" t="str">
        <f>IF(K75="","",SUMPRODUCT((colA=K75)*(echelon=L75),(indice)))</f>
        <v/>
      </c>
      <c r="N75" s="134" t="str">
        <f t="shared" si="2"/>
        <v/>
      </c>
    </row>
    <row r="76" spans="1:14">
      <c r="K76" s="132"/>
      <c r="L76" s="132"/>
      <c r="M76" s="133" t="str">
        <f>IF(K76="","",SUMPRODUCT((colA=K76)*(echelon=L76),(indice)))</f>
        <v/>
      </c>
      <c r="N76" s="134" t="str">
        <f t="shared" si="2"/>
        <v/>
      </c>
    </row>
    <row r="77" spans="1:14">
      <c r="K77" s="132"/>
      <c r="L77" s="132"/>
      <c r="M77" s="133" t="str">
        <f>IF(K77="","",SUMPRODUCT((colA=K77)*(echelon=L77),(indice)))</f>
        <v/>
      </c>
      <c r="N77" s="134" t="str">
        <f t="shared" si="2"/>
        <v/>
      </c>
    </row>
    <row r="78" spans="1:14">
      <c r="K78" s="132"/>
      <c r="L78" s="132"/>
      <c r="M78" s="133" t="str">
        <f>IF(K78="","",SUMPRODUCT((colA=K78)*(echelon=L78),(indice)))</f>
        <v/>
      </c>
      <c r="N78" s="134" t="str">
        <f t="shared" si="2"/>
        <v/>
      </c>
    </row>
    <row r="79" spans="1:14">
      <c r="K79" s="132"/>
      <c r="L79" s="132"/>
      <c r="M79" s="133" t="str">
        <f>IF(K79="","",SUMPRODUCT((colA=K79)*(echelon=L79),(indice)))</f>
        <v/>
      </c>
      <c r="N79" s="134" t="str">
        <f t="shared" si="2"/>
        <v/>
      </c>
    </row>
    <row r="80" spans="1:14">
      <c r="K80" s="132"/>
      <c r="L80" s="132"/>
      <c r="M80" s="133" t="str">
        <f>IF(K80="","",SUMPRODUCT((colA=K80)*(echelon=L80),(indice)))</f>
        <v/>
      </c>
      <c r="N80" s="134" t="str">
        <f t="shared" si="2"/>
        <v/>
      </c>
    </row>
    <row r="81" spans="11:14">
      <c r="K81" s="132"/>
      <c r="L81" s="132"/>
      <c r="M81" s="133" t="str">
        <f>IF(K81="","",SUMPRODUCT((colA=K81)*(echelon=L81),(indice)))</f>
        <v/>
      </c>
      <c r="N81" s="134" t="str">
        <f t="shared" si="2"/>
        <v/>
      </c>
    </row>
    <row r="82" spans="11:14">
      <c r="K82" s="132"/>
      <c r="L82" s="132"/>
      <c r="M82" s="133" t="str">
        <f>IF(K82="","",SUMPRODUCT((colA=K82)*(echelon=L82),(indice)))</f>
        <v/>
      </c>
      <c r="N82" s="134" t="str">
        <f t="shared" si="2"/>
        <v/>
      </c>
    </row>
    <row r="83" spans="11:14">
      <c r="K83" s="132"/>
      <c r="L83" s="132"/>
      <c r="M83" s="133" t="str">
        <f>IF(K83="","",SUMPRODUCT((colA=K83)*(echelon=L83),(indice)))</f>
        <v/>
      </c>
      <c r="N83" s="134" t="str">
        <f t="shared" si="2"/>
        <v/>
      </c>
    </row>
    <row r="84" spans="11:14">
      <c r="K84" s="132"/>
      <c r="L84" s="132"/>
      <c r="M84" s="133" t="str">
        <f>IF(K84="","",SUMPRODUCT((colA=K84)*(echelon=L84),(indice)))</f>
        <v/>
      </c>
      <c r="N84" s="134" t="str">
        <f t="shared" si="2"/>
        <v/>
      </c>
    </row>
    <row r="85" spans="11:14">
      <c r="K85" s="132"/>
      <c r="L85" s="132"/>
      <c r="M85" s="133" t="str">
        <f>IF(K85="","",SUMPRODUCT((colA=K85)*(echelon=L85),(indice)))</f>
        <v/>
      </c>
      <c r="N85" s="134" t="str">
        <f t="shared" si="2"/>
        <v/>
      </c>
    </row>
    <row r="86" spans="11:14">
      <c r="K86" s="132"/>
      <c r="L86" s="132"/>
      <c r="M86" s="133" t="str">
        <f>IF(K86="","",SUMPRODUCT((colA=K86)*(echelon=L86),(indice)))</f>
        <v/>
      </c>
      <c r="N86" s="134" t="str">
        <f t="shared" si="2"/>
        <v/>
      </c>
    </row>
    <row r="87" spans="11:14">
      <c r="K87" s="132"/>
      <c r="L87" s="132"/>
      <c r="M87" s="133" t="str">
        <f>IF(K87="","",SUMPRODUCT((colA=K87)*(echelon=L87),(indice)))</f>
        <v/>
      </c>
      <c r="N87" s="134" t="str">
        <f t="shared" si="2"/>
        <v/>
      </c>
    </row>
    <row r="88" spans="11:14">
      <c r="K88" s="132"/>
      <c r="L88" s="132"/>
      <c r="M88" s="133" t="str">
        <f>IF(K88="","",SUMPRODUCT((colA=K88)*(echelon=L88),(indice)))</f>
        <v/>
      </c>
      <c r="N88" s="134" t="str">
        <f t="shared" si="2"/>
        <v/>
      </c>
    </row>
    <row r="89" spans="11:14">
      <c r="K89" s="132"/>
      <c r="L89" s="132"/>
      <c r="M89" s="133" t="str">
        <f>IF(K89="","",SUMPRODUCT((colA=K89)*(echelon=L89),(indice)))</f>
        <v/>
      </c>
      <c r="N89" s="134" t="str">
        <f t="shared" si="2"/>
        <v/>
      </c>
    </row>
    <row r="90" spans="11:14">
      <c r="K90" s="132"/>
      <c r="L90" s="132"/>
      <c r="M90" s="133" t="str">
        <f>IF(K90="","",SUMPRODUCT((colA=K90)*(echelon=L90),(indice)))</f>
        <v/>
      </c>
      <c r="N90" s="134" t="str">
        <f t="shared" si="2"/>
        <v/>
      </c>
    </row>
    <row r="91" spans="11:14">
      <c r="K91" s="132"/>
      <c r="L91" s="132"/>
      <c r="M91" s="133" t="str">
        <f>IF(K91="","",SUMPRODUCT((colA=K91)*(echelon=L91),(indice)))</f>
        <v/>
      </c>
      <c r="N91" s="134" t="str">
        <f t="shared" si="2"/>
        <v/>
      </c>
    </row>
    <row r="92" spans="11:14">
      <c r="K92" s="132"/>
      <c r="L92" s="132"/>
      <c r="M92" s="133" t="str">
        <f>IF(K92="","",SUMPRODUCT((colA=K92)*(echelon=L92),(indice)))</f>
        <v/>
      </c>
      <c r="N92" s="134" t="str">
        <f t="shared" si="2"/>
        <v/>
      </c>
    </row>
    <row r="93" spans="11:14">
      <c r="K93" s="132"/>
      <c r="L93" s="132"/>
      <c r="M93" s="133" t="str">
        <f>IF(K93="","",SUMPRODUCT((colA=K93)*(echelon=L93),(indice)))</f>
        <v/>
      </c>
      <c r="N93" s="134" t="str">
        <f t="shared" si="2"/>
        <v/>
      </c>
    </row>
    <row r="94" spans="11:14">
      <c r="K94" s="132"/>
      <c r="L94" s="132"/>
      <c r="M94" s="133" t="str">
        <f>IF(K94="","",SUMPRODUCT((colA=K94)*(echelon=L94),(indice)))</f>
        <v/>
      </c>
      <c r="N94" s="134" t="str">
        <f t="shared" si="2"/>
        <v/>
      </c>
    </row>
    <row r="95" spans="11:14">
      <c r="K95" s="132"/>
      <c r="L95" s="132"/>
      <c r="M95" s="133" t="str">
        <f>IF(K95="","",SUMPRODUCT((colA=K95)*(echelon=L95),(indice)))</f>
        <v/>
      </c>
      <c r="N95" s="134" t="str">
        <f t="shared" si="2"/>
        <v/>
      </c>
    </row>
    <row r="96" spans="11:14">
      <c r="K96" s="132"/>
      <c r="L96" s="132"/>
      <c r="M96" s="133" t="str">
        <f>IF(K96="","",SUMPRODUCT((colA=K96)*(echelon=L96),(indice)))</f>
        <v/>
      </c>
      <c r="N96" s="134" t="str">
        <f t="shared" si="2"/>
        <v/>
      </c>
    </row>
    <row r="97" spans="11:14">
      <c r="K97" s="132"/>
      <c r="L97" s="132"/>
      <c r="M97" s="133" t="str">
        <f>IF(K97="","",SUMPRODUCT((colA=K97)*(echelon=L97),(indice)))</f>
        <v/>
      </c>
      <c r="N97" s="134" t="str">
        <f t="shared" si="2"/>
        <v/>
      </c>
    </row>
    <row r="98" spans="11:14">
      <c r="K98" s="132"/>
      <c r="L98" s="132"/>
      <c r="M98" s="133" t="str">
        <f>IF(K98="","",SUMPRODUCT((colA=K98)*(echelon=L98),(indice)))</f>
        <v/>
      </c>
      <c r="N98" s="134" t="str">
        <f t="shared" si="2"/>
        <v/>
      </c>
    </row>
    <row r="99" spans="11:14">
      <c r="K99" s="132"/>
      <c r="L99" s="132"/>
      <c r="M99" s="133" t="str">
        <f>IF(K99="","",SUMPRODUCT((colA=K99)*(echelon=L99),(indice)))</f>
        <v/>
      </c>
      <c r="N99" s="134" t="str">
        <f t="shared" si="2"/>
        <v/>
      </c>
    </row>
    <row r="100" spans="11:14">
      <c r="K100" s="132"/>
      <c r="L100" s="132"/>
      <c r="M100" s="133" t="str">
        <f>IF(K100="","",SUMPRODUCT((colA=K100)*(echelon=L100),(indice)))</f>
        <v/>
      </c>
      <c r="N100" s="134" t="str">
        <f t="shared" si="2"/>
        <v/>
      </c>
    </row>
    <row r="101" spans="11:14">
      <c r="K101" s="132"/>
      <c r="L101" s="132"/>
      <c r="M101" s="133" t="str">
        <f>IF(K101="","",SUMPRODUCT((colA=K101)*(echelon=L101),(indice)))</f>
        <v/>
      </c>
      <c r="N101" s="134" t="str">
        <f t="shared" si="2"/>
        <v/>
      </c>
    </row>
    <row r="102" spans="11:14">
      <c r="K102" s="132"/>
      <c r="L102" s="132"/>
      <c r="M102" s="133" t="str">
        <f>IF(K102="","",SUMPRODUCT((colA=K102)*(echelon=L102),(indice)))</f>
        <v/>
      </c>
      <c r="N102" s="134" t="str">
        <f t="shared" si="2"/>
        <v/>
      </c>
    </row>
    <row r="103" spans="11:14">
      <c r="K103" s="132"/>
      <c r="L103" s="132"/>
      <c r="M103" s="133" t="str">
        <f>IF(K103="","",SUMPRODUCT((colA=K103)*(echelon=L103),(indice)))</f>
        <v/>
      </c>
      <c r="N103" s="134" t="str">
        <f t="shared" si="2"/>
        <v/>
      </c>
    </row>
    <row r="104" spans="11:14">
      <c r="K104" s="132"/>
      <c r="L104" s="132"/>
      <c r="M104" s="133" t="str">
        <f>IF(K104="","",SUMPRODUCT((colA=K104)*(echelon=L104),(indice)))</f>
        <v/>
      </c>
      <c r="N104" s="134" t="str">
        <f t="shared" si="2"/>
        <v/>
      </c>
    </row>
    <row r="105" spans="11:14">
      <c r="K105" s="132"/>
      <c r="L105" s="132"/>
      <c r="M105" s="133" t="str">
        <f>IF(K105="","",SUMPRODUCT((colA=K105)*(echelon=L105),(indice)))</f>
        <v/>
      </c>
      <c r="N105" s="134" t="str">
        <f t="shared" si="2"/>
        <v/>
      </c>
    </row>
    <row r="106" spans="11:14">
      <c r="K106" s="132"/>
      <c r="L106" s="132"/>
      <c r="M106" s="133" t="str">
        <f>IF(K106="","",SUMPRODUCT((colA=K106)*(echelon=L106),(indice)))</f>
        <v/>
      </c>
      <c r="N106" s="134" t="str">
        <f t="shared" si="2"/>
        <v/>
      </c>
    </row>
    <row r="107" spans="11:14">
      <c r="K107" s="132"/>
      <c r="L107" s="132"/>
      <c r="M107" s="133" t="str">
        <f>IF(K107="","",SUMPRODUCT((colA=K107)*(echelon=L107),(indice)))</f>
        <v/>
      </c>
      <c r="N107" s="134" t="str">
        <f t="shared" si="2"/>
        <v/>
      </c>
    </row>
    <row r="108" spans="11:14">
      <c r="K108" s="132"/>
      <c r="L108" s="132"/>
      <c r="M108" s="133" t="str">
        <f>IF(K108="","",SUMPRODUCT((colA=K108)*(echelon=L108),(indice)))</f>
        <v/>
      </c>
      <c r="N108" s="134" t="str">
        <f t="shared" si="2"/>
        <v/>
      </c>
    </row>
    <row r="109" spans="11:14">
      <c r="K109" s="132"/>
      <c r="L109" s="132"/>
      <c r="M109" s="133" t="str">
        <f>IF(K109="","",SUMPRODUCT((colA=K109)*(echelon=L109),(indice)))</f>
        <v/>
      </c>
      <c r="N109" s="134" t="str">
        <f t="shared" si="2"/>
        <v/>
      </c>
    </row>
    <row r="110" spans="11:14">
      <c r="K110" s="132"/>
      <c r="L110" s="132"/>
      <c r="M110" s="133" t="str">
        <f>IF(K110="","",SUMPRODUCT((colA=K110)*(echelon=L110),(indice)))</f>
        <v/>
      </c>
      <c r="N110" s="134" t="str">
        <f t="shared" si="2"/>
        <v/>
      </c>
    </row>
    <row r="111" spans="11:14">
      <c r="K111" s="132"/>
      <c r="L111" s="132"/>
      <c r="M111" s="133" t="str">
        <f>IF(K111="","",SUMPRODUCT((colA=K111)*(echelon=L111),(indice)))</f>
        <v/>
      </c>
      <c r="N111" s="134" t="str">
        <f t="shared" si="2"/>
        <v/>
      </c>
    </row>
    <row r="112" spans="11:14">
      <c r="K112" s="132"/>
      <c r="L112" s="132"/>
      <c r="M112" s="133" t="str">
        <f>IF(K112="","",SUMPRODUCT((colA=K112)*(echelon=L112),(indice)))</f>
        <v/>
      </c>
      <c r="N112" s="134" t="str">
        <f t="shared" si="2"/>
        <v/>
      </c>
    </row>
    <row r="113" spans="11:14">
      <c r="K113" s="132"/>
      <c r="L113" s="132"/>
      <c r="M113" s="133" t="str">
        <f>IF(K113="","",SUMPRODUCT((colA=K113)*(echelon=L113),(indice)))</f>
        <v/>
      </c>
      <c r="N113" s="134" t="str">
        <f t="shared" si="2"/>
        <v/>
      </c>
    </row>
    <row r="114" spans="11:14">
      <c r="K114" s="132"/>
      <c r="L114" s="132"/>
      <c r="M114" s="133" t="str">
        <f>IF(K114="","",SUMPRODUCT((colA=K114)*(echelon=L114),(indice)))</f>
        <v/>
      </c>
      <c r="N114" s="134" t="str">
        <f t="shared" si="2"/>
        <v/>
      </c>
    </row>
    <row r="115" spans="11:14">
      <c r="K115" s="132"/>
      <c r="L115" s="132"/>
      <c r="M115" s="133" t="str">
        <f>IF(K115="","",SUMPRODUCT((colA=K115)*(echelon=L115),(indice)))</f>
        <v/>
      </c>
      <c r="N115" s="134" t="str">
        <f t="shared" si="2"/>
        <v/>
      </c>
    </row>
    <row r="116" spans="11:14">
      <c r="K116" s="132"/>
      <c r="L116" s="132"/>
      <c r="M116" s="133" t="str">
        <f>IF(K116="","",SUMPRODUCT((colA=K116)*(echelon=L116),(indice)))</f>
        <v/>
      </c>
      <c r="N116" s="134" t="str">
        <f t="shared" si="2"/>
        <v/>
      </c>
    </row>
    <row r="117" spans="11:14">
      <c r="K117" s="132"/>
      <c r="L117" s="132"/>
      <c r="M117" s="133" t="str">
        <f>IF(K117="","",SUMPRODUCT((colA=K117)*(echelon=L117),(indice)))</f>
        <v/>
      </c>
      <c r="N117" s="134" t="str">
        <f t="shared" si="2"/>
        <v/>
      </c>
    </row>
    <row r="118" spans="11:14">
      <c r="K118" s="132"/>
      <c r="L118" s="132"/>
      <c r="M118" s="133" t="str">
        <f>IF(K118="","",SUMPRODUCT((colA=K118)*(echelon=L118),(indice)))</f>
        <v/>
      </c>
      <c r="N118" s="134" t="str">
        <f t="shared" si="2"/>
        <v/>
      </c>
    </row>
    <row r="119" spans="11:14">
      <c r="K119" s="132"/>
      <c r="L119" s="132"/>
      <c r="M119" s="133" t="str">
        <f>IF(K119="","",SUMPRODUCT((colA=K119)*(echelon=L119),(indice)))</f>
        <v/>
      </c>
      <c r="N119" s="134" t="str">
        <f t="shared" si="2"/>
        <v/>
      </c>
    </row>
    <row r="120" spans="11:14">
      <c r="K120" s="132"/>
      <c r="L120" s="132"/>
      <c r="M120" s="133" t="str">
        <f>IF(K120="","",SUMPRODUCT((colA=K120)*(echelon=L120),(indice)))</f>
        <v/>
      </c>
      <c r="N120" s="134" t="str">
        <f t="shared" si="2"/>
        <v/>
      </c>
    </row>
    <row r="121" spans="11:14">
      <c r="K121" s="132"/>
      <c r="L121" s="132"/>
      <c r="M121" s="133" t="str">
        <f>IF(K121="","",SUMPRODUCT((colA=K121)*(echelon=L121),(indice)))</f>
        <v/>
      </c>
      <c r="N121" s="134" t="str">
        <f t="shared" si="2"/>
        <v/>
      </c>
    </row>
    <row r="122" spans="11:14">
      <c r="K122" s="132"/>
      <c r="L122" s="132"/>
      <c r="M122" s="133" t="str">
        <f>IF(K122="","",SUMPRODUCT((colA=K122)*(echelon=L122),(indice)))</f>
        <v/>
      </c>
      <c r="N122" s="134" t="str">
        <f t="shared" si="2"/>
        <v/>
      </c>
    </row>
    <row r="123" spans="11:14">
      <c r="K123" s="132"/>
      <c r="L123" s="132"/>
      <c r="M123" s="133" t="str">
        <f>IF(K123="","",SUMPRODUCT((colA=K123)*(echelon=L123),(indice)))</f>
        <v/>
      </c>
      <c r="N123" s="134" t="str">
        <f t="shared" si="2"/>
        <v/>
      </c>
    </row>
    <row r="124" spans="11:14">
      <c r="K124" s="132"/>
      <c r="L124" s="132"/>
      <c r="M124" s="133" t="str">
        <f>IF(K124="","",SUMPRODUCT((colA=K124)*(echelon=L124),(indice)))</f>
        <v/>
      </c>
      <c r="N124" s="134" t="str">
        <f t="shared" si="2"/>
        <v/>
      </c>
    </row>
    <row r="519" spans="11:13">
      <c r="K519" s="74"/>
      <c r="L519" s="74"/>
      <c r="M519" s="75"/>
    </row>
  </sheetData>
  <mergeCells count="39">
    <mergeCell ref="N1:N2"/>
    <mergeCell ref="K1:K2"/>
    <mergeCell ref="M1:M2"/>
    <mergeCell ref="L1:L2"/>
    <mergeCell ref="D59:E59"/>
    <mergeCell ref="D60:E60"/>
    <mergeCell ref="D61:E61"/>
    <mergeCell ref="D62:E62"/>
    <mergeCell ref="B63:B65"/>
    <mergeCell ref="D63:E63"/>
    <mergeCell ref="D64:E64"/>
    <mergeCell ref="D65:E65"/>
    <mergeCell ref="D36:E36"/>
    <mergeCell ref="D37:E37"/>
    <mergeCell ref="D38:E38"/>
    <mergeCell ref="B42:B52"/>
    <mergeCell ref="B53:B58"/>
    <mergeCell ref="D53:E53"/>
    <mergeCell ref="D54:E54"/>
    <mergeCell ref="D55:E55"/>
    <mergeCell ref="D56:E56"/>
    <mergeCell ref="D57:E57"/>
    <mergeCell ref="D58:E58"/>
    <mergeCell ref="B39:B41"/>
    <mergeCell ref="D39:E39"/>
    <mergeCell ref="D40:E40"/>
    <mergeCell ref="D41:E41"/>
    <mergeCell ref="B2:B9"/>
    <mergeCell ref="B10:B17"/>
    <mergeCell ref="B18:B28"/>
    <mergeCell ref="B29:B34"/>
    <mergeCell ref="D29:E29"/>
    <mergeCell ref="D30:E30"/>
    <mergeCell ref="D31:E31"/>
    <mergeCell ref="D32:E32"/>
    <mergeCell ref="D33:E33"/>
    <mergeCell ref="D34:E34"/>
    <mergeCell ref="B35:B38"/>
    <mergeCell ref="D35:E35"/>
  </mergeCells>
  <dataValidations count="2">
    <dataValidation type="list" allowBlank="1" showInputMessage="1" showErrorMessage="1" sqref="K3:K124">
      <formula1>liste1</formula1>
    </dataValidation>
    <dataValidation type="list" allowBlank="1" showInputMessage="1" showErrorMessage="1" sqref="L3:L124">
      <formula1>OFFSET(dept2,MATCH($K3,colA,0),,COUNTIF(colA,$K3))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BD</vt:lpstr>
      <vt:lpstr>avancement</vt:lpstr>
      <vt:lpstr>dept</vt:lpstr>
      <vt:lpstr>dept2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tulipe</cp:lastModifiedBy>
  <dcterms:created xsi:type="dcterms:W3CDTF">2019-10-26T09:47:49Z</dcterms:created>
  <dcterms:modified xsi:type="dcterms:W3CDTF">2019-10-26T14:36:48Z</dcterms:modified>
</cp:coreProperties>
</file>