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53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5" i="1"/>
  <c r="H10"/>
  <c r="H9"/>
  <c r="H8"/>
  <c r="H7"/>
  <c r="H6"/>
  <c r="H5"/>
  <c r="H4"/>
  <c r="H3"/>
  <c r="F10"/>
  <c r="F9"/>
  <c r="F8"/>
  <c r="F7"/>
  <c r="F6"/>
  <c r="F5"/>
  <c r="F4"/>
  <c r="F3"/>
  <c r="D4"/>
  <c r="E4" s="1"/>
  <c r="D3"/>
  <c r="E3" s="1"/>
  <c r="D5"/>
  <c r="D6"/>
  <c r="D7"/>
  <c r="D8"/>
  <c r="D9"/>
  <c r="D10"/>
  <c r="E8"/>
  <c r="E10"/>
  <c r="G8"/>
  <c r="G9"/>
  <c r="G10"/>
  <c r="I8"/>
  <c r="I9"/>
  <c r="I10"/>
  <c r="I7"/>
  <c r="I6"/>
  <c r="I5"/>
  <c r="I4"/>
  <c r="I3"/>
  <c r="G7"/>
  <c r="G6"/>
  <c r="G5"/>
  <c r="G4"/>
  <c r="G3"/>
  <c r="E6"/>
  <c r="E5"/>
  <c r="E9" l="1"/>
  <c r="E7"/>
</calcChain>
</file>

<file path=xl/sharedStrings.xml><?xml version="1.0" encoding="utf-8"?>
<sst xmlns="http://schemas.openxmlformats.org/spreadsheetml/2006/main" count="48" uniqueCount="29">
  <si>
    <t>Genre</t>
  </si>
  <si>
    <t>Nombre d'espèces</t>
  </si>
  <si>
    <t>SELECTION2</t>
  </si>
  <si>
    <t>NB esp3</t>
  </si>
  <si>
    <t>SELECTION4</t>
  </si>
  <si>
    <t>NB esp5</t>
  </si>
  <si>
    <t>SELECTION6</t>
  </si>
  <si>
    <t>Aciotis</t>
  </si>
  <si>
    <t xml:space="preserve">Acrocomia </t>
  </si>
  <si>
    <t>Aechmea</t>
  </si>
  <si>
    <t>Aiphanes</t>
  </si>
  <si>
    <t>Ammania</t>
  </si>
  <si>
    <t>A</t>
  </si>
  <si>
    <t>B</t>
  </si>
  <si>
    <t>C</t>
  </si>
  <si>
    <t>NB esp52</t>
  </si>
  <si>
    <t>on</t>
  </si>
  <si>
    <t>hotes</t>
  </si>
  <si>
    <t>Acer palmatum</t>
  </si>
  <si>
    <t>Citrus sinensis</t>
  </si>
  <si>
    <t>Fragaria x ananassa</t>
  </si>
  <si>
    <t>Musa sp</t>
  </si>
  <si>
    <t xml:space="preserve">Aechmea </t>
  </si>
  <si>
    <t xml:space="preserve">Acer </t>
  </si>
  <si>
    <t>Citrus</t>
  </si>
  <si>
    <t>Fragaria</t>
  </si>
  <si>
    <t>Aciotis Melastomataceae</t>
  </si>
  <si>
    <t>Acrocomia spp.</t>
  </si>
  <si>
    <t>Colonne1</t>
  </si>
</sst>
</file>

<file path=xl/styles.xml><?xml version="1.0" encoding="utf-8"?>
<styleSheet xmlns="http://schemas.openxmlformats.org/spreadsheetml/2006/main">
  <numFmts count="4">
    <numFmt numFmtId="41" formatCode="_-* #,##0\ _€_-;\-* #,##0\ _€_-;_-* &quot;-&quot;\ _€_-;_-@_-"/>
    <numFmt numFmtId="43" formatCode="_-* #,##0.00\ _€_-;\-* #,##0.00\ _€_-;_-* &quot;-&quot;??\ _€_-;_-@_-"/>
    <numFmt numFmtId="167" formatCode="#,##0.00&quot; &quot;[$€-407];[Red]&quot;-&quot;#,##0.00&quot; &quot;[$€-407]"/>
    <numFmt numFmtId="168" formatCode="#,##0.00&quot; &quot;[$€-40C];[Red]&quot;-&quot;#,##0.00&quot; &quot;[$€-40C]"/>
  </numFmts>
  <fonts count="4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1"/>
      <name val="Calibri"/>
      <family val="2"/>
      <scheme val="minor"/>
    </font>
    <font>
      <b/>
      <sz val="10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i/>
      <sz val="16"/>
      <color theme="1"/>
      <name val="Arial"/>
      <family val="2"/>
    </font>
    <font>
      <sz val="11"/>
      <color rgb="FF000000"/>
      <name val="Calibri"/>
      <family val="2"/>
    </font>
    <font>
      <sz val="10"/>
      <color theme="1"/>
      <name val="Arial1"/>
    </font>
    <font>
      <b/>
      <i/>
      <u/>
      <sz val="11"/>
      <color theme="1"/>
      <name val="Arial"/>
      <family val="2"/>
    </font>
    <font>
      <sz val="10"/>
      <color theme="1"/>
      <name val="Arial"/>
      <family val="2"/>
    </font>
    <font>
      <i/>
      <sz val="14"/>
      <color rgb="FF8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2"/>
      <color rgb="FF000000"/>
      <name val="Arial"/>
      <family val="2"/>
    </font>
    <font>
      <b/>
      <sz val="12"/>
      <color rgb="FF000000"/>
      <name val="Arial"/>
      <family val="2"/>
    </font>
    <font>
      <sz val="8"/>
      <color rgb="FF000000"/>
      <name val="Arial"/>
      <family val="2"/>
    </font>
    <font>
      <sz val="10"/>
      <name val="Mangal"/>
      <family val="2"/>
    </font>
    <font>
      <sz val="12"/>
      <color indexed="8"/>
      <name val="Calibri"/>
      <family val="2"/>
    </font>
    <font>
      <sz val="11"/>
      <color indexed="8"/>
      <name val="Calibri"/>
      <family val="2"/>
      <charset val="1"/>
    </font>
    <font>
      <sz val="10"/>
      <name val="Arial"/>
      <family val="2"/>
      <charset val="1"/>
    </font>
    <font>
      <u/>
      <sz val="10"/>
      <color theme="10"/>
      <name val="Arial"/>
      <family val="2"/>
    </font>
    <font>
      <sz val="10"/>
      <name val="Verdana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3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Protection="0">
      <alignment vertical="top" wrapText="1"/>
    </xf>
    <xf numFmtId="0" fontId="18" fillId="0" borderId="0"/>
    <xf numFmtId="41" fontId="18" fillId="0" borderId="0" applyFont="0" applyFill="0" applyBorder="0" applyAlignment="0" applyProtection="0"/>
    <xf numFmtId="0" fontId="18" fillId="0" borderId="0"/>
    <xf numFmtId="0" fontId="22" fillId="0" borderId="0"/>
    <xf numFmtId="0" fontId="18" fillId="0" borderId="0"/>
    <xf numFmtId="43" fontId="18" fillId="0" borderId="0" applyFont="0" applyFill="0" applyBorder="0" applyAlignment="0" applyProtection="0"/>
    <xf numFmtId="0" fontId="27" fillId="0" borderId="0"/>
    <xf numFmtId="167" fontId="27" fillId="0" borderId="0"/>
    <xf numFmtId="0" fontId="24" fillId="0" borderId="0">
      <alignment horizontal="center" textRotation="90"/>
    </xf>
    <xf numFmtId="0" fontId="28" fillId="0" borderId="0"/>
    <xf numFmtId="168" fontId="27" fillId="0" borderId="0"/>
    <xf numFmtId="0" fontId="25" fillId="0" borderId="0"/>
    <xf numFmtId="0" fontId="26" fillId="0" borderId="0"/>
    <xf numFmtId="0" fontId="24" fillId="0" borderId="0">
      <alignment horizontal="center"/>
    </xf>
    <xf numFmtId="0" fontId="18" fillId="0" borderId="0"/>
    <xf numFmtId="0" fontId="18" fillId="0" borderId="0"/>
    <xf numFmtId="0" fontId="29" fillId="0" borderId="0">
      <alignment horizontal="center" vertical="center"/>
    </xf>
    <xf numFmtId="0" fontId="30" fillId="0" borderId="0">
      <alignment horizontal="left" vertical="top"/>
    </xf>
    <xf numFmtId="0" fontId="31" fillId="0" borderId="0">
      <alignment horizontal="right" vertical="center"/>
    </xf>
    <xf numFmtId="0" fontId="32" fillId="0" borderId="0">
      <alignment horizontal="center" vertical="center"/>
    </xf>
    <xf numFmtId="0" fontId="33" fillId="0" borderId="0">
      <alignment horizontal="left" vertical="top"/>
    </xf>
    <xf numFmtId="0" fontId="30" fillId="0" borderId="0">
      <alignment horizontal="left" vertical="top"/>
    </xf>
    <xf numFmtId="0" fontId="30" fillId="0" borderId="0">
      <alignment horizontal="left" vertical="center"/>
    </xf>
    <xf numFmtId="0" fontId="34" fillId="0" borderId="0">
      <alignment horizontal="right" vertical="center"/>
    </xf>
    <xf numFmtId="0" fontId="23" fillId="0" borderId="0"/>
    <xf numFmtId="0" fontId="36" fillId="0" borderId="0"/>
    <xf numFmtId="0" fontId="35" fillId="0" borderId="0"/>
    <xf numFmtId="0" fontId="19" fillId="0" borderId="0" applyNumberFormat="0" applyFill="0" applyBorder="0" applyProtection="0">
      <alignment vertical="top" wrapText="1"/>
    </xf>
    <xf numFmtId="0" fontId="18" fillId="0" borderId="0"/>
    <xf numFmtId="0" fontId="18" fillId="0" borderId="0"/>
    <xf numFmtId="0" fontId="18" fillId="0" borderId="0"/>
    <xf numFmtId="0" fontId="31" fillId="0" borderId="0">
      <alignment horizontal="right" vertical="center"/>
    </xf>
    <xf numFmtId="0" fontId="33" fillId="0" borderId="0">
      <alignment horizontal="left" vertical="top"/>
    </xf>
    <xf numFmtId="0" fontId="30" fillId="0" borderId="0">
      <alignment horizontal="left" vertical="top"/>
    </xf>
    <xf numFmtId="0" fontId="30" fillId="0" borderId="0">
      <alignment horizontal="left" vertical="center"/>
    </xf>
    <xf numFmtId="0" fontId="30" fillId="0" borderId="0">
      <alignment horizontal="left" vertical="center"/>
    </xf>
    <xf numFmtId="0" fontId="34" fillId="0" borderId="0">
      <alignment horizontal="right" vertical="center"/>
    </xf>
    <xf numFmtId="0" fontId="29" fillId="36" borderId="0">
      <alignment horizontal="center" vertical="center"/>
    </xf>
    <xf numFmtId="0" fontId="31" fillId="36" borderId="0">
      <alignment horizontal="right" vertical="center"/>
    </xf>
    <xf numFmtId="0" fontId="33" fillId="36" borderId="0">
      <alignment horizontal="left" vertical="top"/>
    </xf>
    <xf numFmtId="0" fontId="30" fillId="36" borderId="0">
      <alignment horizontal="left" vertical="top"/>
    </xf>
    <xf numFmtId="0" fontId="30" fillId="36" borderId="0">
      <alignment horizontal="left" vertical="center"/>
    </xf>
    <xf numFmtId="0" fontId="30" fillId="36" borderId="0">
      <alignment horizontal="left" vertical="center"/>
    </xf>
    <xf numFmtId="0" fontId="34" fillId="36" borderId="0">
      <alignment horizontal="right" vertical="center"/>
    </xf>
    <xf numFmtId="0" fontId="32" fillId="36" borderId="0">
      <alignment horizontal="center" vertical="center"/>
    </xf>
    <xf numFmtId="0" fontId="33" fillId="36" borderId="0">
      <alignment horizontal="left" vertical="top"/>
    </xf>
    <xf numFmtId="0" fontId="30" fillId="36" borderId="0">
      <alignment horizontal="left" vertical="top"/>
    </xf>
    <xf numFmtId="0" fontId="18" fillId="0" borderId="0"/>
    <xf numFmtId="0" fontId="37" fillId="0" borderId="0"/>
    <xf numFmtId="0" fontId="38" fillId="0" borderId="0"/>
    <xf numFmtId="0" fontId="18" fillId="0" borderId="0"/>
    <xf numFmtId="0" fontId="29" fillId="0" borderId="0">
      <alignment horizontal="center" vertical="center"/>
    </xf>
    <xf numFmtId="0" fontId="30" fillId="0" borderId="0">
      <alignment horizontal="left" vertical="top"/>
    </xf>
    <xf numFmtId="0" fontId="31" fillId="0" borderId="0">
      <alignment horizontal="right" vertical="center"/>
    </xf>
    <xf numFmtId="0" fontId="32" fillId="0" borderId="0">
      <alignment horizontal="center" vertical="center"/>
    </xf>
    <xf numFmtId="0" fontId="33" fillId="0" borderId="0">
      <alignment horizontal="left" vertical="top"/>
    </xf>
    <xf numFmtId="0" fontId="30" fillId="0" borderId="0">
      <alignment horizontal="left" vertical="top"/>
    </xf>
    <xf numFmtId="0" fontId="30" fillId="0" borderId="0">
      <alignment horizontal="left" vertical="center"/>
    </xf>
    <xf numFmtId="0" fontId="29" fillId="0" borderId="0">
      <alignment horizontal="center" vertical="center"/>
    </xf>
    <xf numFmtId="0" fontId="30" fillId="0" borderId="0">
      <alignment horizontal="left" vertical="top"/>
    </xf>
    <xf numFmtId="0" fontId="31" fillId="0" borderId="0">
      <alignment horizontal="right" vertical="center"/>
    </xf>
    <xf numFmtId="0" fontId="32" fillId="0" borderId="0">
      <alignment horizontal="center" vertical="center"/>
    </xf>
    <xf numFmtId="0" fontId="33" fillId="0" borderId="0">
      <alignment horizontal="left" vertical="top"/>
    </xf>
    <xf numFmtId="0" fontId="30" fillId="0" borderId="0">
      <alignment horizontal="left" vertical="top"/>
    </xf>
    <xf numFmtId="0" fontId="30" fillId="0" borderId="0">
      <alignment horizontal="left" vertical="center"/>
    </xf>
    <xf numFmtId="0" fontId="29" fillId="0" borderId="0">
      <alignment horizontal="center" vertical="center"/>
    </xf>
    <xf numFmtId="0" fontId="30" fillId="0" borderId="0">
      <alignment horizontal="left" vertical="top"/>
    </xf>
    <xf numFmtId="0" fontId="31" fillId="0" borderId="0">
      <alignment horizontal="right" vertical="center"/>
    </xf>
    <xf numFmtId="0" fontId="32" fillId="0" borderId="0">
      <alignment horizontal="center" vertical="center"/>
    </xf>
    <xf numFmtId="0" fontId="33" fillId="0" borderId="0">
      <alignment horizontal="left" vertical="top"/>
    </xf>
    <xf numFmtId="0" fontId="30" fillId="0" borderId="0">
      <alignment horizontal="left" vertical="top"/>
    </xf>
    <xf numFmtId="0" fontId="30" fillId="0" borderId="0">
      <alignment horizontal="left" vertical="center"/>
    </xf>
    <xf numFmtId="0" fontId="23" fillId="0" borderId="0"/>
    <xf numFmtId="0" fontId="39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35" fillId="0" borderId="0"/>
    <xf numFmtId="0" fontId="29" fillId="0" borderId="0">
      <alignment horizontal="center" vertical="center"/>
    </xf>
    <xf numFmtId="0" fontId="30" fillId="0" borderId="0">
      <alignment horizontal="left" vertical="top"/>
    </xf>
    <xf numFmtId="0" fontId="31" fillId="0" borderId="0">
      <alignment horizontal="right" vertical="center"/>
    </xf>
    <xf numFmtId="0" fontId="32" fillId="0" borderId="0">
      <alignment horizontal="center" vertical="center"/>
    </xf>
    <xf numFmtId="0" fontId="33" fillId="0" borderId="0">
      <alignment horizontal="left" vertical="top"/>
    </xf>
    <xf numFmtId="0" fontId="30" fillId="0" borderId="0">
      <alignment horizontal="left" vertical="top"/>
    </xf>
    <xf numFmtId="0" fontId="30" fillId="0" borderId="0">
      <alignment horizontal="left" vertical="center"/>
    </xf>
    <xf numFmtId="0" fontId="33" fillId="0" borderId="0">
      <alignment horizontal="left" vertical="top"/>
    </xf>
    <xf numFmtId="0" fontId="30" fillId="0" borderId="0">
      <alignment horizontal="left" vertical="center"/>
    </xf>
    <xf numFmtId="0" fontId="32" fillId="0" borderId="0">
      <alignment horizontal="center" vertical="center"/>
    </xf>
    <xf numFmtId="0" fontId="30" fillId="0" borderId="0">
      <alignment horizontal="left" vertical="top"/>
    </xf>
    <xf numFmtId="0" fontId="29" fillId="0" borderId="0">
      <alignment horizontal="center" vertical="center"/>
    </xf>
    <xf numFmtId="0" fontId="31" fillId="0" borderId="0">
      <alignment horizontal="right" vertical="center"/>
    </xf>
    <xf numFmtId="0" fontId="30" fillId="0" borderId="0">
      <alignment horizontal="left" vertical="top"/>
    </xf>
    <xf numFmtId="0" fontId="40" fillId="0" borderId="0"/>
  </cellStyleXfs>
  <cellXfs count="28">
    <xf numFmtId="0" fontId="0" fillId="0" borderId="0" xfId="0"/>
    <xf numFmtId="0" fontId="20" fillId="0" borderId="11" xfId="0" applyNumberFormat="1" applyFont="1" applyFill="1" applyBorder="1" applyAlignment="1" applyProtection="1">
      <alignment horizontal="left" vertical="top"/>
      <protection locked="0"/>
    </xf>
    <xf numFmtId="0" fontId="13" fillId="34" borderId="0" xfId="0" applyFont="1" applyFill="1" applyBorder="1" applyAlignment="1" applyProtection="1">
      <protection locked="0"/>
    </xf>
    <xf numFmtId="0" fontId="13" fillId="34" borderId="14" xfId="0" applyFont="1" applyFill="1" applyBorder="1" applyAlignment="1" applyProtection="1">
      <protection locked="0"/>
    </xf>
    <xf numFmtId="0" fontId="17" fillId="34" borderId="16" xfId="0" applyFont="1" applyFill="1" applyBorder="1" applyProtection="1">
      <protection locked="0"/>
    </xf>
    <xf numFmtId="0" fontId="13" fillId="34" borderId="0" xfId="0" applyFont="1" applyFill="1" applyBorder="1" applyProtection="1">
      <protection locked="0"/>
    </xf>
    <xf numFmtId="0" fontId="17" fillId="34" borderId="10" xfId="0" applyFont="1" applyFill="1" applyBorder="1"/>
    <xf numFmtId="0" fontId="21" fillId="35" borderId="19" xfId="0" applyFont="1" applyFill="1" applyBorder="1" applyAlignment="1">
      <alignment horizontal="center" vertical="center" wrapText="1"/>
    </xf>
    <xf numFmtId="0" fontId="21" fillId="35" borderId="18" xfId="0" applyFont="1" applyFill="1" applyBorder="1" applyAlignment="1">
      <alignment horizontal="center" vertical="center" wrapText="1"/>
    </xf>
    <xf numFmtId="0" fontId="21" fillId="35" borderId="0" xfId="0" applyFont="1" applyFill="1" applyBorder="1" applyAlignment="1" applyProtection="1">
      <alignment horizontal="center" vertical="center" wrapText="1"/>
      <protection locked="0"/>
    </xf>
    <xf numFmtId="0" fontId="21" fillId="35" borderId="0" xfId="0" applyFont="1" applyFill="1" applyAlignment="1" applyProtection="1">
      <alignment horizontal="center" vertical="center" wrapText="1"/>
      <protection locked="0"/>
    </xf>
    <xf numFmtId="0" fontId="40" fillId="0" borderId="13" xfId="133" applyFont="1" applyFill="1" applyBorder="1" applyAlignment="1">
      <alignment horizontal="left" vertical="top"/>
    </xf>
    <xf numFmtId="0" fontId="20" fillId="37" borderId="10" xfId="0" applyFont="1" applyFill="1" applyBorder="1" applyAlignment="1">
      <alignment horizontal="left" vertical="top"/>
    </xf>
    <xf numFmtId="0" fontId="20" fillId="0" borderId="10" xfId="133" applyFont="1" applyFill="1" applyBorder="1" applyAlignment="1">
      <alignment horizontal="left" vertical="top"/>
    </xf>
    <xf numFmtId="0" fontId="20" fillId="0" borderId="13" xfId="0" applyFont="1" applyFill="1" applyBorder="1" applyAlignment="1">
      <alignment horizontal="left" vertical="top"/>
    </xf>
    <xf numFmtId="0" fontId="40" fillId="0" borderId="10" xfId="133" applyFont="1" applyBorder="1" applyAlignment="1">
      <alignment horizontal="left" vertical="top"/>
    </xf>
    <xf numFmtId="0" fontId="0" fillId="0" borderId="0" xfId="0" applyAlignment="1">
      <alignment horizontal="left" vertical="top"/>
    </xf>
    <xf numFmtId="0" fontId="20" fillId="33" borderId="12" xfId="0" applyNumberFormat="1" applyFont="1" applyFill="1" applyBorder="1" applyAlignment="1" applyProtection="1">
      <alignment horizontal="left" vertical="top"/>
      <protection locked="0"/>
    </xf>
    <xf numFmtId="0" fontId="20" fillId="0" borderId="10" xfId="64" applyFont="1" applyFill="1" applyBorder="1" applyAlignment="1">
      <alignment horizontal="left" vertical="top" wrapText="1"/>
    </xf>
    <xf numFmtId="0" fontId="40" fillId="0" borderId="10" xfId="133" applyFont="1" applyFill="1" applyBorder="1" applyAlignment="1">
      <alignment horizontal="left" vertical="top"/>
    </xf>
    <xf numFmtId="0" fontId="20" fillId="0" borderId="10" xfId="0" applyFont="1" applyFill="1" applyBorder="1" applyAlignment="1">
      <alignment horizontal="left" vertical="top"/>
    </xf>
    <xf numFmtId="0" fontId="20" fillId="38" borderId="10" xfId="0" applyFont="1" applyFill="1" applyBorder="1" applyAlignment="1">
      <alignment horizontal="left" vertical="top"/>
    </xf>
    <xf numFmtId="0" fontId="20" fillId="0" borderId="10" xfId="0" applyFont="1" applyBorder="1" applyAlignment="1">
      <alignment horizontal="left" vertical="top"/>
    </xf>
    <xf numFmtId="0" fontId="20" fillId="0" borderId="17" xfId="0" applyFont="1" applyFill="1" applyBorder="1" applyAlignment="1">
      <alignment horizontal="left" vertical="top"/>
    </xf>
    <xf numFmtId="0" fontId="20" fillId="0" borderId="12" xfId="0" applyNumberFormat="1" applyFont="1" applyFill="1" applyBorder="1" applyAlignment="1" applyProtection="1">
      <alignment horizontal="left" vertical="top"/>
      <protection locked="0"/>
    </xf>
    <xf numFmtId="0" fontId="20" fillId="0" borderId="13" xfId="133" applyFont="1" applyFill="1" applyBorder="1" applyAlignment="1">
      <alignment horizontal="left" vertical="top"/>
    </xf>
    <xf numFmtId="0" fontId="20" fillId="0" borderId="12" xfId="0" applyFont="1" applyFill="1" applyBorder="1" applyAlignment="1">
      <alignment horizontal="left" vertical="top"/>
    </xf>
    <xf numFmtId="0" fontId="21" fillId="35" borderId="15" xfId="0" applyFont="1" applyFill="1" applyBorder="1" applyAlignment="1">
      <alignment horizontal="center" vertical="center" wrapText="1"/>
    </xf>
  </cellXfs>
  <cellStyles count="13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xcel Built-in Normal" xfId="68"/>
    <cellStyle name="Heading" xfId="56"/>
    <cellStyle name="Heading1" xfId="51"/>
    <cellStyle name="Insatisfaisant" xfId="7" builtinId="27" customBuiltin="1"/>
    <cellStyle name="Lien hypertexte 2" xfId="116"/>
    <cellStyle name="Milliers [0] 2" xfId="44"/>
    <cellStyle name="Milliers 2" xfId="48"/>
    <cellStyle name="Neutre" xfId="8" builtinId="28" customBuiltin="1"/>
    <cellStyle name="Normal" xfId="0" builtinId="0"/>
    <cellStyle name="Normal 2" xfId="42"/>
    <cellStyle name="Normal 2 2" xfId="43"/>
    <cellStyle name="Normal 2 2 2" xfId="92"/>
    <cellStyle name="Normal 2 2 3" xfId="117"/>
    <cellStyle name="Normal 2 3" xfId="46"/>
    <cellStyle name="Normal 2 4" xfId="70"/>
    <cellStyle name="Normal 3" xfId="45"/>
    <cellStyle name="Normal 3 2" xfId="69"/>
    <cellStyle name="Normal 3 2 2" xfId="91"/>
    <cellStyle name="Normal 3 2 3" xfId="118"/>
    <cellStyle name="Normal 3 3" xfId="71"/>
    <cellStyle name="Normal 3 4" xfId="54"/>
    <cellStyle name="Normal 3 5" xfId="115"/>
    <cellStyle name="Normal 4" xfId="47"/>
    <cellStyle name="Normal 4 2" xfId="52"/>
    <cellStyle name="Normal 4 3" xfId="72"/>
    <cellStyle name="Normal 4 4" xfId="55"/>
    <cellStyle name="Normal 5" xfId="57"/>
    <cellStyle name="Normal 5 2" xfId="58"/>
    <cellStyle name="Normal 5 2 2" xfId="90"/>
    <cellStyle name="Normal 6" xfId="67"/>
    <cellStyle name="Normal 7" xfId="73"/>
    <cellStyle name="Normal 7 2" xfId="93"/>
    <cellStyle name="Normal 8" xfId="133"/>
    <cellStyle name="Result" xfId="49"/>
    <cellStyle name="Result2" xfId="50"/>
    <cellStyle name="Result2 2" xfId="53"/>
    <cellStyle name="S0" xfId="59"/>
    <cellStyle name="S0 2" xfId="80"/>
    <cellStyle name="S0 3" xfId="94"/>
    <cellStyle name="S0 4" xfId="101"/>
    <cellStyle name="S0 5" xfId="108"/>
    <cellStyle name="S0 6" xfId="119"/>
    <cellStyle name="S0 7" xfId="130"/>
    <cellStyle name="S1" xfId="60"/>
    <cellStyle name="S1 2" xfId="74"/>
    <cellStyle name="S1 3" xfId="81"/>
    <cellStyle name="S1 4" xfId="95"/>
    <cellStyle name="S1 5" xfId="102"/>
    <cellStyle name="S1 6" xfId="109"/>
    <cellStyle name="S1 7" xfId="120"/>
    <cellStyle name="S1 8" xfId="132"/>
    <cellStyle name="S2" xfId="61"/>
    <cellStyle name="S2 2" xfId="75"/>
    <cellStyle name="S2 3" xfId="82"/>
    <cellStyle name="S2 4" xfId="87"/>
    <cellStyle name="S2 5" xfId="96"/>
    <cellStyle name="S2 6" xfId="103"/>
    <cellStyle name="S2 7" xfId="110"/>
    <cellStyle name="S2 8" xfId="121"/>
    <cellStyle name="S2 9" xfId="131"/>
    <cellStyle name="S3" xfId="62"/>
    <cellStyle name="S3 2" xfId="76"/>
    <cellStyle name="S3 3" xfId="83"/>
    <cellStyle name="S3 4" xfId="88"/>
    <cellStyle name="S3 5" xfId="97"/>
    <cellStyle name="S3 6" xfId="104"/>
    <cellStyle name="S3 7" xfId="111"/>
    <cellStyle name="S3 8" xfId="122"/>
    <cellStyle name="S3 9" xfId="128"/>
    <cellStyle name="S4" xfId="63"/>
    <cellStyle name="S4 2" xfId="77"/>
    <cellStyle name="S4 3" xfId="84"/>
    <cellStyle name="S4 4" xfId="89"/>
    <cellStyle name="S4 5" xfId="98"/>
    <cellStyle name="S4 6" xfId="105"/>
    <cellStyle name="S4 7" xfId="112"/>
    <cellStyle name="S4 8" xfId="123"/>
    <cellStyle name="S4 9" xfId="126"/>
    <cellStyle name="S5" xfId="64"/>
    <cellStyle name="S5 2" xfId="78"/>
    <cellStyle name="S5 3" xfId="85"/>
    <cellStyle name="S5 4" xfId="99"/>
    <cellStyle name="S5 5" xfId="106"/>
    <cellStyle name="S5 6" xfId="113"/>
    <cellStyle name="S5 7" xfId="124"/>
    <cellStyle name="S5 8" xfId="129"/>
    <cellStyle name="S6" xfId="65"/>
    <cellStyle name="S6 2" xfId="79"/>
    <cellStyle name="S6 3" xfId="86"/>
    <cellStyle name="S6 4" xfId="100"/>
    <cellStyle name="S6 5" xfId="107"/>
    <cellStyle name="S6 6" xfId="114"/>
    <cellStyle name="S6 7" xfId="125"/>
    <cellStyle name="S6 8" xfId="127"/>
    <cellStyle name="S7" xfId="6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31"/>
          <bgColor indexed="22"/>
        </patternFill>
      </fill>
      <alignment horizontal="center" vertical="center" textRotation="0" wrapText="1" indent="0" relativeIndent="0" justifyLastLine="0" shrinkToFit="0" mergeCell="0" readingOrder="0"/>
      <protection locked="0" hidden="0"/>
    </dxf>
    <dxf>
      <border outline="0"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I10" totalsRowShown="0" headerRowDxfId="15" dataDxfId="6" tableBorderDxfId="16">
  <autoFilter ref="A2:I10">
    <filterColumn colId="8"/>
  </autoFilter>
  <tableColumns count="9">
    <tableColumn id="1" name="Genre" dataDxfId="13"/>
    <tableColumn id="2" name="Colonne1" dataDxfId="12"/>
    <tableColumn id="3" name="Nombre d'espèces" dataDxfId="11"/>
    <tableColumn id="6" name="SELECTION2" dataDxfId="10">
      <calculatedColumnFormula>IF(SUMPRODUCT((Tableau2[on]=D$1)*(Tableau1[[#This Row],[Genre]]=Tableau2[hotes]))&gt;0,"x","")</calculatedColumnFormula>
    </tableColumn>
    <tableColumn id="7" name="NB esp3" dataDxfId="9">
      <calculatedColumnFormula>IF(D3="x",$C3,"")</calculatedColumnFormula>
    </tableColumn>
    <tableColumn id="8" name="SELECTION4" dataDxfId="5">
      <calculatedColumnFormula>IF(SUMPRODUCT((Tableau2[on]=F$1)*(Tableau1[[#This Row],[Genre]]=Tableau2[hotes]))&gt;0,"x","")</calculatedColumnFormula>
    </tableColumn>
    <tableColumn id="9" name="NB esp5" dataDxfId="8">
      <calculatedColumnFormula>IF(F3="x",$C3,"")</calculatedColumnFormula>
    </tableColumn>
    <tableColumn id="10" name="SELECTION6" dataDxfId="4">
      <calculatedColumnFormula>IF(SUMPRODUCT((Tableau2[on]=H$1)*(Tableau1[[#This Row],[Genre]]=Tableau2[hotes]))&gt;0,"x","")</calculatedColumnFormula>
    </tableColumn>
    <tableColumn id="11" name="NB esp52" dataDxfId="7">
      <calculatedColumnFormula>IF(H3="x",$C3,"")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4" totalsRowShown="0" headerRowDxfId="1" dataDxfId="0" headerRowBorderDxfId="14">
  <autoFilter ref="A1:B14"/>
  <tableColumns count="2">
    <tableColumn id="1" name="on" dataDxfId="3"/>
    <tableColumn id="2" name="hotes" dataDxfId="2" dataCellStyle="Normal 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B2" sqref="B2"/>
    </sheetView>
  </sheetViews>
  <sheetFormatPr baseColWidth="10" defaultRowHeight="15"/>
  <cols>
    <col min="1" max="2" width="18.140625" customWidth="1"/>
    <col min="3" max="3" width="19.7109375" customWidth="1"/>
    <col min="4" max="4" width="14.5703125" customWidth="1"/>
    <col min="6" max="6" width="14.5703125" customWidth="1"/>
    <col min="8" max="8" width="14.5703125" customWidth="1"/>
  </cols>
  <sheetData>
    <row r="1" spans="1:9" ht="15.75" thickBot="1">
      <c r="A1" s="6"/>
      <c r="B1" s="6"/>
      <c r="C1" s="6"/>
      <c r="D1" s="5" t="s">
        <v>12</v>
      </c>
      <c r="E1" s="4"/>
      <c r="F1" s="5" t="s">
        <v>13</v>
      </c>
      <c r="G1" s="4"/>
      <c r="H1" s="3" t="s">
        <v>14</v>
      </c>
      <c r="I1" s="2"/>
    </row>
    <row r="2" spans="1:9">
      <c r="A2" s="8" t="s">
        <v>0</v>
      </c>
      <c r="B2" s="27" t="s">
        <v>28</v>
      </c>
      <c r="C2" s="7" t="s">
        <v>1</v>
      </c>
      <c r="D2" s="9" t="s">
        <v>2</v>
      </c>
      <c r="E2" s="10" t="s">
        <v>3</v>
      </c>
      <c r="F2" s="9" t="s">
        <v>4</v>
      </c>
      <c r="G2" s="10" t="s">
        <v>5</v>
      </c>
      <c r="H2" s="9" t="s">
        <v>6</v>
      </c>
      <c r="I2" s="10" t="s">
        <v>15</v>
      </c>
    </row>
    <row r="3" spans="1:9">
      <c r="A3" s="20" t="s">
        <v>7</v>
      </c>
      <c r="B3" s="20"/>
      <c r="C3" s="26">
        <v>1</v>
      </c>
      <c r="D3" s="17" t="str">
        <f>IF(SUMPRODUCT((Tableau2[on]=D$1)*(Tableau1[[#This Row],[Genre]]=Tableau2[hotes]))&gt;0,"x","")</f>
        <v/>
      </c>
      <c r="E3" s="24" t="str">
        <f>IF(D3="x",$C3,"")</f>
        <v/>
      </c>
      <c r="F3" s="24" t="str">
        <f>IF(SUMPRODUCT((Tableau2[on]=F$1)*(Tableau1[[#This Row],[Genre]]=Tableau2[hotes]))&gt;0,"x","")</f>
        <v/>
      </c>
      <c r="G3" s="24" t="str">
        <f>IF(F3="x",$C3,"")</f>
        <v/>
      </c>
      <c r="H3" s="24" t="str">
        <f>IF(SUMPRODUCT((Tableau2[on]=H$1)*(Tableau1[[#This Row],[Genre]]=Tableau2[hotes]))&gt;0,"x","")</f>
        <v/>
      </c>
      <c r="I3" s="24" t="str">
        <f>IF(H3="x",$C3,"")</f>
        <v/>
      </c>
    </row>
    <row r="4" spans="1:9">
      <c r="A4" s="20" t="s">
        <v>8</v>
      </c>
      <c r="B4" s="20"/>
      <c r="C4" s="20">
        <v>1</v>
      </c>
      <c r="D4" s="24" t="str">
        <f>IF(SUMPRODUCT((Tableau2[on]=D$1)*(Tableau1[[#This Row],[Genre]]=Tableau2[hotes]))&gt;0,"x","")</f>
        <v/>
      </c>
      <c r="E4" s="24" t="str">
        <f t="shared" ref="E4:E7" si="0">IF(D4="x",$C4,"")</f>
        <v/>
      </c>
      <c r="F4" s="17" t="str">
        <f>IF(SUMPRODUCT((Tableau2[on]=F$1)*(Tableau1[[#This Row],[Genre]]=Tableau2[hotes]))&gt;0,"x","")</f>
        <v/>
      </c>
      <c r="G4" s="24" t="str">
        <f t="shared" ref="G4" si="1">IF(F4="x",$C4,"")</f>
        <v/>
      </c>
      <c r="H4" s="24" t="str">
        <f>IF(SUMPRODUCT((Tableau2[on]=H$1)*(Tableau1[[#This Row],[Genre]]=Tableau2[hotes]))&gt;0,"x","")</f>
        <v/>
      </c>
      <c r="I4" s="24" t="str">
        <f t="shared" ref="I4" si="2">IF(H4="x",$C4,"")</f>
        <v/>
      </c>
    </row>
    <row r="5" spans="1:9">
      <c r="A5" s="20" t="s">
        <v>9</v>
      </c>
      <c r="B5" s="20"/>
      <c r="C5" s="20">
        <v>2</v>
      </c>
      <c r="D5" s="24" t="str">
        <f>IF(SUMPRODUCT((Tableau2[on]=D$1)*(Tableau1[[#This Row],[Genre]]=Tableau2[hotes]))&gt;0,"x","")</f>
        <v/>
      </c>
      <c r="E5" s="24" t="str">
        <f t="shared" si="0"/>
        <v/>
      </c>
      <c r="F5" s="24" t="str">
        <f>IF(SUMPRODUCT((Tableau2[on]=F$1)*(Tableau1[[#This Row],[Genre]]=Tableau2[hotes]))&gt;0,"x","")</f>
        <v/>
      </c>
      <c r="G5" s="24" t="str">
        <f t="shared" ref="G5" si="3">IF(F5="x",$C5,"")</f>
        <v/>
      </c>
      <c r="H5" s="24" t="str">
        <f>IF(SUMPRODUCT((Tableau2[on]=H$1)*(Tableau1[[#This Row],[Genre]]=Tableau2[hotes]))&gt;0,"x","")</f>
        <v>x</v>
      </c>
      <c r="I5" s="24">
        <f t="shared" ref="I5" si="4">IF(H5="x",$C5,"")</f>
        <v>2</v>
      </c>
    </row>
    <row r="6" spans="1:9">
      <c r="A6" s="20" t="s">
        <v>10</v>
      </c>
      <c r="B6" s="20"/>
      <c r="C6" s="20">
        <v>1</v>
      </c>
      <c r="D6" s="24" t="str">
        <f>IF(SUMPRODUCT((Tableau2[on]=D$1)*(Tableau1[[#This Row],[Genre]]=Tableau2[hotes]))&gt;0,"x","")</f>
        <v/>
      </c>
      <c r="E6" s="24" t="str">
        <f t="shared" si="0"/>
        <v/>
      </c>
      <c r="F6" s="24" t="str">
        <f>IF(SUMPRODUCT((Tableau2[on]=F$1)*(Tableau1[[#This Row],[Genre]]=Tableau2[hotes]))&gt;0,"x","")</f>
        <v>x</v>
      </c>
      <c r="G6" s="24">
        <f t="shared" ref="G6" si="5">IF(F6="x",$C6,"")</f>
        <v>1</v>
      </c>
      <c r="H6" s="24" t="str">
        <f>IF(SUMPRODUCT((Tableau2[on]=H$1)*(Tableau1[[#This Row],[Genre]]=Tableau2[hotes]))&gt;0,"x","")</f>
        <v/>
      </c>
      <c r="I6" s="24" t="str">
        <f t="shared" ref="I6" si="6">IF(H6="x",$C6,"")</f>
        <v/>
      </c>
    </row>
    <row r="7" spans="1:9">
      <c r="A7" s="20" t="s">
        <v>11</v>
      </c>
      <c r="B7" s="20"/>
      <c r="C7" s="20">
        <v>1</v>
      </c>
      <c r="D7" s="24" t="str">
        <f>IF(SUMPRODUCT((Tableau2[on]=D$1)*(Tableau1[[#This Row],[Genre]]=Tableau2[hotes]))&gt;0,"x","")</f>
        <v/>
      </c>
      <c r="E7" s="24" t="str">
        <f t="shared" si="0"/>
        <v/>
      </c>
      <c r="F7" s="24" t="str">
        <f>IF(SUMPRODUCT((Tableau2[on]=F$1)*(Tableau1[[#This Row],[Genre]]=Tableau2[hotes]))&gt;0,"x","")</f>
        <v/>
      </c>
      <c r="G7" s="24" t="str">
        <f t="shared" ref="G7" si="7">IF(F7="x",$C7,"")</f>
        <v/>
      </c>
      <c r="H7" s="24" t="str">
        <f>IF(SUMPRODUCT((Tableau2[on]=H$1)*(Tableau1[[#This Row],[Genre]]=Tableau2[hotes]))&gt;0,"x","")</f>
        <v>x</v>
      </c>
      <c r="I7" s="24">
        <f t="shared" ref="I7" si="8">IF(H7="x",$C7,"")</f>
        <v>1</v>
      </c>
    </row>
    <row r="8" spans="1:9">
      <c r="A8" s="18" t="s">
        <v>23</v>
      </c>
      <c r="B8" s="20"/>
      <c r="C8" s="20">
        <v>1</v>
      </c>
      <c r="D8" s="24" t="str">
        <f>IF(SUMPRODUCT((Tableau2[on]=D$1)*(Tableau1[[#This Row],[Genre]]=Tableau2[hotes]))&gt;0,"x","")</f>
        <v>x</v>
      </c>
      <c r="E8" s="1">
        <f>IF(D8="x",$C8,"")</f>
        <v>1</v>
      </c>
      <c r="F8" s="24" t="str">
        <f>IF(SUMPRODUCT((Tableau2[on]=F$1)*(Tableau1[[#This Row],[Genre]]=Tableau2[hotes]))&gt;0,"x","")</f>
        <v/>
      </c>
      <c r="G8" s="1" t="str">
        <f>IF(F8="x",$C8,"")</f>
        <v/>
      </c>
      <c r="H8" s="24" t="str">
        <f>IF(SUMPRODUCT((Tableau2[on]=H$1)*(Tableau1[[#This Row],[Genre]]=Tableau2[hotes]))&gt;0,"x","")</f>
        <v/>
      </c>
      <c r="I8" s="1" t="str">
        <f>IF(H8="x",$C8,"")</f>
        <v/>
      </c>
    </row>
    <row r="9" spans="1:9">
      <c r="A9" s="13" t="s">
        <v>24</v>
      </c>
      <c r="B9" s="20"/>
      <c r="C9" s="20">
        <v>2</v>
      </c>
      <c r="D9" s="24" t="str">
        <f>IF(SUMPRODUCT((Tableau2[on]=D$1)*(Tableau1[[#This Row],[Genre]]=Tableau2[hotes]))&gt;0,"x","")</f>
        <v/>
      </c>
      <c r="E9" s="1" t="str">
        <f>IF(D9="x",$C9,"")</f>
        <v/>
      </c>
      <c r="F9" s="24" t="str">
        <f>IF(SUMPRODUCT((Tableau2[on]=F$1)*(Tableau1[[#This Row],[Genre]]=Tableau2[hotes]))&gt;0,"x","")</f>
        <v>x</v>
      </c>
      <c r="G9" s="1">
        <f>IF(F9="x",$C9,"")</f>
        <v>2</v>
      </c>
      <c r="H9" s="24" t="str">
        <f>IF(SUMPRODUCT((Tableau2[on]=H$1)*(Tableau1[[#This Row],[Genre]]=Tableau2[hotes]))&gt;0,"x","")</f>
        <v/>
      </c>
      <c r="I9" s="1" t="str">
        <f>IF(H9="x",$C9,"")</f>
        <v/>
      </c>
    </row>
    <row r="10" spans="1:9">
      <c r="A10" s="25" t="s">
        <v>25</v>
      </c>
      <c r="B10" s="14"/>
      <c r="C10" s="14">
        <v>3</v>
      </c>
      <c r="D10" s="24" t="str">
        <f>IF(SUMPRODUCT((Tableau2[on]=D$1)*(Tableau1[[#This Row],[Genre]]=Tableau2[hotes]))&gt;0,"x","")</f>
        <v/>
      </c>
      <c r="E10" s="1" t="str">
        <f>IF(D10="x",$C10,"")</f>
        <v/>
      </c>
      <c r="F10" s="24" t="str">
        <f>IF(SUMPRODUCT((Tableau2[on]=F$1)*(Tableau1[[#This Row],[Genre]]=Tableau2[hotes]))&gt;0,"x","")</f>
        <v>x</v>
      </c>
      <c r="G10" s="1">
        <f>IF(F10="x",$C10,"")</f>
        <v>3</v>
      </c>
      <c r="H10" s="24" t="str">
        <f>IF(SUMPRODUCT((Tableau2[on]=H$1)*(Tableau1[[#This Row],[Genre]]=Tableau2[hotes]))&gt;0,"x","")</f>
        <v/>
      </c>
      <c r="I10" s="1" t="str">
        <f>IF(H10="x",$C10,"")</f>
        <v/>
      </c>
    </row>
    <row r="15" spans="1:9">
      <c r="C15" t="e">
        <f>ESTNUM</f>
        <v>#NAME?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D11" sqref="D11"/>
    </sheetView>
  </sheetViews>
  <sheetFormatPr baseColWidth="10" defaultRowHeight="15"/>
  <cols>
    <col min="1" max="1" width="5.5703125" style="16" bestFit="1" customWidth="1"/>
    <col min="2" max="2" width="24.85546875" style="16" bestFit="1" customWidth="1"/>
    <col min="3" max="16384" width="11.42578125" style="16"/>
  </cols>
  <sheetData>
    <row r="1" spans="1:2">
      <c r="A1" s="23" t="s">
        <v>16</v>
      </c>
      <c r="B1" s="26" t="s">
        <v>17</v>
      </c>
    </row>
    <row r="2" spans="1:2">
      <c r="A2" s="22" t="s">
        <v>12</v>
      </c>
      <c r="B2" s="18" t="s">
        <v>23</v>
      </c>
    </row>
    <row r="3" spans="1:2">
      <c r="A3" s="22" t="s">
        <v>13</v>
      </c>
      <c r="B3" s="13" t="s">
        <v>24</v>
      </c>
    </row>
    <row r="4" spans="1:2">
      <c r="A4" s="22" t="s">
        <v>13</v>
      </c>
      <c r="B4" s="25" t="s">
        <v>25</v>
      </c>
    </row>
    <row r="5" spans="1:2">
      <c r="A5" s="22" t="s">
        <v>14</v>
      </c>
      <c r="B5" s="18" t="s">
        <v>18</v>
      </c>
    </row>
    <row r="6" spans="1:2">
      <c r="A6" s="22" t="s">
        <v>12</v>
      </c>
      <c r="B6" s="15" t="s">
        <v>19</v>
      </c>
    </row>
    <row r="7" spans="1:2">
      <c r="A7" s="22" t="s">
        <v>13</v>
      </c>
      <c r="B7" s="15" t="s">
        <v>20</v>
      </c>
    </row>
    <row r="8" spans="1:2">
      <c r="A8" s="22" t="s">
        <v>14</v>
      </c>
      <c r="B8" s="19" t="s">
        <v>21</v>
      </c>
    </row>
    <row r="9" spans="1:2">
      <c r="A9" s="22" t="s">
        <v>12</v>
      </c>
      <c r="B9" s="11" t="s">
        <v>22</v>
      </c>
    </row>
    <row r="10" spans="1:2">
      <c r="A10" s="22" t="s">
        <v>13</v>
      </c>
      <c r="B10" s="20" t="s">
        <v>10</v>
      </c>
    </row>
    <row r="11" spans="1:2">
      <c r="A11" s="22" t="s">
        <v>14</v>
      </c>
      <c r="B11" s="20" t="s">
        <v>11</v>
      </c>
    </row>
    <row r="12" spans="1:2">
      <c r="A12" s="22" t="s">
        <v>12</v>
      </c>
      <c r="B12" s="11" t="s">
        <v>26</v>
      </c>
    </row>
    <row r="13" spans="1:2">
      <c r="A13" s="22" t="s">
        <v>13</v>
      </c>
      <c r="B13" s="21" t="s">
        <v>27</v>
      </c>
    </row>
    <row r="14" spans="1:2">
      <c r="A14" s="22" t="s">
        <v>14</v>
      </c>
      <c r="B14" s="12" t="s">
        <v>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AFSSA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x.deguercy</dc:creator>
  <cp:lastModifiedBy>x.deguercy</cp:lastModifiedBy>
  <dcterms:created xsi:type="dcterms:W3CDTF">2014-11-21T15:42:06Z</dcterms:created>
  <dcterms:modified xsi:type="dcterms:W3CDTF">2014-11-21T17:04:50Z</dcterms:modified>
</cp:coreProperties>
</file>