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3475" windowHeight="14085"/>
  </bookViews>
  <sheets>
    <sheet name="BS" sheetId="1" r:id="rId1"/>
    <sheet name="FX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6" i="1" l="1"/>
  <c r="J24" i="1" l="1"/>
  <c r="J23" i="1"/>
  <c r="J22" i="1"/>
  <c r="J20" i="1"/>
  <c r="J19" i="1"/>
  <c r="J18" i="1"/>
  <c r="J17" i="1"/>
  <c r="J15" i="1"/>
  <c r="F25" i="1"/>
  <c r="F21" i="1"/>
  <c r="F10" i="1"/>
  <c r="F26" i="1" l="1"/>
  <c r="J25" i="1"/>
  <c r="J21" i="1"/>
  <c r="J26" i="1" l="1"/>
</calcChain>
</file>

<file path=xl/sharedStrings.xml><?xml version="1.0" encoding="utf-8"?>
<sst xmlns="http://schemas.openxmlformats.org/spreadsheetml/2006/main" count="55" uniqueCount="51">
  <si>
    <t>Test 2</t>
  </si>
  <si>
    <t>Project</t>
  </si>
  <si>
    <t>choose</t>
  </si>
  <si>
    <t>Opening date</t>
  </si>
  <si>
    <t>Beginning work</t>
  </si>
  <si>
    <t>Budget (€)</t>
  </si>
  <si>
    <t>Budget in LC</t>
  </si>
  <si>
    <t>Currency of project (LC)</t>
  </si>
  <si>
    <t>cny</t>
  </si>
  <si>
    <t>FX Rate</t>
  </si>
  <si>
    <t>Supplier</t>
  </si>
  <si>
    <t>Type of work</t>
  </si>
  <si>
    <t>BUDGET</t>
  </si>
  <si>
    <t>Anticipated costs</t>
  </si>
  <si>
    <t>Currency of Supplier</t>
  </si>
  <si>
    <t xml:space="preserve">Total anticipated
in project LC </t>
  </si>
  <si>
    <t>Demolition</t>
  </si>
  <si>
    <t>usd</t>
  </si>
  <si>
    <t>Construction works</t>
  </si>
  <si>
    <t>Structural works</t>
  </si>
  <si>
    <t>Electricity works</t>
  </si>
  <si>
    <t>MEP &amp;HVAC</t>
  </si>
  <si>
    <t>Other GC</t>
  </si>
  <si>
    <t>GENERAL CONSTRUCTION</t>
  </si>
  <si>
    <t>General Millwork</t>
  </si>
  <si>
    <t>eur</t>
  </si>
  <si>
    <t>BOH</t>
  </si>
  <si>
    <t>Other MW</t>
  </si>
  <si>
    <t>MILLWORK</t>
  </si>
  <si>
    <t>CONTRUCTION COST</t>
  </si>
  <si>
    <t>.</t>
  </si>
  <si>
    <t>EUR vs Currency</t>
  </si>
  <si>
    <t>2016
1 EUR = x Unit</t>
  </si>
  <si>
    <t>COUNTRY</t>
  </si>
  <si>
    <t>CURRENCY</t>
  </si>
  <si>
    <t>USA</t>
  </si>
  <si>
    <t>USD</t>
  </si>
  <si>
    <t>China</t>
  </si>
  <si>
    <t>CNY</t>
  </si>
  <si>
    <t>Hong Kong</t>
  </si>
  <si>
    <t>HKD</t>
  </si>
  <si>
    <t>Singapore</t>
  </si>
  <si>
    <t>SGD</t>
  </si>
  <si>
    <t>Japan</t>
  </si>
  <si>
    <t>JPY</t>
  </si>
  <si>
    <t>U.K.</t>
  </si>
  <si>
    <t>GBP</t>
  </si>
  <si>
    <t>Switzerland</t>
  </si>
  <si>
    <t>CHF</t>
  </si>
  <si>
    <t>Euro zone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</si>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</sst>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_ ;\-#,##0\ "/>
    <numFmt numFmtId="165" formatCode="#,##0.00_ ;\-#,##0.00\ "/>
    <numFmt numFmtId="166" formatCode="\+#,##0\ &quot;€&quot;\ ;\-#,##0\ "/>
    <numFmt numFmtId="167" formatCode="0.000"/>
  </numFmts>
  <fonts count="17" x14ac:knownFonts="1">
    <font>
      <sz val="11"/>
      <color theme="1"/>
      <name val="Calibri"/>
      <family val="2"/>
      <scheme val="minor"/>
    </font>
    <font>
      <b/>
      <sz val="16"/>
      <color indexed="63"/>
      <name val="Arial"/>
      <family val="2"/>
    </font>
    <font>
      <sz val="11"/>
      <name val="Arial"/>
      <family val="2"/>
    </font>
    <font>
      <b/>
      <sz val="11"/>
      <color indexed="63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8"/>
      <color theme="0"/>
      <name val="Calibri"/>
      <family val="2"/>
      <scheme val="minor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71">
    <xf numFmtId="0" fontId="0" fillId="0" borderId="0" xfId="0"/>
    <xf numFmtId="43" fontId="1" fillId="2" borderId="0" xfId="0" applyNumberFormat="1" applyFont="1" applyFill="1" applyBorder="1" applyAlignment="1" applyProtection="1">
      <protection locked="0"/>
    </xf>
    <xf numFmtId="43" fontId="2" fillId="2" borderId="0" xfId="0" applyNumberFormat="1" applyFont="1" applyFill="1" applyBorder="1" applyProtection="1">
      <protection locked="0"/>
    </xf>
    <xf numFmtId="43" fontId="3" fillId="2" borderId="0" xfId="0" applyNumberFormat="1" applyFont="1" applyFill="1" applyBorder="1" applyAlignment="1" applyProtection="1">
      <protection locked="0"/>
    </xf>
    <xf numFmtId="43" fontId="3" fillId="0" borderId="0" xfId="0" applyNumberFormat="1" applyFont="1" applyFill="1" applyBorder="1" applyAlignment="1" applyProtection="1">
      <protection locked="0"/>
    </xf>
    <xf numFmtId="43" fontId="0" fillId="0" borderId="0" xfId="0" applyNumberFormat="1" applyBorder="1" applyProtection="1">
      <protection locked="0"/>
    </xf>
    <xf numFmtId="14" fontId="4" fillId="0" borderId="0" xfId="0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 applyBorder="1" applyAlignment="1" applyProtection="1">
      <alignment horizontal="center"/>
      <protection locked="0"/>
    </xf>
    <xf numFmtId="43" fontId="2" fillId="0" borderId="0" xfId="0" applyNumberFormat="1" applyFont="1" applyFill="1" applyBorder="1" applyAlignment="1" applyProtection="1">
      <alignment horizontal="left"/>
      <protection locked="0"/>
    </xf>
    <xf numFmtId="43" fontId="0" fillId="0" borderId="0" xfId="0" applyNumberFormat="1" applyFill="1" applyBorder="1" applyProtection="1">
      <protection locked="0"/>
    </xf>
    <xf numFmtId="43" fontId="2" fillId="0" borderId="0" xfId="0" applyNumberFormat="1" applyFont="1" applyBorder="1" applyProtection="1">
      <protection locked="0"/>
    </xf>
    <xf numFmtId="43" fontId="3" fillId="2" borderId="0" xfId="0" applyNumberFormat="1" applyFont="1" applyFill="1" applyBorder="1" applyAlignment="1" applyProtection="1">
      <alignment horizontal="right"/>
      <protection locked="0"/>
    </xf>
    <xf numFmtId="43" fontId="5" fillId="0" borderId="0" xfId="0" applyNumberFormat="1" applyFont="1" applyBorder="1" applyProtection="1">
      <protection locked="0"/>
    </xf>
    <xf numFmtId="14" fontId="2" fillId="2" borderId="0" xfId="0" applyNumberFormat="1" applyFont="1" applyFill="1" applyBorder="1" applyAlignment="1" applyProtection="1">
      <alignment horizontal="right"/>
      <protection locked="0"/>
    </xf>
    <xf numFmtId="43" fontId="2" fillId="0" borderId="0" xfId="0" applyNumberFormat="1" applyFont="1" applyBorder="1" applyAlignment="1" applyProtection="1">
      <alignment horizontal="left"/>
      <protection locked="0"/>
    </xf>
    <xf numFmtId="14" fontId="4" fillId="0" borderId="0" xfId="0" applyNumberFormat="1" applyFont="1" applyFill="1" applyBorder="1" applyAlignment="1" applyProtection="1">
      <alignment horizontal="right"/>
      <protection locked="0"/>
    </xf>
    <xf numFmtId="43" fontId="5" fillId="0" borderId="0" xfId="0" applyNumberFormat="1" applyFont="1" applyBorder="1" applyAlignment="1" applyProtection="1">
      <alignment horizontal="left"/>
      <protection locked="0"/>
    </xf>
    <xf numFmtId="43" fontId="0" fillId="0" borderId="0" xfId="0" applyNumberFormat="1" applyFont="1" applyBorder="1" applyProtection="1">
      <protection locked="0"/>
    </xf>
    <xf numFmtId="43" fontId="6" fillId="0" borderId="0" xfId="0" applyNumberFormat="1" applyFont="1" applyBorder="1" applyProtection="1">
      <protection locked="0"/>
    </xf>
    <xf numFmtId="164" fontId="3" fillId="2" borderId="0" xfId="0" applyNumberFormat="1" applyFont="1" applyFill="1" applyBorder="1" applyProtection="1">
      <protection locked="0"/>
    </xf>
    <xf numFmtId="43" fontId="7" fillId="0" borderId="0" xfId="0" applyNumberFormat="1" applyFont="1" applyBorder="1" applyAlignment="1" applyProtection="1">
      <alignment horizontal="left"/>
      <protection locked="0"/>
    </xf>
    <xf numFmtId="43" fontId="2" fillId="0" borderId="0" xfId="0" applyNumberFormat="1" applyFont="1" applyFill="1" applyBorder="1" applyProtection="1">
      <protection locked="0"/>
    </xf>
    <xf numFmtId="43" fontId="9" fillId="2" borderId="0" xfId="0" applyNumberFormat="1" applyFont="1" applyFill="1" applyBorder="1" applyAlignment="1" applyProtection="1">
      <alignment horizontal="right" vertical="center"/>
      <protection locked="0"/>
    </xf>
    <xf numFmtId="165" fontId="10" fillId="0" borderId="0" xfId="0" applyNumberFormat="1" applyFont="1" applyFill="1" applyBorder="1" applyAlignment="1" applyProtection="1">
      <alignment horizontal="right" vertical="center"/>
    </xf>
    <xf numFmtId="166" fontId="12" fillId="0" borderId="0" xfId="0" applyNumberFormat="1" applyFont="1" applyFill="1" applyBorder="1" applyProtection="1">
      <protection locked="0"/>
    </xf>
    <xf numFmtId="43" fontId="11" fillId="3" borderId="0" xfId="0" applyNumberFormat="1" applyFont="1" applyFill="1" applyBorder="1" applyAlignment="1" applyProtection="1">
      <alignment horizontal="center" vertical="center" wrapText="1"/>
      <protection locked="0"/>
    </xf>
    <xf numFmtId="43" fontId="13" fillId="3" borderId="1" xfId="0" applyNumberFormat="1" applyFont="1" applyFill="1" applyBorder="1" applyAlignment="1" applyProtection="1">
      <alignment horizontal="center" vertical="center" wrapText="1"/>
    </xf>
    <xf numFmtId="164" fontId="14" fillId="0" borderId="0" xfId="0" applyNumberFormat="1" applyFont="1" applyBorder="1" applyAlignment="1" applyProtection="1">
      <alignment horizontal="left"/>
      <protection locked="0"/>
    </xf>
    <xf numFmtId="164" fontId="11" fillId="0" borderId="0" xfId="0" applyNumberFormat="1" applyFont="1" applyBorder="1" applyAlignment="1" applyProtection="1">
      <alignment horizontal="left"/>
      <protection locked="0"/>
    </xf>
    <xf numFmtId="164" fontId="14" fillId="0" borderId="0" xfId="1" applyNumberFormat="1" applyFont="1" applyBorder="1" applyAlignment="1" applyProtection="1">
      <alignment horizontal="left"/>
      <protection locked="0"/>
    </xf>
    <xf numFmtId="164" fontId="0" fillId="0" borderId="0" xfId="0" applyNumberFormat="1" applyFill="1" applyBorder="1" applyProtection="1">
      <protection locked="0"/>
    </xf>
    <xf numFmtId="164" fontId="14" fillId="4" borderId="0" xfId="0" applyNumberFormat="1" applyFont="1" applyFill="1" applyBorder="1" applyAlignment="1" applyProtection="1">
      <alignment horizontal="right"/>
      <protection locked="0"/>
    </xf>
    <xf numFmtId="164" fontId="0" fillId="0" borderId="0" xfId="0" applyNumberFormat="1" applyBorder="1" applyProtection="1">
      <protection locked="0"/>
    </xf>
    <xf numFmtId="164" fontId="11" fillId="3" borderId="0" xfId="0" applyNumberFormat="1" applyFont="1" applyFill="1" applyBorder="1" applyAlignment="1" applyProtection="1">
      <alignment horizontal="right"/>
    </xf>
    <xf numFmtId="164" fontId="11" fillId="5" borderId="0" xfId="0" applyNumberFormat="1" applyFont="1" applyFill="1" applyBorder="1" applyAlignment="1" applyProtection="1">
      <alignment horizontal="left"/>
    </xf>
    <xf numFmtId="164" fontId="11" fillId="5" borderId="0" xfId="0" applyNumberFormat="1" applyFont="1" applyFill="1" applyBorder="1" applyAlignment="1" applyProtection="1">
      <alignment horizontal="left"/>
      <protection locked="0"/>
    </xf>
    <xf numFmtId="164" fontId="14" fillId="5" borderId="0" xfId="0" applyNumberFormat="1" applyFont="1" applyFill="1" applyBorder="1" applyAlignment="1" applyProtection="1">
      <alignment horizontal="left"/>
      <protection locked="0"/>
    </xf>
    <xf numFmtId="164" fontId="11" fillId="5" borderId="0" xfId="0" applyNumberFormat="1" applyFont="1" applyFill="1" applyBorder="1" applyAlignment="1" applyProtection="1">
      <alignment horizontal="right"/>
    </xf>
    <xf numFmtId="164" fontId="7" fillId="6" borderId="0" xfId="0" applyNumberFormat="1" applyFont="1" applyFill="1" applyBorder="1" applyAlignment="1" applyProtection="1">
      <alignment horizontal="left" vertical="center"/>
    </xf>
    <xf numFmtId="164" fontId="7" fillId="6" borderId="0" xfId="0" applyNumberFormat="1" applyFont="1" applyFill="1" applyBorder="1" applyAlignment="1" applyProtection="1">
      <alignment horizontal="center" vertical="center"/>
      <protection locked="0"/>
    </xf>
    <xf numFmtId="164" fontId="7" fillId="0" borderId="0" xfId="0" applyNumberFormat="1" applyFont="1" applyFill="1" applyBorder="1" applyAlignment="1" applyProtection="1">
      <alignment horizontal="center" vertical="center"/>
      <protection locked="0"/>
    </xf>
    <xf numFmtId="164" fontId="7" fillId="6" borderId="0" xfId="0" applyNumberFormat="1" applyFont="1" applyFill="1" applyBorder="1" applyAlignment="1" applyProtection="1">
      <alignment horizontal="right" vertical="center"/>
    </xf>
    <xf numFmtId="164" fontId="6" fillId="0" borderId="0" xfId="0" applyNumberFormat="1" applyFont="1" applyFill="1" applyBorder="1" applyProtection="1">
      <protection locked="0"/>
    </xf>
    <xf numFmtId="164" fontId="7" fillId="6" borderId="0" xfId="0" applyNumberFormat="1" applyFont="1" applyFill="1" applyBorder="1" applyAlignment="1" applyProtection="1">
      <alignment horizontal="right" vertical="center"/>
      <protection locked="0"/>
    </xf>
    <xf numFmtId="0" fontId="14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5" fillId="0" borderId="0" xfId="3"/>
    <xf numFmtId="0" fontId="15" fillId="7" borderId="2" xfId="2" applyFont="1" applyFill="1" applyBorder="1" applyAlignment="1">
      <alignment horizontal="centerContinuous" vertical="center"/>
    </xf>
    <xf numFmtId="0" fontId="7" fillId="0" borderId="3" xfId="2" applyFont="1" applyBorder="1" applyAlignment="1">
      <alignment horizontal="center" vertical="center"/>
    </xf>
    <xf numFmtId="2" fontId="7" fillId="0" borderId="4" xfId="2" applyNumberFormat="1" applyFont="1" applyBorder="1" applyAlignment="1">
      <alignment horizontal="center"/>
    </xf>
    <xf numFmtId="0" fontId="7" fillId="0" borderId="5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2" fontId="5" fillId="0" borderId="8" xfId="2" applyNumberFormat="1" applyFont="1" applyBorder="1" applyAlignment="1">
      <alignment horizontal="center"/>
    </xf>
    <xf numFmtId="0" fontId="14" fillId="0" borderId="3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167" fontId="5" fillId="0" borderId="9" xfId="2" applyNumberFormat="1" applyFont="1" applyBorder="1" applyAlignment="1">
      <alignment horizontal="center"/>
    </xf>
    <xf numFmtId="0" fontId="16" fillId="0" borderId="5" xfId="2" applyFont="1" applyBorder="1" applyAlignment="1">
      <alignment horizontal="center"/>
    </xf>
    <xf numFmtId="167" fontId="16" fillId="0" borderId="6" xfId="4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43" fontId="5" fillId="0" borderId="10" xfId="4" applyFont="1" applyBorder="1" applyAlignment="1">
      <alignment horizontal="center" vertical="center" shrinkToFit="1"/>
    </xf>
    <xf numFmtId="43" fontId="11" fillId="3" borderId="0" xfId="0" applyNumberFormat="1" applyFont="1" applyFill="1" applyBorder="1" applyAlignment="1" applyProtection="1">
      <alignment horizontal="center" vertical="center" wrapText="1"/>
    </xf>
    <xf numFmtId="43" fontId="13" fillId="3" borderId="0" xfId="0" applyNumberFormat="1" applyFont="1" applyFill="1" applyBorder="1" applyAlignment="1" applyProtection="1">
      <alignment horizontal="center" vertical="center" wrapText="1"/>
    </xf>
    <xf numFmtId="43" fontId="14" fillId="3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164" fontId="3" fillId="0" borderId="0" xfId="0" applyNumberFormat="1" applyFont="1" applyFill="1" applyBorder="1" applyProtection="1">
      <protection locked="0"/>
    </xf>
    <xf numFmtId="43" fontId="8" fillId="0" borderId="0" xfId="0" applyNumberFormat="1" applyFont="1" applyFill="1" applyBorder="1" applyProtection="1">
      <protection locked="0"/>
    </xf>
    <xf numFmtId="164" fontId="6" fillId="0" borderId="0" xfId="0" applyNumberFormat="1" applyFont="1" applyBorder="1" applyAlignment="1" applyProtection="1">
      <alignment wrapText="1"/>
      <protection locked="0"/>
    </xf>
    <xf numFmtId="43" fontId="0" fillId="0" borderId="0" xfId="0" applyNumberFormat="1" applyBorder="1" applyAlignment="1" applyProtection="1">
      <protection locked="0"/>
    </xf>
    <xf numFmtId="164" fontId="11" fillId="5" borderId="0" xfId="0" applyNumberFormat="1" applyFont="1" applyFill="1" applyBorder="1" applyAlignment="1" applyProtection="1">
      <alignment horizontal="right"/>
      <protection locked="0"/>
    </xf>
    <xf numFmtId="2" fontId="7" fillId="0" borderId="6" xfId="2" applyNumberFormat="1" applyFont="1" applyBorder="1" applyAlignment="1">
      <alignment horizontal="center" vertical="center" wrapText="1"/>
    </xf>
  </cellXfs>
  <cellStyles count="5">
    <cellStyle name="Milliers 3 2 2" xfId="4"/>
    <cellStyle name="Normal" xfId="0" builtinId="0"/>
    <cellStyle name="Normal 11" xfId="3"/>
    <cellStyle name="Normal 12" xfId="1"/>
    <cellStyle name="Normal 3 2" xfId="2"/>
  </cellStyles>
  <dxfs count="2"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26"/>
  <sheetViews>
    <sheetView tabSelected="1" workbookViewId="0">
      <selection activeCell="J16" sqref="J16"/>
    </sheetView>
  </sheetViews>
  <sheetFormatPr baseColWidth="10" defaultRowHeight="15" outlineLevelRow="1" outlineLevelCol="1" x14ac:dyDescent="0.25"/>
  <cols>
    <col min="1" max="1" width="5.28515625" style="64" customWidth="1"/>
    <col min="2" max="3" width="11.42578125" style="64"/>
    <col min="4" max="4" width="22" style="64" bestFit="1" customWidth="1"/>
    <col min="5" max="5" width="2.140625" style="64" customWidth="1"/>
    <col min="6" max="6" width="15.85546875" style="64" customWidth="1"/>
    <col min="7" max="7" width="2" style="64" customWidth="1"/>
    <col min="8" max="8" width="15" style="64" customWidth="1" outlineLevel="1"/>
    <col min="9" max="9" width="7.7109375" style="64" customWidth="1" outlineLevel="1"/>
    <col min="10" max="10" width="17.140625" style="64" customWidth="1"/>
    <col min="11" max="16384" width="11.42578125" style="64"/>
  </cols>
  <sheetData>
    <row r="2" spans="2:10" ht="20.25" x14ac:dyDescent="0.3">
      <c r="B2" s="1" t="s">
        <v>0</v>
      </c>
      <c r="C2" s="2"/>
      <c r="D2" s="3"/>
      <c r="E2" s="3"/>
      <c r="F2" s="4"/>
      <c r="G2" s="5"/>
      <c r="H2" s="6"/>
      <c r="I2" s="7"/>
      <c r="J2" s="5"/>
    </row>
    <row r="3" spans="2:10" outlineLevel="1" x14ac:dyDescent="0.25">
      <c r="B3" s="5"/>
      <c r="C3" s="5"/>
      <c r="D3" s="5"/>
      <c r="E3" s="8"/>
      <c r="F3" s="5"/>
      <c r="G3" s="5"/>
      <c r="H3" s="9"/>
      <c r="I3" s="7"/>
      <c r="J3" s="5"/>
    </row>
    <row r="4" spans="2:10" outlineLevel="1" x14ac:dyDescent="0.25">
      <c r="B4" s="10" t="s">
        <v>1</v>
      </c>
      <c r="C4" s="5"/>
      <c r="D4" s="11" t="s">
        <v>2</v>
      </c>
      <c r="E4" s="9"/>
      <c r="F4" s="5"/>
      <c r="G4" s="5"/>
      <c r="H4" s="9"/>
      <c r="I4" s="7"/>
      <c r="J4" s="5"/>
    </row>
    <row r="5" spans="2:10" outlineLevel="1" x14ac:dyDescent="0.25">
      <c r="B5" s="10"/>
      <c r="C5" s="5"/>
      <c r="D5" s="5"/>
      <c r="E5" s="9"/>
      <c r="F5" s="5"/>
      <c r="G5" s="7"/>
      <c r="H5" s="9"/>
      <c r="I5" s="7"/>
      <c r="J5" s="5"/>
    </row>
    <row r="6" spans="2:10" outlineLevel="1" x14ac:dyDescent="0.25">
      <c r="B6" s="10"/>
      <c r="C6" s="5"/>
      <c r="D6" s="12" t="s">
        <v>3</v>
      </c>
      <c r="E6" s="9"/>
      <c r="F6" s="13"/>
      <c r="G6" s="14"/>
      <c r="H6" s="15"/>
      <c r="I6" s="7"/>
      <c r="J6" s="5"/>
    </row>
    <row r="7" spans="2:10" outlineLevel="1" x14ac:dyDescent="0.25">
      <c r="B7" s="5"/>
      <c r="C7" s="5"/>
      <c r="D7" s="16" t="s">
        <v>4</v>
      </c>
      <c r="E7" s="9"/>
      <c r="F7" s="13"/>
      <c r="G7" s="17"/>
      <c r="H7" s="15"/>
      <c r="I7" s="7"/>
      <c r="J7" s="5"/>
    </row>
    <row r="8" spans="2:10" outlineLevel="1" x14ac:dyDescent="0.25">
      <c r="B8" s="5"/>
      <c r="C8" s="5"/>
      <c r="D8" s="18"/>
      <c r="E8" s="8"/>
      <c r="F8" s="5"/>
      <c r="G8" s="5"/>
      <c r="H8" s="9"/>
      <c r="I8" s="7"/>
      <c r="J8" s="5"/>
    </row>
    <row r="9" spans="2:10" outlineLevel="1" x14ac:dyDescent="0.25">
      <c r="B9" s="5"/>
      <c r="C9" s="12"/>
      <c r="D9" s="12" t="s">
        <v>5</v>
      </c>
      <c r="E9" s="9"/>
      <c r="F9" s="19">
        <v>100000</v>
      </c>
      <c r="G9" s="9"/>
      <c r="H9" s="20"/>
      <c r="I9" s="7"/>
      <c r="J9" s="18"/>
    </row>
    <row r="10" spans="2:10" outlineLevel="1" x14ac:dyDescent="0.25">
      <c r="B10" s="5"/>
      <c r="C10" s="5"/>
      <c r="D10" s="12" t="s">
        <v>6</v>
      </c>
      <c r="E10" s="9"/>
      <c r="F10" s="65">
        <f>F9*F12</f>
        <v>750000</v>
      </c>
      <c r="G10" s="66"/>
      <c r="H10" s="9"/>
      <c r="I10" s="7"/>
      <c r="J10" s="5"/>
    </row>
    <row r="11" spans="2:10" outlineLevel="1" x14ac:dyDescent="0.25">
      <c r="B11" s="5"/>
      <c r="C11" s="5"/>
      <c r="D11" s="16" t="s">
        <v>7</v>
      </c>
      <c r="E11" s="21"/>
      <c r="F11" s="22" t="s">
        <v>8</v>
      </c>
      <c r="G11" s="5"/>
      <c r="H11" s="20"/>
      <c r="I11" s="7"/>
      <c r="J11" s="67"/>
    </row>
    <row r="12" spans="2:10" outlineLevel="1" x14ac:dyDescent="0.25">
      <c r="B12" s="5"/>
      <c r="C12" s="5"/>
      <c r="D12" s="16" t="s">
        <v>9</v>
      </c>
      <c r="E12" s="21"/>
      <c r="F12" s="23">
        <v>7.5</v>
      </c>
      <c r="G12" s="5"/>
      <c r="H12" s="20"/>
      <c r="I12" s="7"/>
      <c r="J12" s="67"/>
    </row>
    <row r="13" spans="2:10" ht="15.75" outlineLevel="1" thickBot="1" x14ac:dyDescent="0.3">
      <c r="B13" s="5"/>
      <c r="C13" s="5"/>
      <c r="D13" s="5"/>
      <c r="E13" s="9"/>
      <c r="F13" s="24"/>
      <c r="G13" s="24"/>
      <c r="H13" s="24"/>
      <c r="I13" s="7"/>
      <c r="J13" s="68"/>
    </row>
    <row r="14" spans="2:10" ht="45" x14ac:dyDescent="0.25">
      <c r="B14" s="25"/>
      <c r="C14" s="62" t="s">
        <v>10</v>
      </c>
      <c r="D14" s="62" t="s">
        <v>11</v>
      </c>
      <c r="E14" s="9"/>
      <c r="F14" s="61" t="s">
        <v>12</v>
      </c>
      <c r="G14" s="5"/>
      <c r="H14" s="26" t="s">
        <v>13</v>
      </c>
      <c r="I14" s="63" t="s">
        <v>14</v>
      </c>
      <c r="J14" s="26" t="s">
        <v>15</v>
      </c>
    </row>
    <row r="15" spans="2:10" outlineLevel="1" x14ac:dyDescent="0.25">
      <c r="B15" s="27"/>
      <c r="C15" s="28"/>
      <c r="D15" s="29" t="s">
        <v>16</v>
      </c>
      <c r="E15" s="30"/>
      <c r="F15" s="31"/>
      <c r="G15" s="32"/>
      <c r="H15" s="31">
        <v>8000</v>
      </c>
      <c r="I15" s="31" t="s">
        <v>17</v>
      </c>
      <c r="J15" s="33">
        <f>IFERROR(ROUND(((H15/VLOOKUP(I15,FX!$B$10:$C$18,2,FALSE))*$F$12),0),0)</f>
        <v>53571</v>
      </c>
    </row>
    <row r="16" spans="2:10" outlineLevel="1" x14ac:dyDescent="0.25">
      <c r="B16" s="27"/>
      <c r="C16" s="28"/>
      <c r="D16" s="29" t="s">
        <v>18</v>
      </c>
      <c r="E16" s="30"/>
      <c r="F16" s="31"/>
      <c r="G16" s="32"/>
      <c r="H16" s="31">
        <v>145000</v>
      </c>
      <c r="I16" s="31" t="s">
        <v>8</v>
      </c>
      <c r="J16" s="33">
        <f>IFERROR(ROUND(((H16/VLOOKUP(I16,FX!$B$10:$C$18,2,FALSE))*$F$12),0),0)</f>
        <v>145000</v>
      </c>
    </row>
    <row r="17" spans="2:10" outlineLevel="1" x14ac:dyDescent="0.25">
      <c r="B17" s="27"/>
      <c r="C17" s="32"/>
      <c r="D17" s="29" t="s">
        <v>19</v>
      </c>
      <c r="E17" s="30"/>
      <c r="F17" s="31"/>
      <c r="G17" s="32"/>
      <c r="H17" s="31">
        <v>85000</v>
      </c>
      <c r="I17" s="31" t="s">
        <v>8</v>
      </c>
      <c r="J17" s="33">
        <f>IFERROR(ROUND(((H17/VLOOKUP(I17,FX!$B$10:$C$18,2,FALSE))*$F$12),0),0)</f>
        <v>85000</v>
      </c>
    </row>
    <row r="18" spans="2:10" outlineLevel="1" x14ac:dyDescent="0.25">
      <c r="B18" s="27"/>
      <c r="C18" s="28"/>
      <c r="D18" s="29" t="s">
        <v>20</v>
      </c>
      <c r="E18" s="30"/>
      <c r="F18" s="31"/>
      <c r="G18" s="32"/>
      <c r="H18" s="31">
        <v>150000</v>
      </c>
      <c r="I18" s="31" t="s">
        <v>8</v>
      </c>
      <c r="J18" s="33">
        <f>IFERROR(ROUND(((H18/VLOOKUP(I18,FX!$B$10:$C$18,2,FALSE))*$F$12),0),0)</f>
        <v>150000</v>
      </c>
    </row>
    <row r="19" spans="2:10" outlineLevel="1" x14ac:dyDescent="0.25">
      <c r="B19" s="27"/>
      <c r="C19" s="28"/>
      <c r="D19" s="29" t="s">
        <v>21</v>
      </c>
      <c r="E19" s="30"/>
      <c r="F19" s="31"/>
      <c r="G19" s="32"/>
      <c r="H19" s="31">
        <v>95000</v>
      </c>
      <c r="I19" s="31" t="s">
        <v>8</v>
      </c>
      <c r="J19" s="33">
        <f>IFERROR(ROUND(((H19/VLOOKUP(I19,FX!$B$10:$C$18,2,FALSE))*$F$12),0),0)</f>
        <v>95000</v>
      </c>
    </row>
    <row r="20" spans="2:10" outlineLevel="1" x14ac:dyDescent="0.25">
      <c r="B20" s="27"/>
      <c r="C20" s="28"/>
      <c r="D20" s="27" t="s">
        <v>22</v>
      </c>
      <c r="E20" s="30"/>
      <c r="F20" s="31">
        <v>500000</v>
      </c>
      <c r="G20" s="32"/>
      <c r="H20" s="31"/>
      <c r="I20" s="31"/>
      <c r="J20" s="33">
        <f>IFERROR(ROUND(((H20/VLOOKUP(I20,FX!$B$10:$C$18,2,FALSE))*$F$12),0),0)</f>
        <v>0</v>
      </c>
    </row>
    <row r="21" spans="2:10" x14ac:dyDescent="0.25">
      <c r="B21" s="34" t="s">
        <v>23</v>
      </c>
      <c r="C21" s="35"/>
      <c r="D21" s="36"/>
      <c r="E21" s="30"/>
      <c r="F21" s="37">
        <f>SUM(F15:F20)</f>
        <v>500000</v>
      </c>
      <c r="G21" s="32"/>
      <c r="H21" s="69"/>
      <c r="I21" s="69"/>
      <c r="J21" s="37">
        <f>SUM(J15:J20)</f>
        <v>528571</v>
      </c>
    </row>
    <row r="22" spans="2:10" outlineLevel="1" x14ac:dyDescent="0.25">
      <c r="B22" s="27"/>
      <c r="C22" s="28"/>
      <c r="D22" s="29" t="s">
        <v>24</v>
      </c>
      <c r="E22" s="30"/>
      <c r="F22" s="31"/>
      <c r="G22" s="32"/>
      <c r="H22" s="31">
        <v>32000</v>
      </c>
      <c r="I22" s="31" t="s">
        <v>25</v>
      </c>
      <c r="J22" s="33">
        <f>IFERROR(ROUND(((H22/VLOOKUP(I22,FX!$B$10:$C$18,2,FALSE))*$F$12),0),0)</f>
        <v>240000</v>
      </c>
    </row>
    <row r="23" spans="2:10" outlineLevel="1" x14ac:dyDescent="0.25">
      <c r="B23" s="27"/>
      <c r="C23" s="28"/>
      <c r="D23" s="29" t="s">
        <v>26</v>
      </c>
      <c r="E23" s="30"/>
      <c r="F23" s="31"/>
      <c r="G23" s="32"/>
      <c r="H23" s="31"/>
      <c r="I23" s="31"/>
      <c r="J23" s="33">
        <f>IFERROR(ROUND(((H23/VLOOKUP(I23,FX!$B$10:$C$18,2,FALSE))*$F$12),0),0)</f>
        <v>0</v>
      </c>
    </row>
    <row r="24" spans="2:10" outlineLevel="1" x14ac:dyDescent="0.25">
      <c r="B24" s="27"/>
      <c r="C24" s="28"/>
      <c r="D24" s="27" t="s">
        <v>27</v>
      </c>
      <c r="E24" s="30"/>
      <c r="F24" s="31">
        <v>250000</v>
      </c>
      <c r="G24" s="32"/>
      <c r="H24" s="31"/>
      <c r="I24" s="31"/>
      <c r="J24" s="33">
        <f>IFERROR(ROUND(((H24/VLOOKUP(I24,FX!$B$10:$C$18,2,FALSE))*$F$12),0),0)</f>
        <v>0</v>
      </c>
    </row>
    <row r="25" spans="2:10" x14ac:dyDescent="0.25">
      <c r="B25" s="34" t="s">
        <v>28</v>
      </c>
      <c r="C25" s="35"/>
      <c r="D25" s="36"/>
      <c r="E25" s="30"/>
      <c r="F25" s="37">
        <f>SUM(F22:F24)</f>
        <v>250000</v>
      </c>
      <c r="G25" s="32"/>
      <c r="H25" s="69"/>
      <c r="I25" s="69"/>
      <c r="J25" s="37">
        <f>SUM(J22:J24)</f>
        <v>240000</v>
      </c>
    </row>
    <row r="26" spans="2:10" x14ac:dyDescent="0.25">
      <c r="B26" s="38" t="s">
        <v>29</v>
      </c>
      <c r="C26" s="39"/>
      <c r="D26" s="39"/>
      <c r="E26" s="40"/>
      <c r="F26" s="41">
        <f>F21+F25</f>
        <v>750000</v>
      </c>
      <c r="G26" s="42"/>
      <c r="H26" s="43"/>
      <c r="I26" s="39"/>
      <c r="J26" s="41">
        <f>J21+J25</f>
        <v>768571</v>
      </c>
    </row>
  </sheetData>
  <conditionalFormatting sqref="H9 H11:H12">
    <cfRule type="containsText" dxfId="1" priority="2" stopIfTrue="1" operator="containsText" text="correct estim">
      <formula>NOT(ISERROR(SEARCH("correct estim",H9)))</formula>
    </cfRule>
  </conditionalFormatting>
  <conditionalFormatting sqref="G10">
    <cfRule type="containsText" dxfId="0" priority="1" operator="containsText" text="correct">
      <formula>NOT(ISERROR(SEARCH("correct",G10)))</formula>
    </cfRule>
  </conditionalFormatting>
  <dataValidations count="1">
    <dataValidation type="list" allowBlank="1" showInputMessage="1" showErrorMessage="1" sqref="D4">
      <formula1>"Renovation, Opening, Relocation,Choose"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8"/>
  <sheetViews>
    <sheetView workbookViewId="0">
      <selection activeCell="C32" sqref="C32"/>
    </sheetView>
  </sheetViews>
  <sheetFormatPr baseColWidth="10" defaultRowHeight="15" x14ac:dyDescent="0.25"/>
  <cols>
    <col min="1" max="1" width="12.7109375" bestFit="1" customWidth="1"/>
    <col min="3" max="3" width="20.28515625" bestFit="1" customWidth="1"/>
  </cols>
  <sheetData>
    <row r="2" spans="1:3" ht="15.75" thickBot="1" x14ac:dyDescent="0.3">
      <c r="A2" s="44" t="s">
        <v>30</v>
      </c>
      <c r="B2" s="45"/>
      <c r="C2" s="46"/>
    </row>
    <row r="3" spans="1:3" ht="15.75" x14ac:dyDescent="0.25">
      <c r="A3" s="46"/>
      <c r="B3" s="45"/>
      <c r="C3" s="47" t="s">
        <v>31</v>
      </c>
    </row>
    <row r="4" spans="1:3" x14ac:dyDescent="0.25">
      <c r="A4" s="48"/>
      <c r="B4" s="48"/>
      <c r="C4" s="49"/>
    </row>
    <row r="5" spans="1:3" x14ac:dyDescent="0.25">
      <c r="A5" s="50"/>
      <c r="B5" s="50"/>
      <c r="C5" s="70" t="s">
        <v>32</v>
      </c>
    </row>
    <row r="6" spans="1:3" x14ac:dyDescent="0.25">
      <c r="A6" s="50" t="s">
        <v>33</v>
      </c>
      <c r="B6" s="50" t="s">
        <v>34</v>
      </c>
      <c r="C6" s="70"/>
    </row>
    <row r="7" spans="1:3" x14ac:dyDescent="0.25">
      <c r="A7" s="50"/>
      <c r="B7" s="50"/>
      <c r="C7" s="70"/>
    </row>
    <row r="8" spans="1:3" ht="15.75" thickBot="1" x14ac:dyDescent="0.3">
      <c r="A8" s="51"/>
      <c r="B8" s="51"/>
      <c r="C8" s="52"/>
    </row>
    <row r="9" spans="1:3" x14ac:dyDescent="0.25">
      <c r="A9" s="53"/>
      <c r="B9" s="54"/>
      <c r="C9" s="55"/>
    </row>
    <row r="10" spans="1:3" ht="15.75" x14ac:dyDescent="0.25">
      <c r="A10" s="56" t="s">
        <v>35</v>
      </c>
      <c r="B10" s="56" t="s">
        <v>36</v>
      </c>
      <c r="C10" s="57">
        <v>1.1200000000000001</v>
      </c>
    </row>
    <row r="11" spans="1:3" ht="15.75" x14ac:dyDescent="0.25">
      <c r="A11" s="56" t="s">
        <v>37</v>
      </c>
      <c r="B11" s="56" t="s">
        <v>38</v>
      </c>
      <c r="C11" s="57">
        <v>7.5</v>
      </c>
    </row>
    <row r="12" spans="1:3" ht="15.75" x14ac:dyDescent="0.25">
      <c r="A12" s="56" t="s">
        <v>39</v>
      </c>
      <c r="B12" s="56" t="s">
        <v>40</v>
      </c>
      <c r="C12" s="57">
        <v>8.6999999999999993</v>
      </c>
    </row>
    <row r="13" spans="1:3" ht="15.75" x14ac:dyDescent="0.25">
      <c r="A13" s="56" t="s">
        <v>41</v>
      </c>
      <c r="B13" s="56" t="s">
        <v>42</v>
      </c>
      <c r="C13" s="57">
        <v>1.6</v>
      </c>
    </row>
    <row r="14" spans="1:3" ht="15.75" x14ac:dyDescent="0.25">
      <c r="A14" s="56" t="s">
        <v>43</v>
      </c>
      <c r="B14" s="56" t="s">
        <v>44</v>
      </c>
      <c r="C14" s="57">
        <v>130</v>
      </c>
    </row>
    <row r="15" spans="1:3" ht="15.75" x14ac:dyDescent="0.25">
      <c r="A15" s="56" t="s">
        <v>45</v>
      </c>
      <c r="B15" s="56" t="s">
        <v>46</v>
      </c>
      <c r="C15" s="57">
        <v>0.82</v>
      </c>
    </row>
    <row r="16" spans="1:3" ht="15.75" x14ac:dyDescent="0.25">
      <c r="A16" s="56" t="s">
        <v>47</v>
      </c>
      <c r="B16" s="56" t="s">
        <v>48</v>
      </c>
      <c r="C16" s="57">
        <v>1</v>
      </c>
    </row>
    <row r="17" spans="1:3" ht="15.75" x14ac:dyDescent="0.25">
      <c r="A17" s="56" t="s">
        <v>49</v>
      </c>
      <c r="B17" s="56" t="s">
        <v>50</v>
      </c>
      <c r="C17" s="57">
        <v>1</v>
      </c>
    </row>
    <row r="18" spans="1:3" ht="15.75" thickBot="1" x14ac:dyDescent="0.3">
      <c r="A18" s="58"/>
      <c r="B18" s="59"/>
      <c r="C18" s="60"/>
    </row>
  </sheetData>
  <mergeCells count="1">
    <mergeCell ref="C5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BS</vt:lpstr>
      <vt:lpstr>FX</vt:lpstr>
      <vt:lpstr>Feuil3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KONDRATIEFF</dc:creator>
  <cp:lastModifiedBy>Astrid KONDRATIEFF</cp:lastModifiedBy>
  <dcterms:created xsi:type="dcterms:W3CDTF">2016-06-21T12:26:15Z</dcterms:created>
  <dcterms:modified xsi:type="dcterms:W3CDTF">2016-06-21T13:57:54Z</dcterms:modified>
</cp:coreProperties>
</file>