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7995" windowHeight="5385" tabRatio="817" activeTab="6"/>
  </bookViews>
  <sheets>
    <sheet name="Données_générales" sheetId="72" r:id="rId1"/>
    <sheet name="Plan_compta" sheetId="68" r:id="rId2"/>
    <sheet name="BD" sheetId="71" r:id="rId3"/>
    <sheet name="Dépense" sheetId="69" r:id="rId4"/>
    <sheet name="Recette" sheetId="77" r:id="rId5"/>
    <sheet name="Virement" sheetId="76" r:id="rId6"/>
    <sheet name="Analytique" sheetId="70" r:id="rId7"/>
    <sheet name="Compte de résultat" sheetId="81" r:id="rId8"/>
    <sheet name="Credit agricole Chpt" sheetId="73" r:id="rId9"/>
    <sheet name="Credit agricole Depot" sheetId="78" r:id="rId10"/>
    <sheet name="Credit agricole Livret" sheetId="80" r:id="rId11"/>
    <sheet name="Caisse" sheetId="79" r:id="rId12"/>
    <sheet name="Etat_tréso_3112" sheetId="83" r:id="rId13"/>
    <sheet name="Previsionnel" sheetId="84" r:id="rId14"/>
  </sheets>
  <definedNames>
    <definedName name="N_COMPTE">Données_générales!$G$3:$G$7</definedName>
    <definedName name="Plagecredit_depot">OFFSET('Credit agricole Depot'!$G$2,,,COUNTA('Credit agricole Depot'!$A:$A)-1)</definedName>
    <definedName name="Plagedebit_depot">OFFSET('Credit agricole Depot'!$F$2,,,COUNTA('Credit agricole Depot'!$A:$A)-1)</definedName>
    <definedName name="Pointage_depot">OFFSET('Credit agricole Depot'!$H$2,,,COUNTA('Credit agricole Depot'!$A:$A)-1)</definedName>
  </definedNames>
  <calcPr calcId="125725"/>
  <pivotCaches>
    <pivotCache cacheId="0" r:id="rId15"/>
    <pivotCache cacheId="1" r:id="rId16"/>
  </pivotCaches>
</workbook>
</file>

<file path=xl/calcChain.xml><?xml version="1.0" encoding="utf-8"?>
<calcChain xmlns="http://schemas.openxmlformats.org/spreadsheetml/2006/main">
  <c r="C7" i="70"/>
  <c r="D7"/>
  <c r="E7" s="1"/>
  <c r="D17" i="84"/>
  <c r="H17"/>
  <c r="D31" i="83"/>
  <c r="C31"/>
  <c r="A5"/>
  <c r="A3"/>
  <c r="A2"/>
  <c r="D37"/>
  <c r="C37"/>
  <c r="F35"/>
  <c r="F34"/>
  <c r="F33"/>
  <c r="F32"/>
  <c r="D28"/>
  <c r="D21"/>
  <c r="D13"/>
  <c r="A1" i="81"/>
  <c r="E41"/>
  <c r="E39"/>
  <c r="E37"/>
  <c r="A41"/>
  <c r="A39"/>
  <c r="A37"/>
  <c r="G44"/>
  <c r="C44"/>
  <c r="F37" i="83" l="1"/>
  <c r="P8" i="78"/>
  <c r="P9"/>
  <c r="P10"/>
  <c r="P11"/>
  <c r="P12"/>
  <c r="P13"/>
  <c r="P14"/>
  <c r="P15"/>
  <c r="P16"/>
  <c r="P17"/>
  <c r="P18"/>
  <c r="P7"/>
  <c r="K64" i="71"/>
  <c r="K128"/>
  <c r="K256"/>
  <c r="K402"/>
  <c r="K530"/>
  <c r="K624"/>
  <c r="K710"/>
  <c r="K795"/>
  <c r="K880"/>
  <c r="K952"/>
  <c r="K982"/>
  <c r="K1010"/>
  <c r="K1038"/>
  <c r="K1061"/>
  <c r="K1082"/>
  <c r="K1103"/>
  <c r="K1125"/>
  <c r="K1146"/>
  <c r="K1167"/>
  <c r="K1189"/>
  <c r="K1210"/>
  <c r="K1231"/>
  <c r="K1253"/>
  <c r="K1274"/>
  <c r="K1295"/>
  <c r="K1317"/>
  <c r="K1338"/>
  <c r="K1359"/>
  <c r="K1381"/>
  <c r="K1402"/>
  <c r="K1423"/>
  <c r="K1445"/>
  <c r="K1466"/>
  <c r="K1487"/>
  <c r="K1507"/>
  <c r="K1523"/>
  <c r="K1539"/>
  <c r="K1555"/>
  <c r="K1571"/>
  <c r="K1587"/>
  <c r="K1603"/>
  <c r="K1619"/>
  <c r="K1635"/>
  <c r="K1651"/>
  <c r="K1667"/>
  <c r="K1683"/>
  <c r="K1699"/>
  <c r="K1715"/>
  <c r="K1731"/>
  <c r="K1747"/>
  <c r="K1763"/>
  <c r="K1779"/>
  <c r="K1795"/>
  <c r="K1811"/>
  <c r="K1823"/>
  <c r="K1831"/>
  <c r="K1839"/>
  <c r="K1847"/>
  <c r="K1855"/>
  <c r="K1863"/>
  <c r="K1871"/>
  <c r="K1879"/>
  <c r="K1887"/>
  <c r="K1895"/>
  <c r="K1903"/>
  <c r="K1911"/>
  <c r="K1919"/>
  <c r="K1927"/>
  <c r="K1935"/>
  <c r="K1943"/>
  <c r="K1951"/>
  <c r="K1959"/>
  <c r="K1967"/>
  <c r="K1975"/>
  <c r="K1983"/>
  <c r="K1991"/>
  <c r="K1999"/>
  <c r="K2006"/>
  <c r="K13"/>
  <c r="J14"/>
  <c r="K14" s="1"/>
  <c r="L14"/>
  <c r="J15"/>
  <c r="K15" s="1"/>
  <c r="L15"/>
  <c r="J16"/>
  <c r="K16" s="1"/>
  <c r="L16"/>
  <c r="J17"/>
  <c r="K17" s="1"/>
  <c r="L17"/>
  <c r="J18"/>
  <c r="K18" s="1"/>
  <c r="L18"/>
  <c r="J19"/>
  <c r="K19" s="1"/>
  <c r="L19"/>
  <c r="J20"/>
  <c r="K20" s="1"/>
  <c r="L20"/>
  <c r="J21"/>
  <c r="K21" s="1"/>
  <c r="L21"/>
  <c r="J22"/>
  <c r="K22" s="1"/>
  <c r="L22"/>
  <c r="J23"/>
  <c r="K23" s="1"/>
  <c r="L23"/>
  <c r="J24"/>
  <c r="K24" s="1"/>
  <c r="L24"/>
  <c r="J25"/>
  <c r="K25" s="1"/>
  <c r="L25"/>
  <c r="J26"/>
  <c r="K26" s="1"/>
  <c r="L26"/>
  <c r="J27"/>
  <c r="K27" s="1"/>
  <c r="L27"/>
  <c r="J28"/>
  <c r="K28" s="1"/>
  <c r="L28"/>
  <c r="J29"/>
  <c r="K29" s="1"/>
  <c r="L29"/>
  <c r="J30"/>
  <c r="K30" s="1"/>
  <c r="L30"/>
  <c r="J31"/>
  <c r="K31" s="1"/>
  <c r="L31"/>
  <c r="J32"/>
  <c r="K32" s="1"/>
  <c r="L32"/>
  <c r="J33"/>
  <c r="K33" s="1"/>
  <c r="L33"/>
  <c r="J34"/>
  <c r="K34" s="1"/>
  <c r="L34"/>
  <c r="J35"/>
  <c r="K35" s="1"/>
  <c r="L35"/>
  <c r="J36"/>
  <c r="K36" s="1"/>
  <c r="L36"/>
  <c r="J37"/>
  <c r="K37" s="1"/>
  <c r="L37"/>
  <c r="J38"/>
  <c r="K38" s="1"/>
  <c r="L38"/>
  <c r="J39"/>
  <c r="K39" s="1"/>
  <c r="L39"/>
  <c r="J40"/>
  <c r="K40" s="1"/>
  <c r="L40"/>
  <c r="J41"/>
  <c r="K41" s="1"/>
  <c r="L41"/>
  <c r="J42"/>
  <c r="K42" s="1"/>
  <c r="L42"/>
  <c r="J43"/>
  <c r="K43" s="1"/>
  <c r="L43"/>
  <c r="J44"/>
  <c r="K44" s="1"/>
  <c r="L44"/>
  <c r="J45"/>
  <c r="K45" s="1"/>
  <c r="L45"/>
  <c r="J46"/>
  <c r="K46" s="1"/>
  <c r="L46"/>
  <c r="J47"/>
  <c r="K47" s="1"/>
  <c r="L47"/>
  <c r="J48"/>
  <c r="K48" s="1"/>
  <c r="L48"/>
  <c r="J49"/>
  <c r="K49" s="1"/>
  <c r="L49"/>
  <c r="J50"/>
  <c r="K50" s="1"/>
  <c r="L50"/>
  <c r="J51"/>
  <c r="K51" s="1"/>
  <c r="L51"/>
  <c r="J52"/>
  <c r="K52" s="1"/>
  <c r="L52"/>
  <c r="J53"/>
  <c r="K53" s="1"/>
  <c r="L53"/>
  <c r="J54"/>
  <c r="K54" s="1"/>
  <c r="L54"/>
  <c r="J55"/>
  <c r="K55" s="1"/>
  <c r="L55"/>
  <c r="J56"/>
  <c r="K56" s="1"/>
  <c r="L56"/>
  <c r="J57"/>
  <c r="K57" s="1"/>
  <c r="L57"/>
  <c r="J58"/>
  <c r="K58" s="1"/>
  <c r="L58"/>
  <c r="J59"/>
  <c r="K59" s="1"/>
  <c r="L59"/>
  <c r="J60"/>
  <c r="K60" s="1"/>
  <c r="L60"/>
  <c r="J61"/>
  <c r="K61" s="1"/>
  <c r="L61"/>
  <c r="J62"/>
  <c r="K62" s="1"/>
  <c r="L62"/>
  <c r="J63"/>
  <c r="K63" s="1"/>
  <c r="L63"/>
  <c r="J64"/>
  <c r="L64"/>
  <c r="J65"/>
  <c r="K65" s="1"/>
  <c r="L65"/>
  <c r="J66"/>
  <c r="K66" s="1"/>
  <c r="L66"/>
  <c r="J67"/>
  <c r="K67" s="1"/>
  <c r="L67"/>
  <c r="J68"/>
  <c r="K68" s="1"/>
  <c r="L68"/>
  <c r="J69"/>
  <c r="K69" s="1"/>
  <c r="L69"/>
  <c r="J70"/>
  <c r="K70" s="1"/>
  <c r="L70"/>
  <c r="J71"/>
  <c r="K71" s="1"/>
  <c r="L71"/>
  <c r="J72"/>
  <c r="K72" s="1"/>
  <c r="L72"/>
  <c r="J73"/>
  <c r="K73" s="1"/>
  <c r="L73"/>
  <c r="J74"/>
  <c r="K74" s="1"/>
  <c r="L74"/>
  <c r="J75"/>
  <c r="K75" s="1"/>
  <c r="L75"/>
  <c r="J76"/>
  <c r="K76" s="1"/>
  <c r="L76"/>
  <c r="J77"/>
  <c r="K77" s="1"/>
  <c r="L77"/>
  <c r="J78"/>
  <c r="K78" s="1"/>
  <c r="L78"/>
  <c r="J79"/>
  <c r="K79" s="1"/>
  <c r="L79"/>
  <c r="J80"/>
  <c r="K80" s="1"/>
  <c r="L80"/>
  <c r="J81"/>
  <c r="K81" s="1"/>
  <c r="L81"/>
  <c r="J82"/>
  <c r="K82" s="1"/>
  <c r="L82"/>
  <c r="J83"/>
  <c r="K83" s="1"/>
  <c r="L83"/>
  <c r="J84"/>
  <c r="K84" s="1"/>
  <c r="L84"/>
  <c r="J85"/>
  <c r="K85" s="1"/>
  <c r="L85"/>
  <c r="J86"/>
  <c r="K86" s="1"/>
  <c r="L86"/>
  <c r="J87"/>
  <c r="K87" s="1"/>
  <c r="L87"/>
  <c r="J88"/>
  <c r="K88" s="1"/>
  <c r="L88"/>
  <c r="J89"/>
  <c r="K89" s="1"/>
  <c r="L89"/>
  <c r="J90"/>
  <c r="K90" s="1"/>
  <c r="L90"/>
  <c r="J91"/>
  <c r="K91" s="1"/>
  <c r="L91"/>
  <c r="J92"/>
  <c r="K92" s="1"/>
  <c r="L92"/>
  <c r="J93"/>
  <c r="K93" s="1"/>
  <c r="L93"/>
  <c r="J94"/>
  <c r="K94" s="1"/>
  <c r="L94"/>
  <c r="J95"/>
  <c r="K95" s="1"/>
  <c r="L95"/>
  <c r="J96"/>
  <c r="K96" s="1"/>
  <c r="L96"/>
  <c r="J97"/>
  <c r="K97" s="1"/>
  <c r="L97"/>
  <c r="J98"/>
  <c r="K98" s="1"/>
  <c r="L98"/>
  <c r="J99"/>
  <c r="K99" s="1"/>
  <c r="L99"/>
  <c r="J100"/>
  <c r="K100" s="1"/>
  <c r="L100"/>
  <c r="J101"/>
  <c r="K101" s="1"/>
  <c r="L101"/>
  <c r="J102"/>
  <c r="K102" s="1"/>
  <c r="L102"/>
  <c r="J103"/>
  <c r="K103" s="1"/>
  <c r="L103"/>
  <c r="J104"/>
  <c r="K104" s="1"/>
  <c r="L104"/>
  <c r="J105"/>
  <c r="K105" s="1"/>
  <c r="L105"/>
  <c r="J106"/>
  <c r="K106" s="1"/>
  <c r="L106"/>
  <c r="J107"/>
  <c r="K107" s="1"/>
  <c r="L107"/>
  <c r="J108"/>
  <c r="K108" s="1"/>
  <c r="L108"/>
  <c r="J109"/>
  <c r="K109" s="1"/>
  <c r="L109"/>
  <c r="J110"/>
  <c r="K110" s="1"/>
  <c r="L110"/>
  <c r="J111"/>
  <c r="K111" s="1"/>
  <c r="L111"/>
  <c r="J112"/>
  <c r="K112" s="1"/>
  <c r="L112"/>
  <c r="J113"/>
  <c r="K113" s="1"/>
  <c r="L113"/>
  <c r="J114"/>
  <c r="K114" s="1"/>
  <c r="L114"/>
  <c r="J115"/>
  <c r="K115" s="1"/>
  <c r="L115"/>
  <c r="J116"/>
  <c r="K116" s="1"/>
  <c r="L116"/>
  <c r="J117"/>
  <c r="K117" s="1"/>
  <c r="L117"/>
  <c r="J118"/>
  <c r="K118" s="1"/>
  <c r="L118"/>
  <c r="J119"/>
  <c r="K119" s="1"/>
  <c r="L119"/>
  <c r="J120"/>
  <c r="K120" s="1"/>
  <c r="L120"/>
  <c r="J121"/>
  <c r="K121" s="1"/>
  <c r="L121"/>
  <c r="J122"/>
  <c r="K122" s="1"/>
  <c r="L122"/>
  <c r="J123"/>
  <c r="K123" s="1"/>
  <c r="L123"/>
  <c r="J124"/>
  <c r="K124" s="1"/>
  <c r="L124"/>
  <c r="J125"/>
  <c r="K125" s="1"/>
  <c r="L125"/>
  <c r="J126"/>
  <c r="K126" s="1"/>
  <c r="L126"/>
  <c r="J127"/>
  <c r="K127" s="1"/>
  <c r="L127"/>
  <c r="J128"/>
  <c r="L128"/>
  <c r="J129"/>
  <c r="K129" s="1"/>
  <c r="L129"/>
  <c r="J130"/>
  <c r="K130" s="1"/>
  <c r="L130"/>
  <c r="J131"/>
  <c r="K131" s="1"/>
  <c r="L131"/>
  <c r="J132"/>
  <c r="K132" s="1"/>
  <c r="L132"/>
  <c r="J133"/>
  <c r="K133" s="1"/>
  <c r="L133"/>
  <c r="J134"/>
  <c r="K134" s="1"/>
  <c r="L134"/>
  <c r="J135"/>
  <c r="K135" s="1"/>
  <c r="L135"/>
  <c r="J136"/>
  <c r="K136" s="1"/>
  <c r="L136"/>
  <c r="J137"/>
  <c r="K137" s="1"/>
  <c r="L137"/>
  <c r="J138"/>
  <c r="K138" s="1"/>
  <c r="L138"/>
  <c r="J139"/>
  <c r="K139" s="1"/>
  <c r="L139"/>
  <c r="J140"/>
  <c r="K140" s="1"/>
  <c r="L140"/>
  <c r="J141"/>
  <c r="K141" s="1"/>
  <c r="L141"/>
  <c r="J142"/>
  <c r="K142" s="1"/>
  <c r="L142"/>
  <c r="J143"/>
  <c r="K143" s="1"/>
  <c r="L143"/>
  <c r="J144"/>
  <c r="K144" s="1"/>
  <c r="L144"/>
  <c r="J145"/>
  <c r="K145" s="1"/>
  <c r="L145"/>
  <c r="J146"/>
  <c r="K146" s="1"/>
  <c r="L146"/>
  <c r="J147"/>
  <c r="K147" s="1"/>
  <c r="L147"/>
  <c r="J148"/>
  <c r="K148" s="1"/>
  <c r="L148"/>
  <c r="J149"/>
  <c r="K149" s="1"/>
  <c r="L149"/>
  <c r="J150"/>
  <c r="K150" s="1"/>
  <c r="L150"/>
  <c r="J151"/>
  <c r="K151" s="1"/>
  <c r="L151"/>
  <c r="J152"/>
  <c r="K152" s="1"/>
  <c r="L152"/>
  <c r="J153"/>
  <c r="K153" s="1"/>
  <c r="L153"/>
  <c r="J154"/>
  <c r="K154" s="1"/>
  <c r="L154"/>
  <c r="J155"/>
  <c r="K155" s="1"/>
  <c r="L155"/>
  <c r="J156"/>
  <c r="K156" s="1"/>
  <c r="L156"/>
  <c r="J157"/>
  <c r="K157" s="1"/>
  <c r="L157"/>
  <c r="J158"/>
  <c r="K158" s="1"/>
  <c r="L158"/>
  <c r="J159"/>
  <c r="K159" s="1"/>
  <c r="L159"/>
  <c r="J160"/>
  <c r="K160" s="1"/>
  <c r="L160"/>
  <c r="J161"/>
  <c r="K161" s="1"/>
  <c r="L161"/>
  <c r="J162"/>
  <c r="K162" s="1"/>
  <c r="L162"/>
  <c r="J163"/>
  <c r="K163" s="1"/>
  <c r="L163"/>
  <c r="J164"/>
  <c r="K164" s="1"/>
  <c r="L164"/>
  <c r="J165"/>
  <c r="K165" s="1"/>
  <c r="L165"/>
  <c r="J166"/>
  <c r="K166" s="1"/>
  <c r="L166"/>
  <c r="J167"/>
  <c r="K167" s="1"/>
  <c r="L167"/>
  <c r="J168"/>
  <c r="K168" s="1"/>
  <c r="L168"/>
  <c r="J169"/>
  <c r="K169" s="1"/>
  <c r="L169"/>
  <c r="J170"/>
  <c r="K170" s="1"/>
  <c r="L170"/>
  <c r="J171"/>
  <c r="K171" s="1"/>
  <c r="L171"/>
  <c r="J172"/>
  <c r="K172" s="1"/>
  <c r="L172"/>
  <c r="J173"/>
  <c r="K173" s="1"/>
  <c r="L173"/>
  <c r="J174"/>
  <c r="K174" s="1"/>
  <c r="L174"/>
  <c r="J175"/>
  <c r="K175" s="1"/>
  <c r="L175"/>
  <c r="J176"/>
  <c r="K176" s="1"/>
  <c r="L176"/>
  <c r="J177"/>
  <c r="K177" s="1"/>
  <c r="L177"/>
  <c r="J178"/>
  <c r="K178" s="1"/>
  <c r="L178"/>
  <c r="J179"/>
  <c r="K179" s="1"/>
  <c r="L179"/>
  <c r="J180"/>
  <c r="K180" s="1"/>
  <c r="L180"/>
  <c r="J181"/>
  <c r="K181" s="1"/>
  <c r="L181"/>
  <c r="J182"/>
  <c r="K182" s="1"/>
  <c r="L182"/>
  <c r="J183"/>
  <c r="K183" s="1"/>
  <c r="L183"/>
  <c r="J184"/>
  <c r="K184" s="1"/>
  <c r="L184"/>
  <c r="J185"/>
  <c r="K185" s="1"/>
  <c r="L185"/>
  <c r="J186"/>
  <c r="K186" s="1"/>
  <c r="L186"/>
  <c r="J187"/>
  <c r="K187" s="1"/>
  <c r="L187"/>
  <c r="J188"/>
  <c r="K188" s="1"/>
  <c r="L188"/>
  <c r="J189"/>
  <c r="K189" s="1"/>
  <c r="L189"/>
  <c r="J190"/>
  <c r="K190" s="1"/>
  <c r="L190"/>
  <c r="J191"/>
  <c r="K191" s="1"/>
  <c r="L191"/>
  <c r="J192"/>
  <c r="K192" s="1"/>
  <c r="L192"/>
  <c r="J193"/>
  <c r="K193" s="1"/>
  <c r="L193"/>
  <c r="J194"/>
  <c r="K194" s="1"/>
  <c r="L194"/>
  <c r="J195"/>
  <c r="K195" s="1"/>
  <c r="L195"/>
  <c r="J196"/>
  <c r="K196" s="1"/>
  <c r="L196"/>
  <c r="J197"/>
  <c r="K197" s="1"/>
  <c r="L197"/>
  <c r="J198"/>
  <c r="K198" s="1"/>
  <c r="L198"/>
  <c r="J199"/>
  <c r="K199" s="1"/>
  <c r="L199"/>
  <c r="J200"/>
  <c r="K200" s="1"/>
  <c r="L200"/>
  <c r="J201"/>
  <c r="K201" s="1"/>
  <c r="L201"/>
  <c r="J202"/>
  <c r="K202" s="1"/>
  <c r="L202"/>
  <c r="J203"/>
  <c r="K203" s="1"/>
  <c r="L203"/>
  <c r="J204"/>
  <c r="K204" s="1"/>
  <c r="L204"/>
  <c r="J205"/>
  <c r="K205" s="1"/>
  <c r="L205"/>
  <c r="J206"/>
  <c r="K206" s="1"/>
  <c r="L206"/>
  <c r="J207"/>
  <c r="K207" s="1"/>
  <c r="L207"/>
  <c r="J208"/>
  <c r="K208" s="1"/>
  <c r="L208"/>
  <c r="J209"/>
  <c r="K209" s="1"/>
  <c r="L209"/>
  <c r="J210"/>
  <c r="K210" s="1"/>
  <c r="L210"/>
  <c r="J211"/>
  <c r="K211" s="1"/>
  <c r="L211"/>
  <c r="J212"/>
  <c r="K212" s="1"/>
  <c r="L212"/>
  <c r="J213"/>
  <c r="K213" s="1"/>
  <c r="L213"/>
  <c r="J214"/>
  <c r="K214" s="1"/>
  <c r="L214"/>
  <c r="J215"/>
  <c r="K215" s="1"/>
  <c r="L215"/>
  <c r="J216"/>
  <c r="K216" s="1"/>
  <c r="L216"/>
  <c r="J217"/>
  <c r="K217" s="1"/>
  <c r="L217"/>
  <c r="J218"/>
  <c r="K218" s="1"/>
  <c r="L218"/>
  <c r="J219"/>
  <c r="K219" s="1"/>
  <c r="L219"/>
  <c r="J220"/>
  <c r="K220" s="1"/>
  <c r="L220"/>
  <c r="J221"/>
  <c r="K221" s="1"/>
  <c r="L221"/>
  <c r="J222"/>
  <c r="K222" s="1"/>
  <c r="L222"/>
  <c r="J223"/>
  <c r="K223" s="1"/>
  <c r="L223"/>
  <c r="J224"/>
  <c r="K224" s="1"/>
  <c r="L224"/>
  <c r="J225"/>
  <c r="K225" s="1"/>
  <c r="L225"/>
  <c r="J226"/>
  <c r="K226" s="1"/>
  <c r="L226"/>
  <c r="J227"/>
  <c r="K227" s="1"/>
  <c r="L227"/>
  <c r="J228"/>
  <c r="K228" s="1"/>
  <c r="L228"/>
  <c r="J229"/>
  <c r="K229" s="1"/>
  <c r="L229"/>
  <c r="J230"/>
  <c r="K230" s="1"/>
  <c r="L230"/>
  <c r="J231"/>
  <c r="K231" s="1"/>
  <c r="L231"/>
  <c r="J232"/>
  <c r="K232" s="1"/>
  <c r="L232"/>
  <c r="J233"/>
  <c r="K233" s="1"/>
  <c r="L233"/>
  <c r="J234"/>
  <c r="K234" s="1"/>
  <c r="L234"/>
  <c r="J235"/>
  <c r="K235" s="1"/>
  <c r="L235"/>
  <c r="J236"/>
  <c r="K236" s="1"/>
  <c r="L236"/>
  <c r="J237"/>
  <c r="K237" s="1"/>
  <c r="L237"/>
  <c r="J238"/>
  <c r="K238" s="1"/>
  <c r="L238"/>
  <c r="J239"/>
  <c r="K239" s="1"/>
  <c r="L239"/>
  <c r="J240"/>
  <c r="K240" s="1"/>
  <c r="L240"/>
  <c r="J241"/>
  <c r="K241" s="1"/>
  <c r="L241"/>
  <c r="J242"/>
  <c r="K242" s="1"/>
  <c r="L242"/>
  <c r="J243"/>
  <c r="K243" s="1"/>
  <c r="L243"/>
  <c r="J244"/>
  <c r="K244" s="1"/>
  <c r="L244"/>
  <c r="J245"/>
  <c r="K245" s="1"/>
  <c r="L245"/>
  <c r="J246"/>
  <c r="K246" s="1"/>
  <c r="L246"/>
  <c r="J247"/>
  <c r="K247" s="1"/>
  <c r="L247"/>
  <c r="J248"/>
  <c r="K248" s="1"/>
  <c r="L248"/>
  <c r="J249"/>
  <c r="K249" s="1"/>
  <c r="L249"/>
  <c r="J250"/>
  <c r="K250" s="1"/>
  <c r="L250"/>
  <c r="J251"/>
  <c r="K251" s="1"/>
  <c r="L251"/>
  <c r="J252"/>
  <c r="K252" s="1"/>
  <c r="L252"/>
  <c r="J253"/>
  <c r="K253" s="1"/>
  <c r="L253"/>
  <c r="J254"/>
  <c r="K254" s="1"/>
  <c r="L254"/>
  <c r="J255"/>
  <c r="K255" s="1"/>
  <c r="L255"/>
  <c r="J256"/>
  <c r="L256"/>
  <c r="J257"/>
  <c r="K257" s="1"/>
  <c r="L257"/>
  <c r="J258"/>
  <c r="K258" s="1"/>
  <c r="L258"/>
  <c r="J259"/>
  <c r="K259" s="1"/>
  <c r="L259"/>
  <c r="J260"/>
  <c r="K260" s="1"/>
  <c r="L260"/>
  <c r="J261"/>
  <c r="K261" s="1"/>
  <c r="L261"/>
  <c r="J262"/>
  <c r="K262" s="1"/>
  <c r="L262"/>
  <c r="J263"/>
  <c r="K263" s="1"/>
  <c r="L263"/>
  <c r="J264"/>
  <c r="K264" s="1"/>
  <c r="L264"/>
  <c r="J265"/>
  <c r="K265" s="1"/>
  <c r="L265"/>
  <c r="J266"/>
  <c r="K266" s="1"/>
  <c r="L266"/>
  <c r="J267"/>
  <c r="K267" s="1"/>
  <c r="L267"/>
  <c r="J268"/>
  <c r="K268" s="1"/>
  <c r="L268"/>
  <c r="J269"/>
  <c r="K269" s="1"/>
  <c r="L269"/>
  <c r="J270"/>
  <c r="K270" s="1"/>
  <c r="L270"/>
  <c r="J271"/>
  <c r="K271" s="1"/>
  <c r="L271"/>
  <c r="J272"/>
  <c r="K272" s="1"/>
  <c r="L272"/>
  <c r="J273"/>
  <c r="K273" s="1"/>
  <c r="L273"/>
  <c r="J274"/>
  <c r="K274" s="1"/>
  <c r="L274"/>
  <c r="J275"/>
  <c r="K275" s="1"/>
  <c r="L275"/>
  <c r="J276"/>
  <c r="K276" s="1"/>
  <c r="L276"/>
  <c r="J277"/>
  <c r="K277" s="1"/>
  <c r="L277"/>
  <c r="J278"/>
  <c r="K278" s="1"/>
  <c r="L278"/>
  <c r="J279"/>
  <c r="K279" s="1"/>
  <c r="L279"/>
  <c r="J280"/>
  <c r="K280" s="1"/>
  <c r="L280"/>
  <c r="J281"/>
  <c r="K281" s="1"/>
  <c r="L281"/>
  <c r="J282"/>
  <c r="K282" s="1"/>
  <c r="L282"/>
  <c r="J283"/>
  <c r="K283" s="1"/>
  <c r="L283"/>
  <c r="J284"/>
  <c r="K284" s="1"/>
  <c r="L284"/>
  <c r="J285"/>
  <c r="K285" s="1"/>
  <c r="L285"/>
  <c r="J286"/>
  <c r="K286" s="1"/>
  <c r="L286"/>
  <c r="J287"/>
  <c r="K287" s="1"/>
  <c r="L287"/>
  <c r="J288"/>
  <c r="K288" s="1"/>
  <c r="L288"/>
  <c r="J289"/>
  <c r="K289" s="1"/>
  <c r="L289"/>
  <c r="J290"/>
  <c r="K290" s="1"/>
  <c r="L290"/>
  <c r="J291"/>
  <c r="K291" s="1"/>
  <c r="L291"/>
  <c r="J292"/>
  <c r="K292" s="1"/>
  <c r="L292"/>
  <c r="J293"/>
  <c r="K293" s="1"/>
  <c r="L293"/>
  <c r="J294"/>
  <c r="K294" s="1"/>
  <c r="L294"/>
  <c r="J295"/>
  <c r="K295" s="1"/>
  <c r="L295"/>
  <c r="J296"/>
  <c r="K296" s="1"/>
  <c r="L296"/>
  <c r="J297"/>
  <c r="K297" s="1"/>
  <c r="L297"/>
  <c r="J298"/>
  <c r="K298" s="1"/>
  <c r="L298"/>
  <c r="J299"/>
  <c r="K299" s="1"/>
  <c r="L299"/>
  <c r="J300"/>
  <c r="K300" s="1"/>
  <c r="L300"/>
  <c r="J301"/>
  <c r="K301" s="1"/>
  <c r="L301"/>
  <c r="J302"/>
  <c r="K302" s="1"/>
  <c r="L302"/>
  <c r="J303"/>
  <c r="K303" s="1"/>
  <c r="L303"/>
  <c r="J304"/>
  <c r="K304" s="1"/>
  <c r="L304"/>
  <c r="J305"/>
  <c r="K305" s="1"/>
  <c r="L305"/>
  <c r="J306"/>
  <c r="K306" s="1"/>
  <c r="L306"/>
  <c r="J307"/>
  <c r="K307" s="1"/>
  <c r="L307"/>
  <c r="J308"/>
  <c r="K308" s="1"/>
  <c r="L308"/>
  <c r="J309"/>
  <c r="K309" s="1"/>
  <c r="L309"/>
  <c r="J310"/>
  <c r="K310" s="1"/>
  <c r="L310"/>
  <c r="J311"/>
  <c r="K311" s="1"/>
  <c r="L311"/>
  <c r="J312"/>
  <c r="K312" s="1"/>
  <c r="L312"/>
  <c r="J313"/>
  <c r="K313" s="1"/>
  <c r="L313"/>
  <c r="J314"/>
  <c r="K314" s="1"/>
  <c r="L314"/>
  <c r="J315"/>
  <c r="K315" s="1"/>
  <c r="L315"/>
  <c r="J316"/>
  <c r="K316" s="1"/>
  <c r="L316"/>
  <c r="J317"/>
  <c r="K317" s="1"/>
  <c r="L317"/>
  <c r="J318"/>
  <c r="K318" s="1"/>
  <c r="L318"/>
  <c r="J319"/>
  <c r="K319" s="1"/>
  <c r="L319"/>
  <c r="J320"/>
  <c r="K320" s="1"/>
  <c r="L320"/>
  <c r="J321"/>
  <c r="K321" s="1"/>
  <c r="L321"/>
  <c r="J322"/>
  <c r="K322" s="1"/>
  <c r="L322"/>
  <c r="J323"/>
  <c r="K323" s="1"/>
  <c r="L323"/>
  <c r="J324"/>
  <c r="K324" s="1"/>
  <c r="L324"/>
  <c r="J325"/>
  <c r="K325" s="1"/>
  <c r="L325"/>
  <c r="J326"/>
  <c r="K326" s="1"/>
  <c r="L326"/>
  <c r="J327"/>
  <c r="K327" s="1"/>
  <c r="L327"/>
  <c r="J328"/>
  <c r="K328" s="1"/>
  <c r="L328"/>
  <c r="J329"/>
  <c r="K329" s="1"/>
  <c r="L329"/>
  <c r="J330"/>
  <c r="K330" s="1"/>
  <c r="L330"/>
  <c r="J331"/>
  <c r="K331" s="1"/>
  <c r="L331"/>
  <c r="J332"/>
  <c r="K332" s="1"/>
  <c r="L332"/>
  <c r="J333"/>
  <c r="K333" s="1"/>
  <c r="L333"/>
  <c r="J334"/>
  <c r="K334" s="1"/>
  <c r="L334"/>
  <c r="J335"/>
  <c r="K335" s="1"/>
  <c r="L335"/>
  <c r="J336"/>
  <c r="K336" s="1"/>
  <c r="L336"/>
  <c r="J337"/>
  <c r="K337" s="1"/>
  <c r="L337"/>
  <c r="J338"/>
  <c r="K338" s="1"/>
  <c r="L338"/>
  <c r="J339"/>
  <c r="K339" s="1"/>
  <c r="L339"/>
  <c r="J340"/>
  <c r="K340" s="1"/>
  <c r="L340"/>
  <c r="J341"/>
  <c r="K341" s="1"/>
  <c r="L341"/>
  <c r="J342"/>
  <c r="K342" s="1"/>
  <c r="L342"/>
  <c r="J343"/>
  <c r="K343" s="1"/>
  <c r="L343"/>
  <c r="J344"/>
  <c r="K344" s="1"/>
  <c r="L344"/>
  <c r="J345"/>
  <c r="K345" s="1"/>
  <c r="L345"/>
  <c r="J346"/>
  <c r="K346" s="1"/>
  <c r="L346"/>
  <c r="J347"/>
  <c r="K347" s="1"/>
  <c r="L347"/>
  <c r="J348"/>
  <c r="K348" s="1"/>
  <c r="L348"/>
  <c r="J349"/>
  <c r="K349" s="1"/>
  <c r="L349"/>
  <c r="J350"/>
  <c r="K350" s="1"/>
  <c r="L350"/>
  <c r="J351"/>
  <c r="K351" s="1"/>
  <c r="L351"/>
  <c r="J352"/>
  <c r="K352" s="1"/>
  <c r="L352"/>
  <c r="J353"/>
  <c r="K353" s="1"/>
  <c r="L353"/>
  <c r="J354"/>
  <c r="K354" s="1"/>
  <c r="L354"/>
  <c r="J355"/>
  <c r="K355" s="1"/>
  <c r="L355"/>
  <c r="J356"/>
  <c r="K356" s="1"/>
  <c r="L356"/>
  <c r="J357"/>
  <c r="K357" s="1"/>
  <c r="L357"/>
  <c r="J358"/>
  <c r="K358" s="1"/>
  <c r="L358"/>
  <c r="J359"/>
  <c r="K359" s="1"/>
  <c r="L359"/>
  <c r="J360"/>
  <c r="K360" s="1"/>
  <c r="L360"/>
  <c r="J361"/>
  <c r="K361" s="1"/>
  <c r="L361"/>
  <c r="J362"/>
  <c r="K362" s="1"/>
  <c r="L362"/>
  <c r="J363"/>
  <c r="K363" s="1"/>
  <c r="L363"/>
  <c r="J364"/>
  <c r="K364" s="1"/>
  <c r="L364"/>
  <c r="J365"/>
  <c r="K365" s="1"/>
  <c r="L365"/>
  <c r="J366"/>
  <c r="K366" s="1"/>
  <c r="L366"/>
  <c r="J367"/>
  <c r="K367" s="1"/>
  <c r="L367"/>
  <c r="J368"/>
  <c r="K368" s="1"/>
  <c r="L368"/>
  <c r="J369"/>
  <c r="K369" s="1"/>
  <c r="L369"/>
  <c r="J370"/>
  <c r="K370" s="1"/>
  <c r="L370"/>
  <c r="J371"/>
  <c r="K371" s="1"/>
  <c r="L371"/>
  <c r="J372"/>
  <c r="K372" s="1"/>
  <c r="L372"/>
  <c r="J373"/>
  <c r="K373" s="1"/>
  <c r="L373"/>
  <c r="J374"/>
  <c r="K374" s="1"/>
  <c r="L374"/>
  <c r="J375"/>
  <c r="K375" s="1"/>
  <c r="L375"/>
  <c r="J376"/>
  <c r="K376" s="1"/>
  <c r="L376"/>
  <c r="J377"/>
  <c r="K377" s="1"/>
  <c r="L377"/>
  <c r="J378"/>
  <c r="K378" s="1"/>
  <c r="L378"/>
  <c r="J379"/>
  <c r="K379" s="1"/>
  <c r="L379"/>
  <c r="J380"/>
  <c r="K380" s="1"/>
  <c r="L380"/>
  <c r="J381"/>
  <c r="K381" s="1"/>
  <c r="L381"/>
  <c r="J382"/>
  <c r="K382" s="1"/>
  <c r="L382"/>
  <c r="J383"/>
  <c r="K383" s="1"/>
  <c r="L383"/>
  <c r="J384"/>
  <c r="K384" s="1"/>
  <c r="L384"/>
  <c r="J385"/>
  <c r="K385" s="1"/>
  <c r="L385"/>
  <c r="J386"/>
  <c r="K386" s="1"/>
  <c r="L386"/>
  <c r="J387"/>
  <c r="K387" s="1"/>
  <c r="L387"/>
  <c r="J388"/>
  <c r="K388" s="1"/>
  <c r="L388"/>
  <c r="J389"/>
  <c r="K389" s="1"/>
  <c r="L389"/>
  <c r="J390"/>
  <c r="K390" s="1"/>
  <c r="L390"/>
  <c r="J391"/>
  <c r="K391" s="1"/>
  <c r="L391"/>
  <c r="J392"/>
  <c r="K392" s="1"/>
  <c r="L392"/>
  <c r="J393"/>
  <c r="K393" s="1"/>
  <c r="L393"/>
  <c r="J394"/>
  <c r="K394" s="1"/>
  <c r="L394"/>
  <c r="J395"/>
  <c r="K395" s="1"/>
  <c r="L395"/>
  <c r="J396"/>
  <c r="K396" s="1"/>
  <c r="L396"/>
  <c r="J397"/>
  <c r="K397" s="1"/>
  <c r="L397"/>
  <c r="J398"/>
  <c r="K398" s="1"/>
  <c r="L398"/>
  <c r="J399"/>
  <c r="K399" s="1"/>
  <c r="L399"/>
  <c r="J400"/>
  <c r="K400" s="1"/>
  <c r="L400"/>
  <c r="J401"/>
  <c r="K401" s="1"/>
  <c r="L401"/>
  <c r="J402"/>
  <c r="L402"/>
  <c r="J403"/>
  <c r="K403" s="1"/>
  <c r="L403"/>
  <c r="J404"/>
  <c r="K404" s="1"/>
  <c r="L404"/>
  <c r="J405"/>
  <c r="K405" s="1"/>
  <c r="L405"/>
  <c r="J406"/>
  <c r="K406" s="1"/>
  <c r="L406"/>
  <c r="J407"/>
  <c r="K407" s="1"/>
  <c r="L407"/>
  <c r="J408"/>
  <c r="K408" s="1"/>
  <c r="L408"/>
  <c r="J409"/>
  <c r="K409" s="1"/>
  <c r="L409"/>
  <c r="J410"/>
  <c r="K410" s="1"/>
  <c r="L410"/>
  <c r="J411"/>
  <c r="K411" s="1"/>
  <c r="L411"/>
  <c r="J412"/>
  <c r="K412" s="1"/>
  <c r="L412"/>
  <c r="J413"/>
  <c r="K413" s="1"/>
  <c r="L413"/>
  <c r="J414"/>
  <c r="K414" s="1"/>
  <c r="L414"/>
  <c r="J415"/>
  <c r="K415" s="1"/>
  <c r="L415"/>
  <c r="J416"/>
  <c r="K416" s="1"/>
  <c r="L416"/>
  <c r="J417"/>
  <c r="K417" s="1"/>
  <c r="L417"/>
  <c r="J418"/>
  <c r="K418" s="1"/>
  <c r="L418"/>
  <c r="J419"/>
  <c r="K419" s="1"/>
  <c r="L419"/>
  <c r="J420"/>
  <c r="K420" s="1"/>
  <c r="L420"/>
  <c r="J421"/>
  <c r="K421" s="1"/>
  <c r="L421"/>
  <c r="J422"/>
  <c r="K422" s="1"/>
  <c r="L422"/>
  <c r="J423"/>
  <c r="K423" s="1"/>
  <c r="L423"/>
  <c r="J424"/>
  <c r="K424" s="1"/>
  <c r="L424"/>
  <c r="J425"/>
  <c r="K425" s="1"/>
  <c r="L425"/>
  <c r="J426"/>
  <c r="K426" s="1"/>
  <c r="L426"/>
  <c r="J427"/>
  <c r="K427" s="1"/>
  <c r="L427"/>
  <c r="J428"/>
  <c r="K428" s="1"/>
  <c r="L428"/>
  <c r="J429"/>
  <c r="K429" s="1"/>
  <c r="L429"/>
  <c r="J430"/>
  <c r="K430" s="1"/>
  <c r="L430"/>
  <c r="J431"/>
  <c r="K431" s="1"/>
  <c r="L431"/>
  <c r="J432"/>
  <c r="K432" s="1"/>
  <c r="L432"/>
  <c r="J433"/>
  <c r="K433" s="1"/>
  <c r="L433"/>
  <c r="J434"/>
  <c r="K434" s="1"/>
  <c r="L434"/>
  <c r="J435"/>
  <c r="K435" s="1"/>
  <c r="L435"/>
  <c r="J436"/>
  <c r="K436" s="1"/>
  <c r="L436"/>
  <c r="J437"/>
  <c r="K437" s="1"/>
  <c r="L437"/>
  <c r="J438"/>
  <c r="K438" s="1"/>
  <c r="L438"/>
  <c r="J439"/>
  <c r="K439" s="1"/>
  <c r="L439"/>
  <c r="J440"/>
  <c r="K440" s="1"/>
  <c r="L440"/>
  <c r="J441"/>
  <c r="K441" s="1"/>
  <c r="L441"/>
  <c r="J442"/>
  <c r="K442" s="1"/>
  <c r="L442"/>
  <c r="J443"/>
  <c r="K443" s="1"/>
  <c r="L443"/>
  <c r="J444"/>
  <c r="K444" s="1"/>
  <c r="L444"/>
  <c r="J445"/>
  <c r="K445" s="1"/>
  <c r="L445"/>
  <c r="J446"/>
  <c r="K446" s="1"/>
  <c r="L446"/>
  <c r="J447"/>
  <c r="K447" s="1"/>
  <c r="L447"/>
  <c r="J448"/>
  <c r="K448" s="1"/>
  <c r="L448"/>
  <c r="J449"/>
  <c r="K449" s="1"/>
  <c r="L449"/>
  <c r="J450"/>
  <c r="K450" s="1"/>
  <c r="L450"/>
  <c r="J451"/>
  <c r="K451" s="1"/>
  <c r="L451"/>
  <c r="J452"/>
  <c r="K452" s="1"/>
  <c r="L452"/>
  <c r="J453"/>
  <c r="K453" s="1"/>
  <c r="L453"/>
  <c r="J454"/>
  <c r="K454" s="1"/>
  <c r="L454"/>
  <c r="J455"/>
  <c r="K455" s="1"/>
  <c r="L455"/>
  <c r="J456"/>
  <c r="K456" s="1"/>
  <c r="L456"/>
  <c r="J457"/>
  <c r="K457" s="1"/>
  <c r="L457"/>
  <c r="J458"/>
  <c r="K458" s="1"/>
  <c r="L458"/>
  <c r="J459"/>
  <c r="K459" s="1"/>
  <c r="L459"/>
  <c r="J460"/>
  <c r="K460" s="1"/>
  <c r="L460"/>
  <c r="J461"/>
  <c r="K461" s="1"/>
  <c r="L461"/>
  <c r="J462"/>
  <c r="K462" s="1"/>
  <c r="L462"/>
  <c r="J463"/>
  <c r="K463" s="1"/>
  <c r="L463"/>
  <c r="J464"/>
  <c r="K464" s="1"/>
  <c r="L464"/>
  <c r="J465"/>
  <c r="K465" s="1"/>
  <c r="L465"/>
  <c r="J466"/>
  <c r="K466" s="1"/>
  <c r="L466"/>
  <c r="J467"/>
  <c r="K467" s="1"/>
  <c r="L467"/>
  <c r="J468"/>
  <c r="K468" s="1"/>
  <c r="L468"/>
  <c r="J469"/>
  <c r="K469" s="1"/>
  <c r="L469"/>
  <c r="J470"/>
  <c r="K470" s="1"/>
  <c r="L470"/>
  <c r="J471"/>
  <c r="K471" s="1"/>
  <c r="L471"/>
  <c r="J472"/>
  <c r="K472" s="1"/>
  <c r="L472"/>
  <c r="J473"/>
  <c r="K473" s="1"/>
  <c r="L473"/>
  <c r="J474"/>
  <c r="K474" s="1"/>
  <c r="L474"/>
  <c r="J475"/>
  <c r="K475" s="1"/>
  <c r="L475"/>
  <c r="J476"/>
  <c r="K476" s="1"/>
  <c r="L476"/>
  <c r="J477"/>
  <c r="K477" s="1"/>
  <c r="L477"/>
  <c r="J478"/>
  <c r="K478" s="1"/>
  <c r="L478"/>
  <c r="J479"/>
  <c r="K479" s="1"/>
  <c r="L479"/>
  <c r="J480"/>
  <c r="K480" s="1"/>
  <c r="L480"/>
  <c r="J481"/>
  <c r="K481" s="1"/>
  <c r="L481"/>
  <c r="J482"/>
  <c r="K482" s="1"/>
  <c r="L482"/>
  <c r="J483"/>
  <c r="K483" s="1"/>
  <c r="L483"/>
  <c r="J484"/>
  <c r="K484" s="1"/>
  <c r="L484"/>
  <c r="J485"/>
  <c r="K485" s="1"/>
  <c r="L485"/>
  <c r="J486"/>
  <c r="K486" s="1"/>
  <c r="L486"/>
  <c r="J487"/>
  <c r="K487" s="1"/>
  <c r="L487"/>
  <c r="J488"/>
  <c r="K488" s="1"/>
  <c r="L488"/>
  <c r="J489"/>
  <c r="K489" s="1"/>
  <c r="L489"/>
  <c r="J490"/>
  <c r="K490" s="1"/>
  <c r="L490"/>
  <c r="J491"/>
  <c r="K491" s="1"/>
  <c r="L491"/>
  <c r="J492"/>
  <c r="K492" s="1"/>
  <c r="L492"/>
  <c r="J493"/>
  <c r="K493" s="1"/>
  <c r="L493"/>
  <c r="J494"/>
  <c r="K494" s="1"/>
  <c r="L494"/>
  <c r="J495"/>
  <c r="K495" s="1"/>
  <c r="L495"/>
  <c r="J496"/>
  <c r="K496" s="1"/>
  <c r="L496"/>
  <c r="J497"/>
  <c r="K497" s="1"/>
  <c r="L497"/>
  <c r="J498"/>
  <c r="K498" s="1"/>
  <c r="L498"/>
  <c r="J499"/>
  <c r="K499" s="1"/>
  <c r="L499"/>
  <c r="J500"/>
  <c r="K500" s="1"/>
  <c r="L500"/>
  <c r="J501"/>
  <c r="K501" s="1"/>
  <c r="L501"/>
  <c r="J502"/>
  <c r="K502" s="1"/>
  <c r="L502"/>
  <c r="J503"/>
  <c r="K503" s="1"/>
  <c r="L503"/>
  <c r="J504"/>
  <c r="K504" s="1"/>
  <c r="L504"/>
  <c r="J505"/>
  <c r="K505" s="1"/>
  <c r="L505"/>
  <c r="J506"/>
  <c r="K506" s="1"/>
  <c r="L506"/>
  <c r="J507"/>
  <c r="K507" s="1"/>
  <c r="L507"/>
  <c r="J508"/>
  <c r="K508" s="1"/>
  <c r="L508"/>
  <c r="J509"/>
  <c r="K509" s="1"/>
  <c r="L509"/>
  <c r="J510"/>
  <c r="K510" s="1"/>
  <c r="L510"/>
  <c r="J511"/>
  <c r="K511" s="1"/>
  <c r="L511"/>
  <c r="J512"/>
  <c r="K512" s="1"/>
  <c r="L512"/>
  <c r="J513"/>
  <c r="K513" s="1"/>
  <c r="L513"/>
  <c r="J514"/>
  <c r="K514" s="1"/>
  <c r="L514"/>
  <c r="J515"/>
  <c r="K515" s="1"/>
  <c r="L515"/>
  <c r="J516"/>
  <c r="K516" s="1"/>
  <c r="L516"/>
  <c r="J517"/>
  <c r="K517" s="1"/>
  <c r="L517"/>
  <c r="J518"/>
  <c r="K518" s="1"/>
  <c r="L518"/>
  <c r="J519"/>
  <c r="K519" s="1"/>
  <c r="L519"/>
  <c r="J520"/>
  <c r="K520" s="1"/>
  <c r="L520"/>
  <c r="J521"/>
  <c r="K521" s="1"/>
  <c r="L521"/>
  <c r="J522"/>
  <c r="K522" s="1"/>
  <c r="L522"/>
  <c r="J523"/>
  <c r="K523" s="1"/>
  <c r="L523"/>
  <c r="J524"/>
  <c r="K524" s="1"/>
  <c r="L524"/>
  <c r="J525"/>
  <c r="K525" s="1"/>
  <c r="L525"/>
  <c r="J526"/>
  <c r="K526" s="1"/>
  <c r="L526"/>
  <c r="J527"/>
  <c r="K527" s="1"/>
  <c r="L527"/>
  <c r="J528"/>
  <c r="K528" s="1"/>
  <c r="L528"/>
  <c r="J529"/>
  <c r="K529" s="1"/>
  <c r="L529"/>
  <c r="J530"/>
  <c r="L530"/>
  <c r="J531"/>
  <c r="K531" s="1"/>
  <c r="L531"/>
  <c r="J532"/>
  <c r="K532" s="1"/>
  <c r="L532"/>
  <c r="J533"/>
  <c r="K533" s="1"/>
  <c r="L533"/>
  <c r="J534"/>
  <c r="K534" s="1"/>
  <c r="L534"/>
  <c r="J535"/>
  <c r="K535" s="1"/>
  <c r="L535"/>
  <c r="J536"/>
  <c r="K536" s="1"/>
  <c r="L536"/>
  <c r="J537"/>
  <c r="K537" s="1"/>
  <c r="L537"/>
  <c r="J538"/>
  <c r="K538" s="1"/>
  <c r="L538"/>
  <c r="J539"/>
  <c r="K539" s="1"/>
  <c r="L539"/>
  <c r="J540"/>
  <c r="K540" s="1"/>
  <c r="L540"/>
  <c r="J541"/>
  <c r="K541" s="1"/>
  <c r="L541"/>
  <c r="J542"/>
  <c r="K542" s="1"/>
  <c r="L542"/>
  <c r="J543"/>
  <c r="K543" s="1"/>
  <c r="L543"/>
  <c r="J544"/>
  <c r="K544" s="1"/>
  <c r="L544"/>
  <c r="J545"/>
  <c r="K545" s="1"/>
  <c r="L545"/>
  <c r="J546"/>
  <c r="K546" s="1"/>
  <c r="L546"/>
  <c r="J547"/>
  <c r="K547" s="1"/>
  <c r="L547"/>
  <c r="J548"/>
  <c r="K548" s="1"/>
  <c r="L548"/>
  <c r="J549"/>
  <c r="K549" s="1"/>
  <c r="L549"/>
  <c r="J550"/>
  <c r="K550" s="1"/>
  <c r="L550"/>
  <c r="J551"/>
  <c r="K551" s="1"/>
  <c r="L551"/>
  <c r="J552"/>
  <c r="K552" s="1"/>
  <c r="L552"/>
  <c r="J553"/>
  <c r="K553" s="1"/>
  <c r="L553"/>
  <c r="J554"/>
  <c r="K554" s="1"/>
  <c r="L554"/>
  <c r="J555"/>
  <c r="K555" s="1"/>
  <c r="L555"/>
  <c r="J556"/>
  <c r="K556" s="1"/>
  <c r="L556"/>
  <c r="J557"/>
  <c r="K557" s="1"/>
  <c r="L557"/>
  <c r="J558"/>
  <c r="K558" s="1"/>
  <c r="L558"/>
  <c r="J559"/>
  <c r="K559" s="1"/>
  <c r="L559"/>
  <c r="J560"/>
  <c r="K560" s="1"/>
  <c r="L560"/>
  <c r="J561"/>
  <c r="K561" s="1"/>
  <c r="L561"/>
  <c r="J562"/>
  <c r="K562" s="1"/>
  <c r="L562"/>
  <c r="J563"/>
  <c r="K563" s="1"/>
  <c r="L563"/>
  <c r="J564"/>
  <c r="K564" s="1"/>
  <c r="L564"/>
  <c r="J565"/>
  <c r="K565" s="1"/>
  <c r="L565"/>
  <c r="J566"/>
  <c r="K566" s="1"/>
  <c r="L566"/>
  <c r="J567"/>
  <c r="K567" s="1"/>
  <c r="L567"/>
  <c r="J568"/>
  <c r="K568" s="1"/>
  <c r="L568"/>
  <c r="J569"/>
  <c r="K569" s="1"/>
  <c r="L569"/>
  <c r="J570"/>
  <c r="K570" s="1"/>
  <c r="L570"/>
  <c r="J571"/>
  <c r="K571" s="1"/>
  <c r="L571"/>
  <c r="J572"/>
  <c r="K572" s="1"/>
  <c r="L572"/>
  <c r="J573"/>
  <c r="K573" s="1"/>
  <c r="L573"/>
  <c r="J574"/>
  <c r="K574" s="1"/>
  <c r="L574"/>
  <c r="J575"/>
  <c r="K575" s="1"/>
  <c r="L575"/>
  <c r="J576"/>
  <c r="K576" s="1"/>
  <c r="L576"/>
  <c r="J577"/>
  <c r="K577" s="1"/>
  <c r="L577"/>
  <c r="J578"/>
  <c r="K578" s="1"/>
  <c r="L578"/>
  <c r="J579"/>
  <c r="K579" s="1"/>
  <c r="L579"/>
  <c r="J580"/>
  <c r="K580" s="1"/>
  <c r="L580"/>
  <c r="J581"/>
  <c r="K581" s="1"/>
  <c r="L581"/>
  <c r="J582"/>
  <c r="K582" s="1"/>
  <c r="L582"/>
  <c r="J583"/>
  <c r="K583" s="1"/>
  <c r="L583"/>
  <c r="J584"/>
  <c r="K584" s="1"/>
  <c r="L584"/>
  <c r="J585"/>
  <c r="K585" s="1"/>
  <c r="L585"/>
  <c r="J586"/>
  <c r="K586" s="1"/>
  <c r="L586"/>
  <c r="J587"/>
  <c r="K587" s="1"/>
  <c r="L587"/>
  <c r="J588"/>
  <c r="K588" s="1"/>
  <c r="L588"/>
  <c r="J589"/>
  <c r="K589" s="1"/>
  <c r="L589"/>
  <c r="J590"/>
  <c r="K590" s="1"/>
  <c r="L590"/>
  <c r="J591"/>
  <c r="K591" s="1"/>
  <c r="L591"/>
  <c r="J592"/>
  <c r="K592" s="1"/>
  <c r="L592"/>
  <c r="J593"/>
  <c r="K593" s="1"/>
  <c r="L593"/>
  <c r="J594"/>
  <c r="K594" s="1"/>
  <c r="L594"/>
  <c r="J595"/>
  <c r="K595" s="1"/>
  <c r="L595"/>
  <c r="J596"/>
  <c r="K596" s="1"/>
  <c r="L596"/>
  <c r="J597"/>
  <c r="K597" s="1"/>
  <c r="L597"/>
  <c r="J598"/>
  <c r="K598" s="1"/>
  <c r="L598"/>
  <c r="J599"/>
  <c r="K599" s="1"/>
  <c r="L599"/>
  <c r="J600"/>
  <c r="K600" s="1"/>
  <c r="L600"/>
  <c r="J601"/>
  <c r="K601" s="1"/>
  <c r="L601"/>
  <c r="J602"/>
  <c r="K602" s="1"/>
  <c r="L602"/>
  <c r="J603"/>
  <c r="K603" s="1"/>
  <c r="L603"/>
  <c r="J604"/>
  <c r="K604" s="1"/>
  <c r="L604"/>
  <c r="J605"/>
  <c r="K605" s="1"/>
  <c r="L605"/>
  <c r="J606"/>
  <c r="K606" s="1"/>
  <c r="L606"/>
  <c r="J607"/>
  <c r="K607" s="1"/>
  <c r="L607"/>
  <c r="J608"/>
  <c r="K608" s="1"/>
  <c r="L608"/>
  <c r="J609"/>
  <c r="K609" s="1"/>
  <c r="L609"/>
  <c r="J610"/>
  <c r="K610" s="1"/>
  <c r="L610"/>
  <c r="J611"/>
  <c r="K611" s="1"/>
  <c r="L611"/>
  <c r="J612"/>
  <c r="K612" s="1"/>
  <c r="L612"/>
  <c r="J613"/>
  <c r="K613" s="1"/>
  <c r="L613"/>
  <c r="J614"/>
  <c r="K614" s="1"/>
  <c r="L614"/>
  <c r="J615"/>
  <c r="K615" s="1"/>
  <c r="L615"/>
  <c r="J616"/>
  <c r="K616" s="1"/>
  <c r="L616"/>
  <c r="J617"/>
  <c r="K617" s="1"/>
  <c r="L617"/>
  <c r="J618"/>
  <c r="K618" s="1"/>
  <c r="L618"/>
  <c r="J619"/>
  <c r="K619" s="1"/>
  <c r="L619"/>
  <c r="J620"/>
  <c r="K620" s="1"/>
  <c r="L620"/>
  <c r="J621"/>
  <c r="K621" s="1"/>
  <c r="L621"/>
  <c r="J622"/>
  <c r="K622" s="1"/>
  <c r="L622"/>
  <c r="J623"/>
  <c r="K623" s="1"/>
  <c r="L623"/>
  <c r="J624"/>
  <c r="L624"/>
  <c r="J625"/>
  <c r="K625" s="1"/>
  <c r="L625"/>
  <c r="J626"/>
  <c r="K626" s="1"/>
  <c r="L626"/>
  <c r="J627"/>
  <c r="K627" s="1"/>
  <c r="L627"/>
  <c r="J628"/>
  <c r="K628" s="1"/>
  <c r="L628"/>
  <c r="J629"/>
  <c r="K629" s="1"/>
  <c r="L629"/>
  <c r="J630"/>
  <c r="K630" s="1"/>
  <c r="L630"/>
  <c r="J631"/>
  <c r="K631" s="1"/>
  <c r="L631"/>
  <c r="J632"/>
  <c r="K632" s="1"/>
  <c r="L632"/>
  <c r="J633"/>
  <c r="K633" s="1"/>
  <c r="L633"/>
  <c r="J634"/>
  <c r="K634" s="1"/>
  <c r="L634"/>
  <c r="J635"/>
  <c r="K635" s="1"/>
  <c r="L635"/>
  <c r="J636"/>
  <c r="K636" s="1"/>
  <c r="L636"/>
  <c r="J637"/>
  <c r="K637" s="1"/>
  <c r="L637"/>
  <c r="J638"/>
  <c r="K638" s="1"/>
  <c r="L638"/>
  <c r="J639"/>
  <c r="K639" s="1"/>
  <c r="L639"/>
  <c r="J640"/>
  <c r="K640" s="1"/>
  <c r="L640"/>
  <c r="J641"/>
  <c r="K641" s="1"/>
  <c r="L641"/>
  <c r="J642"/>
  <c r="K642" s="1"/>
  <c r="L642"/>
  <c r="J643"/>
  <c r="K643" s="1"/>
  <c r="L643"/>
  <c r="J644"/>
  <c r="K644" s="1"/>
  <c r="L644"/>
  <c r="J645"/>
  <c r="K645" s="1"/>
  <c r="L645"/>
  <c r="J646"/>
  <c r="K646" s="1"/>
  <c r="L646"/>
  <c r="J647"/>
  <c r="K647" s="1"/>
  <c r="L647"/>
  <c r="J648"/>
  <c r="K648" s="1"/>
  <c r="L648"/>
  <c r="J649"/>
  <c r="K649" s="1"/>
  <c r="L649"/>
  <c r="J650"/>
  <c r="K650" s="1"/>
  <c r="L650"/>
  <c r="J651"/>
  <c r="K651" s="1"/>
  <c r="L651"/>
  <c r="J652"/>
  <c r="K652" s="1"/>
  <c r="L652"/>
  <c r="J653"/>
  <c r="K653" s="1"/>
  <c r="L653"/>
  <c r="J654"/>
  <c r="K654" s="1"/>
  <c r="L654"/>
  <c r="J655"/>
  <c r="K655" s="1"/>
  <c r="L655"/>
  <c r="J656"/>
  <c r="K656" s="1"/>
  <c r="L656"/>
  <c r="J657"/>
  <c r="K657" s="1"/>
  <c r="L657"/>
  <c r="J658"/>
  <c r="K658" s="1"/>
  <c r="L658"/>
  <c r="J659"/>
  <c r="K659" s="1"/>
  <c r="L659"/>
  <c r="J660"/>
  <c r="K660" s="1"/>
  <c r="L660"/>
  <c r="J661"/>
  <c r="K661" s="1"/>
  <c r="L661"/>
  <c r="J662"/>
  <c r="K662" s="1"/>
  <c r="L662"/>
  <c r="J663"/>
  <c r="K663" s="1"/>
  <c r="L663"/>
  <c r="J664"/>
  <c r="K664" s="1"/>
  <c r="L664"/>
  <c r="J665"/>
  <c r="K665" s="1"/>
  <c r="L665"/>
  <c r="J666"/>
  <c r="K666" s="1"/>
  <c r="L666"/>
  <c r="J667"/>
  <c r="K667" s="1"/>
  <c r="L667"/>
  <c r="J668"/>
  <c r="K668" s="1"/>
  <c r="L668"/>
  <c r="J669"/>
  <c r="K669" s="1"/>
  <c r="L669"/>
  <c r="J670"/>
  <c r="K670" s="1"/>
  <c r="L670"/>
  <c r="J671"/>
  <c r="K671" s="1"/>
  <c r="L671"/>
  <c r="J672"/>
  <c r="K672" s="1"/>
  <c r="L672"/>
  <c r="J673"/>
  <c r="K673" s="1"/>
  <c r="L673"/>
  <c r="J674"/>
  <c r="K674" s="1"/>
  <c r="L674"/>
  <c r="J675"/>
  <c r="K675" s="1"/>
  <c r="L675"/>
  <c r="J676"/>
  <c r="K676" s="1"/>
  <c r="L676"/>
  <c r="J677"/>
  <c r="K677" s="1"/>
  <c r="L677"/>
  <c r="J678"/>
  <c r="K678" s="1"/>
  <c r="L678"/>
  <c r="J679"/>
  <c r="K679" s="1"/>
  <c r="L679"/>
  <c r="J680"/>
  <c r="K680" s="1"/>
  <c r="L680"/>
  <c r="J681"/>
  <c r="K681" s="1"/>
  <c r="L681"/>
  <c r="J682"/>
  <c r="K682" s="1"/>
  <c r="L682"/>
  <c r="J683"/>
  <c r="K683" s="1"/>
  <c r="L683"/>
  <c r="J684"/>
  <c r="K684" s="1"/>
  <c r="L684"/>
  <c r="J685"/>
  <c r="K685" s="1"/>
  <c r="L685"/>
  <c r="J686"/>
  <c r="K686" s="1"/>
  <c r="L686"/>
  <c r="J687"/>
  <c r="K687" s="1"/>
  <c r="L687"/>
  <c r="J688"/>
  <c r="K688" s="1"/>
  <c r="L688"/>
  <c r="J689"/>
  <c r="K689" s="1"/>
  <c r="L689"/>
  <c r="J690"/>
  <c r="K690" s="1"/>
  <c r="L690"/>
  <c r="J691"/>
  <c r="K691" s="1"/>
  <c r="L691"/>
  <c r="J692"/>
  <c r="K692" s="1"/>
  <c r="L692"/>
  <c r="J693"/>
  <c r="K693" s="1"/>
  <c r="L693"/>
  <c r="J694"/>
  <c r="K694" s="1"/>
  <c r="L694"/>
  <c r="J695"/>
  <c r="K695" s="1"/>
  <c r="L695"/>
  <c r="J696"/>
  <c r="K696" s="1"/>
  <c r="L696"/>
  <c r="J697"/>
  <c r="K697" s="1"/>
  <c r="L697"/>
  <c r="J698"/>
  <c r="K698" s="1"/>
  <c r="L698"/>
  <c r="J699"/>
  <c r="K699" s="1"/>
  <c r="L699"/>
  <c r="J700"/>
  <c r="K700" s="1"/>
  <c r="L700"/>
  <c r="J701"/>
  <c r="K701" s="1"/>
  <c r="L701"/>
  <c r="J702"/>
  <c r="K702" s="1"/>
  <c r="L702"/>
  <c r="J703"/>
  <c r="K703" s="1"/>
  <c r="L703"/>
  <c r="J704"/>
  <c r="K704" s="1"/>
  <c r="L704"/>
  <c r="J705"/>
  <c r="K705" s="1"/>
  <c r="L705"/>
  <c r="J706"/>
  <c r="K706" s="1"/>
  <c r="L706"/>
  <c r="J707"/>
  <c r="K707" s="1"/>
  <c r="L707"/>
  <c r="J708"/>
  <c r="K708" s="1"/>
  <c r="L708"/>
  <c r="J709"/>
  <c r="K709" s="1"/>
  <c r="L709"/>
  <c r="J710"/>
  <c r="L710"/>
  <c r="J711"/>
  <c r="K711" s="1"/>
  <c r="L711"/>
  <c r="J712"/>
  <c r="K712" s="1"/>
  <c r="L712"/>
  <c r="J713"/>
  <c r="K713" s="1"/>
  <c r="L713"/>
  <c r="J714"/>
  <c r="K714" s="1"/>
  <c r="L714"/>
  <c r="J715"/>
  <c r="K715" s="1"/>
  <c r="L715"/>
  <c r="J716"/>
  <c r="K716" s="1"/>
  <c r="L716"/>
  <c r="J717"/>
  <c r="K717" s="1"/>
  <c r="L717"/>
  <c r="J718"/>
  <c r="K718" s="1"/>
  <c r="L718"/>
  <c r="J719"/>
  <c r="K719" s="1"/>
  <c r="L719"/>
  <c r="J720"/>
  <c r="K720" s="1"/>
  <c r="L720"/>
  <c r="J721"/>
  <c r="K721" s="1"/>
  <c r="L721"/>
  <c r="J722"/>
  <c r="K722" s="1"/>
  <c r="L722"/>
  <c r="J723"/>
  <c r="K723" s="1"/>
  <c r="L723"/>
  <c r="J724"/>
  <c r="K724" s="1"/>
  <c r="L724"/>
  <c r="J725"/>
  <c r="K725" s="1"/>
  <c r="L725"/>
  <c r="J726"/>
  <c r="K726" s="1"/>
  <c r="L726"/>
  <c r="J727"/>
  <c r="K727" s="1"/>
  <c r="L727"/>
  <c r="J728"/>
  <c r="K728" s="1"/>
  <c r="L728"/>
  <c r="J729"/>
  <c r="K729" s="1"/>
  <c r="L729"/>
  <c r="J730"/>
  <c r="K730" s="1"/>
  <c r="L730"/>
  <c r="J731"/>
  <c r="K731" s="1"/>
  <c r="L731"/>
  <c r="J732"/>
  <c r="K732" s="1"/>
  <c r="L732"/>
  <c r="J733"/>
  <c r="K733" s="1"/>
  <c r="L733"/>
  <c r="J734"/>
  <c r="K734" s="1"/>
  <c r="L734"/>
  <c r="J735"/>
  <c r="K735" s="1"/>
  <c r="L735"/>
  <c r="J736"/>
  <c r="K736" s="1"/>
  <c r="L736"/>
  <c r="J737"/>
  <c r="K737" s="1"/>
  <c r="L737"/>
  <c r="J738"/>
  <c r="K738" s="1"/>
  <c r="L738"/>
  <c r="J739"/>
  <c r="K739" s="1"/>
  <c r="L739"/>
  <c r="J740"/>
  <c r="K740" s="1"/>
  <c r="L740"/>
  <c r="J741"/>
  <c r="K741" s="1"/>
  <c r="L741"/>
  <c r="J742"/>
  <c r="K742" s="1"/>
  <c r="L742"/>
  <c r="J743"/>
  <c r="K743" s="1"/>
  <c r="L743"/>
  <c r="J744"/>
  <c r="K744" s="1"/>
  <c r="L744"/>
  <c r="J745"/>
  <c r="K745" s="1"/>
  <c r="L745"/>
  <c r="J746"/>
  <c r="K746" s="1"/>
  <c r="L746"/>
  <c r="J747"/>
  <c r="K747" s="1"/>
  <c r="L747"/>
  <c r="J748"/>
  <c r="K748" s="1"/>
  <c r="L748"/>
  <c r="J749"/>
  <c r="K749" s="1"/>
  <c r="L749"/>
  <c r="J750"/>
  <c r="K750" s="1"/>
  <c r="L750"/>
  <c r="J751"/>
  <c r="K751" s="1"/>
  <c r="L751"/>
  <c r="J752"/>
  <c r="K752" s="1"/>
  <c r="L752"/>
  <c r="J753"/>
  <c r="K753" s="1"/>
  <c r="L753"/>
  <c r="J754"/>
  <c r="K754" s="1"/>
  <c r="L754"/>
  <c r="J755"/>
  <c r="K755" s="1"/>
  <c r="L755"/>
  <c r="J756"/>
  <c r="K756" s="1"/>
  <c r="L756"/>
  <c r="J757"/>
  <c r="K757" s="1"/>
  <c r="L757"/>
  <c r="J758"/>
  <c r="K758" s="1"/>
  <c r="L758"/>
  <c r="J759"/>
  <c r="K759" s="1"/>
  <c r="L759"/>
  <c r="J760"/>
  <c r="K760" s="1"/>
  <c r="L760"/>
  <c r="J761"/>
  <c r="K761" s="1"/>
  <c r="L761"/>
  <c r="J762"/>
  <c r="K762" s="1"/>
  <c r="L762"/>
  <c r="J763"/>
  <c r="K763" s="1"/>
  <c r="L763"/>
  <c r="J764"/>
  <c r="K764" s="1"/>
  <c r="L764"/>
  <c r="J765"/>
  <c r="K765" s="1"/>
  <c r="L765"/>
  <c r="J766"/>
  <c r="K766" s="1"/>
  <c r="L766"/>
  <c r="J767"/>
  <c r="K767" s="1"/>
  <c r="L767"/>
  <c r="J768"/>
  <c r="K768" s="1"/>
  <c r="L768"/>
  <c r="J769"/>
  <c r="K769" s="1"/>
  <c r="L769"/>
  <c r="J770"/>
  <c r="K770" s="1"/>
  <c r="L770"/>
  <c r="J771"/>
  <c r="K771" s="1"/>
  <c r="L771"/>
  <c r="J772"/>
  <c r="K772" s="1"/>
  <c r="L772"/>
  <c r="J773"/>
  <c r="K773" s="1"/>
  <c r="L773"/>
  <c r="J774"/>
  <c r="K774" s="1"/>
  <c r="L774"/>
  <c r="J775"/>
  <c r="K775" s="1"/>
  <c r="L775"/>
  <c r="J776"/>
  <c r="K776" s="1"/>
  <c r="L776"/>
  <c r="J777"/>
  <c r="K777" s="1"/>
  <c r="L777"/>
  <c r="J778"/>
  <c r="K778" s="1"/>
  <c r="L778"/>
  <c r="J779"/>
  <c r="K779" s="1"/>
  <c r="L779"/>
  <c r="J780"/>
  <c r="K780" s="1"/>
  <c r="L780"/>
  <c r="J781"/>
  <c r="K781" s="1"/>
  <c r="L781"/>
  <c r="J782"/>
  <c r="K782" s="1"/>
  <c r="L782"/>
  <c r="J783"/>
  <c r="K783" s="1"/>
  <c r="L783"/>
  <c r="J784"/>
  <c r="K784" s="1"/>
  <c r="L784"/>
  <c r="J785"/>
  <c r="K785" s="1"/>
  <c r="L785"/>
  <c r="J786"/>
  <c r="K786" s="1"/>
  <c r="L786"/>
  <c r="J787"/>
  <c r="K787" s="1"/>
  <c r="L787"/>
  <c r="J788"/>
  <c r="K788" s="1"/>
  <c r="L788"/>
  <c r="J789"/>
  <c r="K789" s="1"/>
  <c r="L789"/>
  <c r="J790"/>
  <c r="K790" s="1"/>
  <c r="L790"/>
  <c r="J791"/>
  <c r="K791" s="1"/>
  <c r="L791"/>
  <c r="J792"/>
  <c r="K792" s="1"/>
  <c r="L792"/>
  <c r="J793"/>
  <c r="K793" s="1"/>
  <c r="L793"/>
  <c r="J794"/>
  <c r="K794" s="1"/>
  <c r="L794"/>
  <c r="J795"/>
  <c r="L795"/>
  <c r="J796"/>
  <c r="K796" s="1"/>
  <c r="L796"/>
  <c r="J797"/>
  <c r="K797" s="1"/>
  <c r="L797"/>
  <c r="J798"/>
  <c r="K798" s="1"/>
  <c r="L798"/>
  <c r="J799"/>
  <c r="K799" s="1"/>
  <c r="L799"/>
  <c r="J800"/>
  <c r="K800" s="1"/>
  <c r="L800"/>
  <c r="J801"/>
  <c r="K801" s="1"/>
  <c r="L801"/>
  <c r="J802"/>
  <c r="K802" s="1"/>
  <c r="L802"/>
  <c r="J803"/>
  <c r="K803" s="1"/>
  <c r="L803"/>
  <c r="J804"/>
  <c r="K804" s="1"/>
  <c r="L804"/>
  <c r="J805"/>
  <c r="K805" s="1"/>
  <c r="L805"/>
  <c r="J806"/>
  <c r="K806" s="1"/>
  <c r="L806"/>
  <c r="J807"/>
  <c r="K807" s="1"/>
  <c r="L807"/>
  <c r="J808"/>
  <c r="K808" s="1"/>
  <c r="L808"/>
  <c r="J809"/>
  <c r="K809" s="1"/>
  <c r="L809"/>
  <c r="J810"/>
  <c r="K810" s="1"/>
  <c r="L810"/>
  <c r="J811"/>
  <c r="K811" s="1"/>
  <c r="L811"/>
  <c r="J812"/>
  <c r="K812" s="1"/>
  <c r="L812"/>
  <c r="J813"/>
  <c r="K813" s="1"/>
  <c r="L813"/>
  <c r="J814"/>
  <c r="K814" s="1"/>
  <c r="L814"/>
  <c r="J815"/>
  <c r="K815" s="1"/>
  <c r="L815"/>
  <c r="J816"/>
  <c r="K816" s="1"/>
  <c r="L816"/>
  <c r="J817"/>
  <c r="K817" s="1"/>
  <c r="L817"/>
  <c r="J818"/>
  <c r="K818" s="1"/>
  <c r="L818"/>
  <c r="J819"/>
  <c r="K819" s="1"/>
  <c r="L819"/>
  <c r="J820"/>
  <c r="K820" s="1"/>
  <c r="L820"/>
  <c r="J821"/>
  <c r="K821" s="1"/>
  <c r="L821"/>
  <c r="J822"/>
  <c r="K822" s="1"/>
  <c r="L822"/>
  <c r="J823"/>
  <c r="K823" s="1"/>
  <c r="L823"/>
  <c r="J824"/>
  <c r="K824" s="1"/>
  <c r="L824"/>
  <c r="J825"/>
  <c r="K825" s="1"/>
  <c r="L825"/>
  <c r="J826"/>
  <c r="K826" s="1"/>
  <c r="L826"/>
  <c r="J827"/>
  <c r="K827" s="1"/>
  <c r="L827"/>
  <c r="J828"/>
  <c r="K828" s="1"/>
  <c r="L828"/>
  <c r="J829"/>
  <c r="K829" s="1"/>
  <c r="L829"/>
  <c r="J830"/>
  <c r="K830" s="1"/>
  <c r="L830"/>
  <c r="J831"/>
  <c r="K831" s="1"/>
  <c r="L831"/>
  <c r="J832"/>
  <c r="K832" s="1"/>
  <c r="L832"/>
  <c r="J833"/>
  <c r="K833" s="1"/>
  <c r="L833"/>
  <c r="J834"/>
  <c r="K834" s="1"/>
  <c r="L834"/>
  <c r="J835"/>
  <c r="K835" s="1"/>
  <c r="L835"/>
  <c r="J836"/>
  <c r="K836" s="1"/>
  <c r="L836"/>
  <c r="J837"/>
  <c r="K837" s="1"/>
  <c r="L837"/>
  <c r="J838"/>
  <c r="K838" s="1"/>
  <c r="L838"/>
  <c r="J839"/>
  <c r="K839" s="1"/>
  <c r="L839"/>
  <c r="J840"/>
  <c r="K840" s="1"/>
  <c r="L840"/>
  <c r="J841"/>
  <c r="K841" s="1"/>
  <c r="L841"/>
  <c r="J842"/>
  <c r="K842" s="1"/>
  <c r="L842"/>
  <c r="J843"/>
  <c r="K843" s="1"/>
  <c r="L843"/>
  <c r="J844"/>
  <c r="K844" s="1"/>
  <c r="L844"/>
  <c r="J845"/>
  <c r="K845" s="1"/>
  <c r="L845"/>
  <c r="J846"/>
  <c r="K846" s="1"/>
  <c r="L846"/>
  <c r="J847"/>
  <c r="K847" s="1"/>
  <c r="L847"/>
  <c r="J848"/>
  <c r="K848" s="1"/>
  <c r="L848"/>
  <c r="J849"/>
  <c r="K849" s="1"/>
  <c r="L849"/>
  <c r="J850"/>
  <c r="K850" s="1"/>
  <c r="L850"/>
  <c r="J851"/>
  <c r="K851" s="1"/>
  <c r="L851"/>
  <c r="J852"/>
  <c r="K852" s="1"/>
  <c r="L852"/>
  <c r="J853"/>
  <c r="K853" s="1"/>
  <c r="L853"/>
  <c r="J854"/>
  <c r="K854" s="1"/>
  <c r="L854"/>
  <c r="J855"/>
  <c r="K855" s="1"/>
  <c r="L855"/>
  <c r="J856"/>
  <c r="K856" s="1"/>
  <c r="L856"/>
  <c r="J857"/>
  <c r="K857" s="1"/>
  <c r="L857"/>
  <c r="J858"/>
  <c r="K858" s="1"/>
  <c r="L858"/>
  <c r="J859"/>
  <c r="K859" s="1"/>
  <c r="L859"/>
  <c r="J860"/>
  <c r="K860" s="1"/>
  <c r="L860"/>
  <c r="J861"/>
  <c r="K861" s="1"/>
  <c r="L861"/>
  <c r="J862"/>
  <c r="K862" s="1"/>
  <c r="L862"/>
  <c r="J863"/>
  <c r="K863" s="1"/>
  <c r="L863"/>
  <c r="J864"/>
  <c r="K864" s="1"/>
  <c r="L864"/>
  <c r="J865"/>
  <c r="K865" s="1"/>
  <c r="L865"/>
  <c r="J866"/>
  <c r="K866" s="1"/>
  <c r="L866"/>
  <c r="J867"/>
  <c r="K867" s="1"/>
  <c r="L867"/>
  <c r="J868"/>
  <c r="K868" s="1"/>
  <c r="L868"/>
  <c r="J869"/>
  <c r="K869" s="1"/>
  <c r="L869"/>
  <c r="J870"/>
  <c r="K870" s="1"/>
  <c r="L870"/>
  <c r="J871"/>
  <c r="K871" s="1"/>
  <c r="L871"/>
  <c r="J872"/>
  <c r="K872" s="1"/>
  <c r="L872"/>
  <c r="J873"/>
  <c r="K873" s="1"/>
  <c r="L873"/>
  <c r="J874"/>
  <c r="K874" s="1"/>
  <c r="L874"/>
  <c r="J875"/>
  <c r="K875" s="1"/>
  <c r="L875"/>
  <c r="J876"/>
  <c r="K876" s="1"/>
  <c r="L876"/>
  <c r="J877"/>
  <c r="K877" s="1"/>
  <c r="L877"/>
  <c r="J878"/>
  <c r="K878" s="1"/>
  <c r="L878"/>
  <c r="J879"/>
  <c r="K879" s="1"/>
  <c r="L879"/>
  <c r="J880"/>
  <c r="L880"/>
  <c r="J881"/>
  <c r="K881" s="1"/>
  <c r="L881"/>
  <c r="J882"/>
  <c r="K882" s="1"/>
  <c r="L882"/>
  <c r="J883"/>
  <c r="K883" s="1"/>
  <c r="L883"/>
  <c r="J884"/>
  <c r="K884" s="1"/>
  <c r="L884"/>
  <c r="J885"/>
  <c r="K885" s="1"/>
  <c r="L885"/>
  <c r="J886"/>
  <c r="K886" s="1"/>
  <c r="L886"/>
  <c r="J887"/>
  <c r="K887" s="1"/>
  <c r="L887"/>
  <c r="J888"/>
  <c r="K888" s="1"/>
  <c r="L888"/>
  <c r="J889"/>
  <c r="K889" s="1"/>
  <c r="L889"/>
  <c r="J890"/>
  <c r="K890" s="1"/>
  <c r="L890"/>
  <c r="J891"/>
  <c r="K891" s="1"/>
  <c r="L891"/>
  <c r="J892"/>
  <c r="K892" s="1"/>
  <c r="L892"/>
  <c r="J893"/>
  <c r="K893" s="1"/>
  <c r="L893"/>
  <c r="J894"/>
  <c r="K894" s="1"/>
  <c r="L894"/>
  <c r="J895"/>
  <c r="K895" s="1"/>
  <c r="L895"/>
  <c r="J896"/>
  <c r="K896" s="1"/>
  <c r="L896"/>
  <c r="J897"/>
  <c r="K897" s="1"/>
  <c r="L897"/>
  <c r="J898"/>
  <c r="K898" s="1"/>
  <c r="L898"/>
  <c r="J899"/>
  <c r="K899" s="1"/>
  <c r="L899"/>
  <c r="J900"/>
  <c r="K900" s="1"/>
  <c r="L900"/>
  <c r="J901"/>
  <c r="K901" s="1"/>
  <c r="L901"/>
  <c r="J902"/>
  <c r="K902" s="1"/>
  <c r="L902"/>
  <c r="J903"/>
  <c r="K903" s="1"/>
  <c r="L903"/>
  <c r="J904"/>
  <c r="K904" s="1"/>
  <c r="L904"/>
  <c r="J905"/>
  <c r="K905" s="1"/>
  <c r="L905"/>
  <c r="J906"/>
  <c r="K906" s="1"/>
  <c r="L906"/>
  <c r="J907"/>
  <c r="K907" s="1"/>
  <c r="L907"/>
  <c r="J908"/>
  <c r="K908" s="1"/>
  <c r="L908"/>
  <c r="J909"/>
  <c r="K909" s="1"/>
  <c r="L909"/>
  <c r="J910"/>
  <c r="K910" s="1"/>
  <c r="L910"/>
  <c r="J911"/>
  <c r="K911" s="1"/>
  <c r="L911"/>
  <c r="J912"/>
  <c r="K912" s="1"/>
  <c r="L912"/>
  <c r="J913"/>
  <c r="K913" s="1"/>
  <c r="L913"/>
  <c r="J914"/>
  <c r="K914" s="1"/>
  <c r="L914"/>
  <c r="J915"/>
  <c r="K915" s="1"/>
  <c r="L915"/>
  <c r="J916"/>
  <c r="K916" s="1"/>
  <c r="L916"/>
  <c r="J917"/>
  <c r="K917" s="1"/>
  <c r="L917"/>
  <c r="J918"/>
  <c r="K918" s="1"/>
  <c r="L918"/>
  <c r="J919"/>
  <c r="K919" s="1"/>
  <c r="L919"/>
  <c r="J920"/>
  <c r="K920" s="1"/>
  <c r="L920"/>
  <c r="J921"/>
  <c r="K921" s="1"/>
  <c r="L921"/>
  <c r="J922"/>
  <c r="K922" s="1"/>
  <c r="L922"/>
  <c r="J923"/>
  <c r="K923" s="1"/>
  <c r="L923"/>
  <c r="J924"/>
  <c r="K924" s="1"/>
  <c r="L924"/>
  <c r="J925"/>
  <c r="K925" s="1"/>
  <c r="L925"/>
  <c r="J926"/>
  <c r="K926" s="1"/>
  <c r="L926"/>
  <c r="J927"/>
  <c r="K927" s="1"/>
  <c r="L927"/>
  <c r="J928"/>
  <c r="K928" s="1"/>
  <c r="L928"/>
  <c r="J929"/>
  <c r="K929" s="1"/>
  <c r="L929"/>
  <c r="J930"/>
  <c r="K930" s="1"/>
  <c r="L930"/>
  <c r="J931"/>
  <c r="K931" s="1"/>
  <c r="L931"/>
  <c r="J932"/>
  <c r="K932" s="1"/>
  <c r="L932"/>
  <c r="J933"/>
  <c r="K933" s="1"/>
  <c r="L933"/>
  <c r="J934"/>
  <c r="K934" s="1"/>
  <c r="L934"/>
  <c r="J935"/>
  <c r="K935" s="1"/>
  <c r="L935"/>
  <c r="J936"/>
  <c r="K936" s="1"/>
  <c r="L936"/>
  <c r="J937"/>
  <c r="K937" s="1"/>
  <c r="L937"/>
  <c r="J938"/>
  <c r="K938" s="1"/>
  <c r="L938"/>
  <c r="J939"/>
  <c r="K939" s="1"/>
  <c r="L939"/>
  <c r="J940"/>
  <c r="K940" s="1"/>
  <c r="L940"/>
  <c r="J941"/>
  <c r="K941" s="1"/>
  <c r="L941"/>
  <c r="J942"/>
  <c r="K942" s="1"/>
  <c r="L942"/>
  <c r="J943"/>
  <c r="K943" s="1"/>
  <c r="L943"/>
  <c r="J944"/>
  <c r="K944" s="1"/>
  <c r="L944"/>
  <c r="J945"/>
  <c r="K945" s="1"/>
  <c r="L945"/>
  <c r="J946"/>
  <c r="K946" s="1"/>
  <c r="L946"/>
  <c r="J947"/>
  <c r="K947" s="1"/>
  <c r="L947"/>
  <c r="J948"/>
  <c r="K948" s="1"/>
  <c r="L948"/>
  <c r="J949"/>
  <c r="K949" s="1"/>
  <c r="L949"/>
  <c r="J950"/>
  <c r="K950" s="1"/>
  <c r="L950"/>
  <c r="J951"/>
  <c r="K951" s="1"/>
  <c r="L951"/>
  <c r="J952"/>
  <c r="L952"/>
  <c r="J953"/>
  <c r="K953" s="1"/>
  <c r="L953"/>
  <c r="J954"/>
  <c r="K954" s="1"/>
  <c r="L954"/>
  <c r="J955"/>
  <c r="K955" s="1"/>
  <c r="L955"/>
  <c r="J956"/>
  <c r="K956" s="1"/>
  <c r="L956"/>
  <c r="J957"/>
  <c r="K957" s="1"/>
  <c r="L957"/>
  <c r="J958"/>
  <c r="K958" s="1"/>
  <c r="L958"/>
  <c r="J959"/>
  <c r="K959" s="1"/>
  <c r="L959"/>
  <c r="J960"/>
  <c r="K960" s="1"/>
  <c r="L960"/>
  <c r="J961"/>
  <c r="K961" s="1"/>
  <c r="L961"/>
  <c r="J962"/>
  <c r="K962" s="1"/>
  <c r="L962"/>
  <c r="J963"/>
  <c r="K963" s="1"/>
  <c r="L963"/>
  <c r="J964"/>
  <c r="K964" s="1"/>
  <c r="L964"/>
  <c r="J965"/>
  <c r="K965" s="1"/>
  <c r="L965"/>
  <c r="J966"/>
  <c r="K966" s="1"/>
  <c r="L966"/>
  <c r="J967"/>
  <c r="K967" s="1"/>
  <c r="L967"/>
  <c r="J968"/>
  <c r="K968" s="1"/>
  <c r="L968"/>
  <c r="J969"/>
  <c r="K969" s="1"/>
  <c r="L969"/>
  <c r="J970"/>
  <c r="K970" s="1"/>
  <c r="L970"/>
  <c r="J971"/>
  <c r="K971" s="1"/>
  <c r="L971"/>
  <c r="J972"/>
  <c r="K972" s="1"/>
  <c r="L972"/>
  <c r="J973"/>
  <c r="K973" s="1"/>
  <c r="L973"/>
  <c r="J974"/>
  <c r="K974" s="1"/>
  <c r="L974"/>
  <c r="J975"/>
  <c r="K975" s="1"/>
  <c r="L975"/>
  <c r="J976"/>
  <c r="K976" s="1"/>
  <c r="L976"/>
  <c r="J977"/>
  <c r="K977" s="1"/>
  <c r="L977"/>
  <c r="J978"/>
  <c r="K978" s="1"/>
  <c r="L978"/>
  <c r="J979"/>
  <c r="K979" s="1"/>
  <c r="L979"/>
  <c r="J980"/>
  <c r="K980" s="1"/>
  <c r="L980"/>
  <c r="J981"/>
  <c r="K981" s="1"/>
  <c r="L981"/>
  <c r="J982"/>
  <c r="L982"/>
  <c r="J983"/>
  <c r="K983" s="1"/>
  <c r="L983"/>
  <c r="J984"/>
  <c r="K984" s="1"/>
  <c r="L984"/>
  <c r="J985"/>
  <c r="K985" s="1"/>
  <c r="L985"/>
  <c r="J986"/>
  <c r="K986" s="1"/>
  <c r="L986"/>
  <c r="J987"/>
  <c r="K987" s="1"/>
  <c r="L987"/>
  <c r="J988"/>
  <c r="K988" s="1"/>
  <c r="L988"/>
  <c r="J989"/>
  <c r="K989" s="1"/>
  <c r="L989"/>
  <c r="J990"/>
  <c r="K990" s="1"/>
  <c r="L990"/>
  <c r="J991"/>
  <c r="K991" s="1"/>
  <c r="L991"/>
  <c r="J992"/>
  <c r="K992" s="1"/>
  <c r="L992"/>
  <c r="J993"/>
  <c r="K993" s="1"/>
  <c r="L993"/>
  <c r="J994"/>
  <c r="K994" s="1"/>
  <c r="L994"/>
  <c r="J995"/>
  <c r="K995" s="1"/>
  <c r="L995"/>
  <c r="J996"/>
  <c r="K996" s="1"/>
  <c r="L996"/>
  <c r="J997"/>
  <c r="K997" s="1"/>
  <c r="L997"/>
  <c r="J998"/>
  <c r="K998" s="1"/>
  <c r="L998"/>
  <c r="J999"/>
  <c r="K999" s="1"/>
  <c r="L999"/>
  <c r="J1000"/>
  <c r="K1000" s="1"/>
  <c r="L1000"/>
  <c r="J1001"/>
  <c r="K1001" s="1"/>
  <c r="L1001"/>
  <c r="J1002"/>
  <c r="K1002" s="1"/>
  <c r="L1002"/>
  <c r="J1003"/>
  <c r="K1003" s="1"/>
  <c r="L1003"/>
  <c r="J1004"/>
  <c r="K1004" s="1"/>
  <c r="L1004"/>
  <c r="J1005"/>
  <c r="K1005" s="1"/>
  <c r="L1005"/>
  <c r="J1006"/>
  <c r="K1006" s="1"/>
  <c r="L1006"/>
  <c r="J1007"/>
  <c r="K1007" s="1"/>
  <c r="L1007"/>
  <c r="J1008"/>
  <c r="K1008" s="1"/>
  <c r="L1008"/>
  <c r="J1009"/>
  <c r="K1009" s="1"/>
  <c r="L1009"/>
  <c r="J1010"/>
  <c r="L1010"/>
  <c r="J1011"/>
  <c r="K1011" s="1"/>
  <c r="L1011"/>
  <c r="J1012"/>
  <c r="K1012" s="1"/>
  <c r="L1012"/>
  <c r="J1013"/>
  <c r="K1013" s="1"/>
  <c r="L1013"/>
  <c r="J1014"/>
  <c r="K1014" s="1"/>
  <c r="L1014"/>
  <c r="J1015"/>
  <c r="K1015" s="1"/>
  <c r="L1015"/>
  <c r="J1016"/>
  <c r="K1016" s="1"/>
  <c r="L1016"/>
  <c r="J1017"/>
  <c r="K1017" s="1"/>
  <c r="L1017"/>
  <c r="J1018"/>
  <c r="K1018" s="1"/>
  <c r="L1018"/>
  <c r="J1019"/>
  <c r="K1019" s="1"/>
  <c r="L1019"/>
  <c r="J1020"/>
  <c r="K1020" s="1"/>
  <c r="L1020"/>
  <c r="J1021"/>
  <c r="K1021" s="1"/>
  <c r="L1021"/>
  <c r="J1022"/>
  <c r="K1022" s="1"/>
  <c r="L1022"/>
  <c r="J1023"/>
  <c r="K1023" s="1"/>
  <c r="L1023"/>
  <c r="J1024"/>
  <c r="K1024" s="1"/>
  <c r="L1024"/>
  <c r="J1025"/>
  <c r="K1025" s="1"/>
  <c r="L1025"/>
  <c r="J1026"/>
  <c r="K1026" s="1"/>
  <c r="L1026"/>
  <c r="J1027"/>
  <c r="K1027" s="1"/>
  <c r="L1027"/>
  <c r="J1028"/>
  <c r="K1028" s="1"/>
  <c r="L1028"/>
  <c r="J1029"/>
  <c r="K1029" s="1"/>
  <c r="L1029"/>
  <c r="J1030"/>
  <c r="K1030" s="1"/>
  <c r="L1030"/>
  <c r="J1031"/>
  <c r="K1031" s="1"/>
  <c r="L1031"/>
  <c r="J1032"/>
  <c r="K1032" s="1"/>
  <c r="L1032"/>
  <c r="J1033"/>
  <c r="K1033" s="1"/>
  <c r="L1033"/>
  <c r="J1034"/>
  <c r="K1034" s="1"/>
  <c r="L1034"/>
  <c r="J1035"/>
  <c r="K1035" s="1"/>
  <c r="L1035"/>
  <c r="J1036"/>
  <c r="K1036" s="1"/>
  <c r="L1036"/>
  <c r="J1037"/>
  <c r="K1037" s="1"/>
  <c r="L1037"/>
  <c r="J1038"/>
  <c r="L1038"/>
  <c r="J1039"/>
  <c r="K1039" s="1"/>
  <c r="L1039"/>
  <c r="J1040"/>
  <c r="K1040" s="1"/>
  <c r="L1040"/>
  <c r="J1041"/>
  <c r="K1041" s="1"/>
  <c r="L1041"/>
  <c r="J1042"/>
  <c r="K1042" s="1"/>
  <c r="L1042"/>
  <c r="J1043"/>
  <c r="K1043" s="1"/>
  <c r="L1043"/>
  <c r="J1044"/>
  <c r="K1044" s="1"/>
  <c r="L1044"/>
  <c r="J1045"/>
  <c r="K1045" s="1"/>
  <c r="L1045"/>
  <c r="J1046"/>
  <c r="K1046" s="1"/>
  <c r="L1046"/>
  <c r="J1047"/>
  <c r="K1047" s="1"/>
  <c r="L1047"/>
  <c r="J1048"/>
  <c r="K1048" s="1"/>
  <c r="L1048"/>
  <c r="J1049"/>
  <c r="K1049" s="1"/>
  <c r="L1049"/>
  <c r="J1050"/>
  <c r="K1050" s="1"/>
  <c r="L1050"/>
  <c r="J1051"/>
  <c r="K1051" s="1"/>
  <c r="L1051"/>
  <c r="J1052"/>
  <c r="K1052" s="1"/>
  <c r="L1052"/>
  <c r="J1053"/>
  <c r="K1053" s="1"/>
  <c r="L1053"/>
  <c r="J1054"/>
  <c r="K1054" s="1"/>
  <c r="L1054"/>
  <c r="J1055"/>
  <c r="K1055" s="1"/>
  <c r="L1055"/>
  <c r="J1056"/>
  <c r="K1056" s="1"/>
  <c r="L1056"/>
  <c r="J1057"/>
  <c r="K1057" s="1"/>
  <c r="L1057"/>
  <c r="J1058"/>
  <c r="K1058" s="1"/>
  <c r="L1058"/>
  <c r="J1059"/>
  <c r="K1059" s="1"/>
  <c r="L1059"/>
  <c r="J1060"/>
  <c r="K1060" s="1"/>
  <c r="L1060"/>
  <c r="J1061"/>
  <c r="L1061"/>
  <c r="J1062"/>
  <c r="K1062" s="1"/>
  <c r="L1062"/>
  <c r="J1063"/>
  <c r="K1063" s="1"/>
  <c r="L1063"/>
  <c r="J1064"/>
  <c r="K1064" s="1"/>
  <c r="L1064"/>
  <c r="J1065"/>
  <c r="K1065" s="1"/>
  <c r="L1065"/>
  <c r="J1066"/>
  <c r="K1066" s="1"/>
  <c r="L1066"/>
  <c r="J1067"/>
  <c r="K1067" s="1"/>
  <c r="L1067"/>
  <c r="J1068"/>
  <c r="K1068" s="1"/>
  <c r="L1068"/>
  <c r="J1069"/>
  <c r="K1069" s="1"/>
  <c r="L1069"/>
  <c r="J1070"/>
  <c r="K1070" s="1"/>
  <c r="L1070"/>
  <c r="J1071"/>
  <c r="K1071" s="1"/>
  <c r="L1071"/>
  <c r="J1072"/>
  <c r="K1072" s="1"/>
  <c r="L1072"/>
  <c r="J1073"/>
  <c r="K1073" s="1"/>
  <c r="L1073"/>
  <c r="J1074"/>
  <c r="K1074" s="1"/>
  <c r="L1074"/>
  <c r="J1075"/>
  <c r="K1075" s="1"/>
  <c r="L1075"/>
  <c r="J1076"/>
  <c r="K1076" s="1"/>
  <c r="L1076"/>
  <c r="J1077"/>
  <c r="K1077" s="1"/>
  <c r="L1077"/>
  <c r="J1078"/>
  <c r="K1078" s="1"/>
  <c r="L1078"/>
  <c r="J1079"/>
  <c r="K1079" s="1"/>
  <c r="L1079"/>
  <c r="J1080"/>
  <c r="K1080" s="1"/>
  <c r="L1080"/>
  <c r="J1081"/>
  <c r="K1081" s="1"/>
  <c r="L1081"/>
  <c r="J1082"/>
  <c r="L1082"/>
  <c r="J1083"/>
  <c r="K1083" s="1"/>
  <c r="L1083"/>
  <c r="J1084"/>
  <c r="K1084" s="1"/>
  <c r="L1084"/>
  <c r="J1085"/>
  <c r="K1085" s="1"/>
  <c r="L1085"/>
  <c r="J1086"/>
  <c r="K1086" s="1"/>
  <c r="L1086"/>
  <c r="J1087"/>
  <c r="K1087" s="1"/>
  <c r="L1087"/>
  <c r="J1088"/>
  <c r="K1088" s="1"/>
  <c r="L1088"/>
  <c r="J1089"/>
  <c r="K1089" s="1"/>
  <c r="L1089"/>
  <c r="J1090"/>
  <c r="K1090" s="1"/>
  <c r="L1090"/>
  <c r="J1091"/>
  <c r="K1091" s="1"/>
  <c r="L1091"/>
  <c r="J1092"/>
  <c r="K1092" s="1"/>
  <c r="L1092"/>
  <c r="J1093"/>
  <c r="K1093" s="1"/>
  <c r="L1093"/>
  <c r="J1094"/>
  <c r="K1094" s="1"/>
  <c r="L1094"/>
  <c r="J1095"/>
  <c r="K1095" s="1"/>
  <c r="L1095"/>
  <c r="J1096"/>
  <c r="K1096" s="1"/>
  <c r="L1096"/>
  <c r="J1097"/>
  <c r="K1097" s="1"/>
  <c r="L1097"/>
  <c r="J1098"/>
  <c r="K1098" s="1"/>
  <c r="L1098"/>
  <c r="J1099"/>
  <c r="K1099" s="1"/>
  <c r="L1099"/>
  <c r="J1100"/>
  <c r="K1100" s="1"/>
  <c r="L1100"/>
  <c r="J1101"/>
  <c r="K1101" s="1"/>
  <c r="L1101"/>
  <c r="J1102"/>
  <c r="K1102" s="1"/>
  <c r="L1102"/>
  <c r="J1103"/>
  <c r="L1103"/>
  <c r="J1104"/>
  <c r="K1104" s="1"/>
  <c r="L1104"/>
  <c r="J1105"/>
  <c r="K1105" s="1"/>
  <c r="L1105"/>
  <c r="J1106"/>
  <c r="K1106" s="1"/>
  <c r="L1106"/>
  <c r="J1107"/>
  <c r="K1107" s="1"/>
  <c r="L1107"/>
  <c r="J1108"/>
  <c r="K1108" s="1"/>
  <c r="L1108"/>
  <c r="J1109"/>
  <c r="K1109" s="1"/>
  <c r="L1109"/>
  <c r="J1110"/>
  <c r="K1110" s="1"/>
  <c r="L1110"/>
  <c r="J1111"/>
  <c r="K1111" s="1"/>
  <c r="L1111"/>
  <c r="J1112"/>
  <c r="K1112" s="1"/>
  <c r="L1112"/>
  <c r="J1113"/>
  <c r="K1113" s="1"/>
  <c r="L1113"/>
  <c r="J1114"/>
  <c r="K1114" s="1"/>
  <c r="L1114"/>
  <c r="J1115"/>
  <c r="K1115" s="1"/>
  <c r="L1115"/>
  <c r="J1116"/>
  <c r="K1116" s="1"/>
  <c r="L1116"/>
  <c r="J1117"/>
  <c r="K1117" s="1"/>
  <c r="L1117"/>
  <c r="J1118"/>
  <c r="K1118" s="1"/>
  <c r="L1118"/>
  <c r="J1119"/>
  <c r="K1119" s="1"/>
  <c r="L1119"/>
  <c r="J1120"/>
  <c r="K1120" s="1"/>
  <c r="L1120"/>
  <c r="J1121"/>
  <c r="K1121" s="1"/>
  <c r="L1121"/>
  <c r="J1122"/>
  <c r="K1122" s="1"/>
  <c r="L1122"/>
  <c r="J1123"/>
  <c r="K1123" s="1"/>
  <c r="L1123"/>
  <c r="J1124"/>
  <c r="K1124" s="1"/>
  <c r="L1124"/>
  <c r="J1125"/>
  <c r="L1125"/>
  <c r="J1126"/>
  <c r="K1126" s="1"/>
  <c r="L1126"/>
  <c r="J1127"/>
  <c r="K1127" s="1"/>
  <c r="L1127"/>
  <c r="J1128"/>
  <c r="K1128" s="1"/>
  <c r="L1128"/>
  <c r="J1129"/>
  <c r="K1129" s="1"/>
  <c r="L1129"/>
  <c r="J1130"/>
  <c r="K1130" s="1"/>
  <c r="L1130"/>
  <c r="J1131"/>
  <c r="K1131" s="1"/>
  <c r="L1131"/>
  <c r="J1132"/>
  <c r="K1132" s="1"/>
  <c r="L1132"/>
  <c r="J1133"/>
  <c r="K1133" s="1"/>
  <c r="L1133"/>
  <c r="J1134"/>
  <c r="K1134" s="1"/>
  <c r="L1134"/>
  <c r="J1135"/>
  <c r="K1135" s="1"/>
  <c r="L1135"/>
  <c r="J1136"/>
  <c r="K1136" s="1"/>
  <c r="L1136"/>
  <c r="J1137"/>
  <c r="K1137" s="1"/>
  <c r="L1137"/>
  <c r="J1138"/>
  <c r="K1138" s="1"/>
  <c r="L1138"/>
  <c r="J1139"/>
  <c r="K1139" s="1"/>
  <c r="L1139"/>
  <c r="J1140"/>
  <c r="K1140" s="1"/>
  <c r="L1140"/>
  <c r="J1141"/>
  <c r="K1141" s="1"/>
  <c r="L1141"/>
  <c r="J1142"/>
  <c r="K1142" s="1"/>
  <c r="L1142"/>
  <c r="J1143"/>
  <c r="K1143" s="1"/>
  <c r="L1143"/>
  <c r="J1144"/>
  <c r="K1144" s="1"/>
  <c r="L1144"/>
  <c r="J1145"/>
  <c r="K1145" s="1"/>
  <c r="L1145"/>
  <c r="J1146"/>
  <c r="L1146"/>
  <c r="J1147"/>
  <c r="K1147" s="1"/>
  <c r="L1147"/>
  <c r="J1148"/>
  <c r="K1148" s="1"/>
  <c r="L1148"/>
  <c r="J1149"/>
  <c r="K1149" s="1"/>
  <c r="L1149"/>
  <c r="J1150"/>
  <c r="K1150" s="1"/>
  <c r="L1150"/>
  <c r="J1151"/>
  <c r="K1151" s="1"/>
  <c r="L1151"/>
  <c r="J1152"/>
  <c r="K1152" s="1"/>
  <c r="L1152"/>
  <c r="J1153"/>
  <c r="K1153" s="1"/>
  <c r="L1153"/>
  <c r="J1154"/>
  <c r="K1154" s="1"/>
  <c r="L1154"/>
  <c r="J1155"/>
  <c r="K1155" s="1"/>
  <c r="L1155"/>
  <c r="J1156"/>
  <c r="K1156" s="1"/>
  <c r="L1156"/>
  <c r="J1157"/>
  <c r="K1157" s="1"/>
  <c r="L1157"/>
  <c r="J1158"/>
  <c r="K1158" s="1"/>
  <c r="L1158"/>
  <c r="J1159"/>
  <c r="K1159" s="1"/>
  <c r="L1159"/>
  <c r="J1160"/>
  <c r="K1160" s="1"/>
  <c r="L1160"/>
  <c r="J1161"/>
  <c r="K1161" s="1"/>
  <c r="L1161"/>
  <c r="J1162"/>
  <c r="K1162" s="1"/>
  <c r="L1162"/>
  <c r="J1163"/>
  <c r="K1163" s="1"/>
  <c r="L1163"/>
  <c r="J1164"/>
  <c r="K1164" s="1"/>
  <c r="L1164"/>
  <c r="J1165"/>
  <c r="K1165" s="1"/>
  <c r="L1165"/>
  <c r="J1166"/>
  <c r="K1166" s="1"/>
  <c r="L1166"/>
  <c r="J1167"/>
  <c r="L1167"/>
  <c r="J1168"/>
  <c r="K1168" s="1"/>
  <c r="L1168"/>
  <c r="J1169"/>
  <c r="K1169" s="1"/>
  <c r="L1169"/>
  <c r="J1170"/>
  <c r="K1170" s="1"/>
  <c r="L1170"/>
  <c r="J1171"/>
  <c r="K1171" s="1"/>
  <c r="L1171"/>
  <c r="J1172"/>
  <c r="K1172" s="1"/>
  <c r="L1172"/>
  <c r="J1173"/>
  <c r="K1173" s="1"/>
  <c r="L1173"/>
  <c r="J1174"/>
  <c r="K1174" s="1"/>
  <c r="L1174"/>
  <c r="J1175"/>
  <c r="K1175" s="1"/>
  <c r="L1175"/>
  <c r="J1176"/>
  <c r="K1176" s="1"/>
  <c r="L1176"/>
  <c r="J1177"/>
  <c r="K1177" s="1"/>
  <c r="L1177"/>
  <c r="J1178"/>
  <c r="K1178" s="1"/>
  <c r="L1178"/>
  <c r="J1179"/>
  <c r="K1179" s="1"/>
  <c r="L1179"/>
  <c r="J1180"/>
  <c r="K1180" s="1"/>
  <c r="L1180"/>
  <c r="J1181"/>
  <c r="K1181" s="1"/>
  <c r="L1181"/>
  <c r="J1182"/>
  <c r="K1182" s="1"/>
  <c r="L1182"/>
  <c r="J1183"/>
  <c r="K1183" s="1"/>
  <c r="L1183"/>
  <c r="J1184"/>
  <c r="K1184" s="1"/>
  <c r="L1184"/>
  <c r="J1185"/>
  <c r="K1185" s="1"/>
  <c r="L1185"/>
  <c r="J1186"/>
  <c r="K1186" s="1"/>
  <c r="L1186"/>
  <c r="J1187"/>
  <c r="K1187" s="1"/>
  <c r="L1187"/>
  <c r="J1188"/>
  <c r="K1188" s="1"/>
  <c r="L1188"/>
  <c r="J1189"/>
  <c r="L1189"/>
  <c r="J1190"/>
  <c r="K1190" s="1"/>
  <c r="L1190"/>
  <c r="J1191"/>
  <c r="K1191" s="1"/>
  <c r="L1191"/>
  <c r="J1192"/>
  <c r="K1192" s="1"/>
  <c r="L1192"/>
  <c r="J1193"/>
  <c r="K1193" s="1"/>
  <c r="L1193"/>
  <c r="J1194"/>
  <c r="K1194" s="1"/>
  <c r="L1194"/>
  <c r="J1195"/>
  <c r="K1195" s="1"/>
  <c r="L1195"/>
  <c r="J1196"/>
  <c r="K1196" s="1"/>
  <c r="L1196"/>
  <c r="J1197"/>
  <c r="K1197" s="1"/>
  <c r="L1197"/>
  <c r="J1198"/>
  <c r="K1198" s="1"/>
  <c r="L1198"/>
  <c r="J1199"/>
  <c r="K1199" s="1"/>
  <c r="L1199"/>
  <c r="J1200"/>
  <c r="K1200" s="1"/>
  <c r="L1200"/>
  <c r="J1201"/>
  <c r="K1201" s="1"/>
  <c r="L1201"/>
  <c r="J1202"/>
  <c r="K1202" s="1"/>
  <c r="L1202"/>
  <c r="J1203"/>
  <c r="K1203" s="1"/>
  <c r="L1203"/>
  <c r="J1204"/>
  <c r="K1204" s="1"/>
  <c r="L1204"/>
  <c r="J1205"/>
  <c r="K1205" s="1"/>
  <c r="L1205"/>
  <c r="J1206"/>
  <c r="K1206" s="1"/>
  <c r="L1206"/>
  <c r="J1207"/>
  <c r="K1207" s="1"/>
  <c r="L1207"/>
  <c r="J1208"/>
  <c r="K1208" s="1"/>
  <c r="L1208"/>
  <c r="J1209"/>
  <c r="K1209" s="1"/>
  <c r="L1209"/>
  <c r="J1210"/>
  <c r="L1210"/>
  <c r="J1211"/>
  <c r="K1211" s="1"/>
  <c r="L1211"/>
  <c r="J1212"/>
  <c r="K1212" s="1"/>
  <c r="L1212"/>
  <c r="J1213"/>
  <c r="K1213" s="1"/>
  <c r="L1213"/>
  <c r="J1214"/>
  <c r="K1214" s="1"/>
  <c r="L1214"/>
  <c r="J1215"/>
  <c r="K1215" s="1"/>
  <c r="L1215"/>
  <c r="J1216"/>
  <c r="K1216" s="1"/>
  <c r="L1216"/>
  <c r="J1217"/>
  <c r="K1217" s="1"/>
  <c r="L1217"/>
  <c r="J1218"/>
  <c r="K1218" s="1"/>
  <c r="L1218"/>
  <c r="J1219"/>
  <c r="K1219" s="1"/>
  <c r="L1219"/>
  <c r="J1220"/>
  <c r="K1220" s="1"/>
  <c r="L1220"/>
  <c r="J1221"/>
  <c r="K1221" s="1"/>
  <c r="L1221"/>
  <c r="J1222"/>
  <c r="K1222" s="1"/>
  <c r="L1222"/>
  <c r="J1223"/>
  <c r="K1223" s="1"/>
  <c r="L1223"/>
  <c r="J1224"/>
  <c r="K1224" s="1"/>
  <c r="L1224"/>
  <c r="J1225"/>
  <c r="K1225" s="1"/>
  <c r="L1225"/>
  <c r="J1226"/>
  <c r="K1226" s="1"/>
  <c r="L1226"/>
  <c r="J1227"/>
  <c r="K1227" s="1"/>
  <c r="L1227"/>
  <c r="J1228"/>
  <c r="K1228" s="1"/>
  <c r="L1228"/>
  <c r="J1229"/>
  <c r="K1229" s="1"/>
  <c r="L1229"/>
  <c r="J1230"/>
  <c r="K1230" s="1"/>
  <c r="L1230"/>
  <c r="J1231"/>
  <c r="L1231"/>
  <c r="J1232"/>
  <c r="K1232" s="1"/>
  <c r="L1232"/>
  <c r="J1233"/>
  <c r="K1233" s="1"/>
  <c r="L1233"/>
  <c r="J1234"/>
  <c r="K1234" s="1"/>
  <c r="L1234"/>
  <c r="J1235"/>
  <c r="K1235" s="1"/>
  <c r="L1235"/>
  <c r="J1236"/>
  <c r="K1236" s="1"/>
  <c r="L1236"/>
  <c r="J1237"/>
  <c r="K1237" s="1"/>
  <c r="L1237"/>
  <c r="J1238"/>
  <c r="K1238" s="1"/>
  <c r="L1238"/>
  <c r="J1239"/>
  <c r="K1239" s="1"/>
  <c r="L1239"/>
  <c r="J1240"/>
  <c r="K1240" s="1"/>
  <c r="L1240"/>
  <c r="J1241"/>
  <c r="K1241" s="1"/>
  <c r="L1241"/>
  <c r="J1242"/>
  <c r="K1242" s="1"/>
  <c r="L1242"/>
  <c r="J1243"/>
  <c r="K1243" s="1"/>
  <c r="L1243"/>
  <c r="J1244"/>
  <c r="K1244" s="1"/>
  <c r="L1244"/>
  <c r="J1245"/>
  <c r="K1245" s="1"/>
  <c r="L1245"/>
  <c r="J1246"/>
  <c r="K1246" s="1"/>
  <c r="L1246"/>
  <c r="J1247"/>
  <c r="K1247" s="1"/>
  <c r="L1247"/>
  <c r="J1248"/>
  <c r="K1248" s="1"/>
  <c r="L1248"/>
  <c r="J1249"/>
  <c r="K1249" s="1"/>
  <c r="L1249"/>
  <c r="J1250"/>
  <c r="K1250" s="1"/>
  <c r="L1250"/>
  <c r="J1251"/>
  <c r="K1251" s="1"/>
  <c r="L1251"/>
  <c r="J1252"/>
  <c r="K1252" s="1"/>
  <c r="L1252"/>
  <c r="J1253"/>
  <c r="L1253"/>
  <c r="J1254"/>
  <c r="K1254" s="1"/>
  <c r="L1254"/>
  <c r="J1255"/>
  <c r="K1255" s="1"/>
  <c r="L1255"/>
  <c r="J1256"/>
  <c r="K1256" s="1"/>
  <c r="L1256"/>
  <c r="J1257"/>
  <c r="K1257" s="1"/>
  <c r="L1257"/>
  <c r="J1258"/>
  <c r="K1258" s="1"/>
  <c r="L1258"/>
  <c r="J1259"/>
  <c r="K1259" s="1"/>
  <c r="L1259"/>
  <c r="J1260"/>
  <c r="K1260" s="1"/>
  <c r="L1260"/>
  <c r="J1261"/>
  <c r="K1261" s="1"/>
  <c r="L1261"/>
  <c r="J1262"/>
  <c r="K1262" s="1"/>
  <c r="L1262"/>
  <c r="J1263"/>
  <c r="K1263" s="1"/>
  <c r="L1263"/>
  <c r="J1264"/>
  <c r="K1264" s="1"/>
  <c r="L1264"/>
  <c r="J1265"/>
  <c r="K1265" s="1"/>
  <c r="L1265"/>
  <c r="J1266"/>
  <c r="K1266" s="1"/>
  <c r="L1266"/>
  <c r="J1267"/>
  <c r="K1267" s="1"/>
  <c r="L1267"/>
  <c r="J1268"/>
  <c r="K1268" s="1"/>
  <c r="L1268"/>
  <c r="J1269"/>
  <c r="K1269" s="1"/>
  <c r="L1269"/>
  <c r="J1270"/>
  <c r="K1270" s="1"/>
  <c r="L1270"/>
  <c r="J1271"/>
  <c r="K1271" s="1"/>
  <c r="L1271"/>
  <c r="J1272"/>
  <c r="K1272" s="1"/>
  <c r="L1272"/>
  <c r="J1273"/>
  <c r="K1273" s="1"/>
  <c r="L1273"/>
  <c r="J1274"/>
  <c r="L1274"/>
  <c r="J1275"/>
  <c r="K1275" s="1"/>
  <c r="L1275"/>
  <c r="J1276"/>
  <c r="K1276" s="1"/>
  <c r="L1276"/>
  <c r="J1277"/>
  <c r="K1277" s="1"/>
  <c r="L1277"/>
  <c r="J1278"/>
  <c r="K1278" s="1"/>
  <c r="L1278"/>
  <c r="J1279"/>
  <c r="K1279" s="1"/>
  <c r="L1279"/>
  <c r="J1280"/>
  <c r="K1280" s="1"/>
  <c r="L1280"/>
  <c r="J1281"/>
  <c r="K1281" s="1"/>
  <c r="L1281"/>
  <c r="J1282"/>
  <c r="K1282" s="1"/>
  <c r="L1282"/>
  <c r="J1283"/>
  <c r="K1283" s="1"/>
  <c r="L1283"/>
  <c r="J1284"/>
  <c r="K1284" s="1"/>
  <c r="L1284"/>
  <c r="J1285"/>
  <c r="K1285" s="1"/>
  <c r="L1285"/>
  <c r="J1286"/>
  <c r="K1286" s="1"/>
  <c r="L1286"/>
  <c r="J1287"/>
  <c r="K1287" s="1"/>
  <c r="L1287"/>
  <c r="J1288"/>
  <c r="K1288" s="1"/>
  <c r="L1288"/>
  <c r="J1289"/>
  <c r="K1289" s="1"/>
  <c r="L1289"/>
  <c r="J1290"/>
  <c r="K1290" s="1"/>
  <c r="L1290"/>
  <c r="J1291"/>
  <c r="K1291" s="1"/>
  <c r="L1291"/>
  <c r="J1292"/>
  <c r="K1292" s="1"/>
  <c r="L1292"/>
  <c r="J1293"/>
  <c r="K1293" s="1"/>
  <c r="L1293"/>
  <c r="J1294"/>
  <c r="K1294" s="1"/>
  <c r="L1294"/>
  <c r="J1295"/>
  <c r="L1295"/>
  <c r="J1296"/>
  <c r="K1296" s="1"/>
  <c r="L1296"/>
  <c r="J1297"/>
  <c r="K1297" s="1"/>
  <c r="L1297"/>
  <c r="J1298"/>
  <c r="K1298" s="1"/>
  <c r="L1298"/>
  <c r="J1299"/>
  <c r="K1299" s="1"/>
  <c r="L1299"/>
  <c r="J1300"/>
  <c r="K1300" s="1"/>
  <c r="L1300"/>
  <c r="J1301"/>
  <c r="K1301" s="1"/>
  <c r="L1301"/>
  <c r="J1302"/>
  <c r="K1302" s="1"/>
  <c r="L1302"/>
  <c r="J1303"/>
  <c r="K1303" s="1"/>
  <c r="L1303"/>
  <c r="J1304"/>
  <c r="K1304" s="1"/>
  <c r="L1304"/>
  <c r="J1305"/>
  <c r="K1305" s="1"/>
  <c r="L1305"/>
  <c r="J1306"/>
  <c r="K1306" s="1"/>
  <c r="L1306"/>
  <c r="J1307"/>
  <c r="K1307" s="1"/>
  <c r="L1307"/>
  <c r="J1308"/>
  <c r="K1308" s="1"/>
  <c r="L1308"/>
  <c r="J1309"/>
  <c r="K1309" s="1"/>
  <c r="L1309"/>
  <c r="J1310"/>
  <c r="K1310" s="1"/>
  <c r="L1310"/>
  <c r="J1311"/>
  <c r="K1311" s="1"/>
  <c r="L1311"/>
  <c r="J1312"/>
  <c r="K1312" s="1"/>
  <c r="L1312"/>
  <c r="J1313"/>
  <c r="K1313" s="1"/>
  <c r="L1313"/>
  <c r="J1314"/>
  <c r="K1314" s="1"/>
  <c r="L1314"/>
  <c r="J1315"/>
  <c r="K1315" s="1"/>
  <c r="L1315"/>
  <c r="J1316"/>
  <c r="K1316" s="1"/>
  <c r="L1316"/>
  <c r="J1317"/>
  <c r="L1317"/>
  <c r="J1318"/>
  <c r="K1318" s="1"/>
  <c r="L1318"/>
  <c r="J1319"/>
  <c r="K1319" s="1"/>
  <c r="L1319"/>
  <c r="J1320"/>
  <c r="K1320" s="1"/>
  <c r="L1320"/>
  <c r="J1321"/>
  <c r="K1321" s="1"/>
  <c r="L1321"/>
  <c r="J1322"/>
  <c r="K1322" s="1"/>
  <c r="L1322"/>
  <c r="J1323"/>
  <c r="K1323" s="1"/>
  <c r="L1323"/>
  <c r="J1324"/>
  <c r="K1324" s="1"/>
  <c r="L1324"/>
  <c r="J1325"/>
  <c r="K1325" s="1"/>
  <c r="L1325"/>
  <c r="J1326"/>
  <c r="K1326" s="1"/>
  <c r="L1326"/>
  <c r="J1327"/>
  <c r="K1327" s="1"/>
  <c r="L1327"/>
  <c r="J1328"/>
  <c r="K1328" s="1"/>
  <c r="L1328"/>
  <c r="J1329"/>
  <c r="K1329" s="1"/>
  <c r="L1329"/>
  <c r="J1330"/>
  <c r="K1330" s="1"/>
  <c r="L1330"/>
  <c r="J1331"/>
  <c r="K1331" s="1"/>
  <c r="L1331"/>
  <c r="J1332"/>
  <c r="K1332" s="1"/>
  <c r="L1332"/>
  <c r="J1333"/>
  <c r="K1333" s="1"/>
  <c r="L1333"/>
  <c r="J1334"/>
  <c r="K1334" s="1"/>
  <c r="L1334"/>
  <c r="J1335"/>
  <c r="K1335" s="1"/>
  <c r="L1335"/>
  <c r="J1336"/>
  <c r="K1336" s="1"/>
  <c r="L1336"/>
  <c r="J1337"/>
  <c r="K1337" s="1"/>
  <c r="L1337"/>
  <c r="J1338"/>
  <c r="L1338"/>
  <c r="J1339"/>
  <c r="K1339" s="1"/>
  <c r="L1339"/>
  <c r="J1340"/>
  <c r="K1340" s="1"/>
  <c r="L1340"/>
  <c r="J1341"/>
  <c r="K1341" s="1"/>
  <c r="L1341"/>
  <c r="J1342"/>
  <c r="K1342" s="1"/>
  <c r="L1342"/>
  <c r="J1343"/>
  <c r="K1343" s="1"/>
  <c r="L1343"/>
  <c r="J1344"/>
  <c r="K1344" s="1"/>
  <c r="L1344"/>
  <c r="J1345"/>
  <c r="K1345" s="1"/>
  <c r="L1345"/>
  <c r="J1346"/>
  <c r="K1346" s="1"/>
  <c r="L1346"/>
  <c r="J1347"/>
  <c r="K1347" s="1"/>
  <c r="L1347"/>
  <c r="J1348"/>
  <c r="K1348" s="1"/>
  <c r="L1348"/>
  <c r="J1349"/>
  <c r="K1349" s="1"/>
  <c r="L1349"/>
  <c r="J1350"/>
  <c r="K1350" s="1"/>
  <c r="L1350"/>
  <c r="J1351"/>
  <c r="K1351" s="1"/>
  <c r="L1351"/>
  <c r="J1352"/>
  <c r="K1352" s="1"/>
  <c r="L1352"/>
  <c r="J1353"/>
  <c r="K1353" s="1"/>
  <c r="L1353"/>
  <c r="J1354"/>
  <c r="K1354" s="1"/>
  <c r="L1354"/>
  <c r="J1355"/>
  <c r="K1355" s="1"/>
  <c r="L1355"/>
  <c r="J1356"/>
  <c r="K1356" s="1"/>
  <c r="L1356"/>
  <c r="J1357"/>
  <c r="K1357" s="1"/>
  <c r="L1357"/>
  <c r="J1358"/>
  <c r="K1358" s="1"/>
  <c r="L1358"/>
  <c r="J1359"/>
  <c r="L1359"/>
  <c r="J1360"/>
  <c r="K1360" s="1"/>
  <c r="L1360"/>
  <c r="J1361"/>
  <c r="K1361" s="1"/>
  <c r="L1361"/>
  <c r="J1362"/>
  <c r="K1362" s="1"/>
  <c r="L1362"/>
  <c r="J1363"/>
  <c r="K1363" s="1"/>
  <c r="L1363"/>
  <c r="J1364"/>
  <c r="K1364" s="1"/>
  <c r="L1364"/>
  <c r="J1365"/>
  <c r="K1365" s="1"/>
  <c r="L1365"/>
  <c r="J1366"/>
  <c r="K1366" s="1"/>
  <c r="L1366"/>
  <c r="J1367"/>
  <c r="K1367" s="1"/>
  <c r="L1367"/>
  <c r="J1368"/>
  <c r="K1368" s="1"/>
  <c r="L1368"/>
  <c r="J1369"/>
  <c r="K1369" s="1"/>
  <c r="L1369"/>
  <c r="J1370"/>
  <c r="K1370" s="1"/>
  <c r="L1370"/>
  <c r="J1371"/>
  <c r="K1371" s="1"/>
  <c r="L1371"/>
  <c r="J1372"/>
  <c r="K1372" s="1"/>
  <c r="L1372"/>
  <c r="J1373"/>
  <c r="K1373" s="1"/>
  <c r="L1373"/>
  <c r="J1374"/>
  <c r="K1374" s="1"/>
  <c r="L1374"/>
  <c r="J1375"/>
  <c r="K1375" s="1"/>
  <c r="L1375"/>
  <c r="J1376"/>
  <c r="K1376" s="1"/>
  <c r="L1376"/>
  <c r="J1377"/>
  <c r="K1377" s="1"/>
  <c r="L1377"/>
  <c r="J1378"/>
  <c r="K1378" s="1"/>
  <c r="L1378"/>
  <c r="J1379"/>
  <c r="K1379" s="1"/>
  <c r="L1379"/>
  <c r="J1380"/>
  <c r="K1380" s="1"/>
  <c r="L1380"/>
  <c r="J1381"/>
  <c r="L1381"/>
  <c r="J1382"/>
  <c r="K1382" s="1"/>
  <c r="L1382"/>
  <c r="J1383"/>
  <c r="K1383" s="1"/>
  <c r="L1383"/>
  <c r="J1384"/>
  <c r="K1384" s="1"/>
  <c r="L1384"/>
  <c r="J1385"/>
  <c r="K1385" s="1"/>
  <c r="L1385"/>
  <c r="J1386"/>
  <c r="K1386" s="1"/>
  <c r="L1386"/>
  <c r="J1387"/>
  <c r="K1387" s="1"/>
  <c r="L1387"/>
  <c r="J1388"/>
  <c r="K1388" s="1"/>
  <c r="L1388"/>
  <c r="J1389"/>
  <c r="K1389" s="1"/>
  <c r="L1389"/>
  <c r="J1390"/>
  <c r="K1390" s="1"/>
  <c r="L1390"/>
  <c r="J1391"/>
  <c r="K1391" s="1"/>
  <c r="L1391"/>
  <c r="J1392"/>
  <c r="K1392" s="1"/>
  <c r="L1392"/>
  <c r="J1393"/>
  <c r="K1393" s="1"/>
  <c r="L1393"/>
  <c r="J1394"/>
  <c r="K1394" s="1"/>
  <c r="L1394"/>
  <c r="J1395"/>
  <c r="K1395" s="1"/>
  <c r="L1395"/>
  <c r="J1396"/>
  <c r="K1396" s="1"/>
  <c r="L1396"/>
  <c r="J1397"/>
  <c r="K1397" s="1"/>
  <c r="L1397"/>
  <c r="J1398"/>
  <c r="K1398" s="1"/>
  <c r="L1398"/>
  <c r="J1399"/>
  <c r="K1399" s="1"/>
  <c r="L1399"/>
  <c r="J1400"/>
  <c r="K1400" s="1"/>
  <c r="L1400"/>
  <c r="J1401"/>
  <c r="K1401" s="1"/>
  <c r="L1401"/>
  <c r="J1402"/>
  <c r="L1402"/>
  <c r="J1403"/>
  <c r="K1403" s="1"/>
  <c r="L1403"/>
  <c r="J1404"/>
  <c r="K1404" s="1"/>
  <c r="L1404"/>
  <c r="J1405"/>
  <c r="K1405" s="1"/>
  <c r="L1405"/>
  <c r="J1406"/>
  <c r="K1406" s="1"/>
  <c r="L1406"/>
  <c r="J1407"/>
  <c r="K1407" s="1"/>
  <c r="L1407"/>
  <c r="J1408"/>
  <c r="K1408" s="1"/>
  <c r="L1408"/>
  <c r="J1409"/>
  <c r="K1409" s="1"/>
  <c r="L1409"/>
  <c r="J1410"/>
  <c r="K1410" s="1"/>
  <c r="L1410"/>
  <c r="J1411"/>
  <c r="K1411" s="1"/>
  <c r="L1411"/>
  <c r="J1412"/>
  <c r="K1412" s="1"/>
  <c r="L1412"/>
  <c r="J1413"/>
  <c r="K1413" s="1"/>
  <c r="L1413"/>
  <c r="J1414"/>
  <c r="K1414" s="1"/>
  <c r="L1414"/>
  <c r="J1415"/>
  <c r="K1415" s="1"/>
  <c r="L1415"/>
  <c r="J1416"/>
  <c r="K1416" s="1"/>
  <c r="L1416"/>
  <c r="J1417"/>
  <c r="K1417" s="1"/>
  <c r="L1417"/>
  <c r="J1418"/>
  <c r="K1418" s="1"/>
  <c r="L1418"/>
  <c r="J1419"/>
  <c r="K1419" s="1"/>
  <c r="L1419"/>
  <c r="J1420"/>
  <c r="K1420" s="1"/>
  <c r="L1420"/>
  <c r="J1421"/>
  <c r="K1421" s="1"/>
  <c r="L1421"/>
  <c r="J1422"/>
  <c r="K1422" s="1"/>
  <c r="L1422"/>
  <c r="J1423"/>
  <c r="L1423"/>
  <c r="J1424"/>
  <c r="K1424" s="1"/>
  <c r="L1424"/>
  <c r="J1425"/>
  <c r="K1425" s="1"/>
  <c r="L1425"/>
  <c r="J1426"/>
  <c r="K1426" s="1"/>
  <c r="L1426"/>
  <c r="J1427"/>
  <c r="K1427" s="1"/>
  <c r="L1427"/>
  <c r="J1428"/>
  <c r="K1428" s="1"/>
  <c r="L1428"/>
  <c r="J1429"/>
  <c r="K1429" s="1"/>
  <c r="L1429"/>
  <c r="J1430"/>
  <c r="K1430" s="1"/>
  <c r="L1430"/>
  <c r="J1431"/>
  <c r="K1431" s="1"/>
  <c r="L1431"/>
  <c r="J1432"/>
  <c r="K1432" s="1"/>
  <c r="L1432"/>
  <c r="J1433"/>
  <c r="K1433" s="1"/>
  <c r="L1433"/>
  <c r="J1434"/>
  <c r="K1434" s="1"/>
  <c r="L1434"/>
  <c r="J1435"/>
  <c r="K1435" s="1"/>
  <c r="L1435"/>
  <c r="J1436"/>
  <c r="K1436" s="1"/>
  <c r="L1436"/>
  <c r="J1437"/>
  <c r="K1437" s="1"/>
  <c r="L1437"/>
  <c r="J1438"/>
  <c r="K1438" s="1"/>
  <c r="L1438"/>
  <c r="J1439"/>
  <c r="K1439" s="1"/>
  <c r="L1439"/>
  <c r="J1440"/>
  <c r="K1440" s="1"/>
  <c r="L1440"/>
  <c r="J1441"/>
  <c r="K1441" s="1"/>
  <c r="L1441"/>
  <c r="J1442"/>
  <c r="K1442" s="1"/>
  <c r="L1442"/>
  <c r="J1443"/>
  <c r="K1443" s="1"/>
  <c r="L1443"/>
  <c r="J1444"/>
  <c r="K1444" s="1"/>
  <c r="L1444"/>
  <c r="J1445"/>
  <c r="L1445"/>
  <c r="J1446"/>
  <c r="K1446" s="1"/>
  <c r="L1446"/>
  <c r="J1447"/>
  <c r="K1447" s="1"/>
  <c r="L1447"/>
  <c r="J1448"/>
  <c r="K1448" s="1"/>
  <c r="L1448"/>
  <c r="J1449"/>
  <c r="K1449" s="1"/>
  <c r="L1449"/>
  <c r="J1450"/>
  <c r="K1450" s="1"/>
  <c r="L1450"/>
  <c r="J1451"/>
  <c r="K1451" s="1"/>
  <c r="L1451"/>
  <c r="J1452"/>
  <c r="K1452" s="1"/>
  <c r="L1452"/>
  <c r="J1453"/>
  <c r="K1453" s="1"/>
  <c r="L1453"/>
  <c r="J1454"/>
  <c r="K1454" s="1"/>
  <c r="L1454"/>
  <c r="J1455"/>
  <c r="K1455" s="1"/>
  <c r="L1455"/>
  <c r="J1456"/>
  <c r="K1456" s="1"/>
  <c r="L1456"/>
  <c r="J1457"/>
  <c r="K1457" s="1"/>
  <c r="L1457"/>
  <c r="J1458"/>
  <c r="K1458" s="1"/>
  <c r="L1458"/>
  <c r="J1459"/>
  <c r="K1459" s="1"/>
  <c r="L1459"/>
  <c r="J1460"/>
  <c r="K1460" s="1"/>
  <c r="L1460"/>
  <c r="J1461"/>
  <c r="K1461" s="1"/>
  <c r="L1461"/>
  <c r="J1462"/>
  <c r="K1462" s="1"/>
  <c r="L1462"/>
  <c r="J1463"/>
  <c r="K1463" s="1"/>
  <c r="L1463"/>
  <c r="J1464"/>
  <c r="K1464" s="1"/>
  <c r="L1464"/>
  <c r="J1465"/>
  <c r="K1465" s="1"/>
  <c r="L1465"/>
  <c r="J1466"/>
  <c r="L1466"/>
  <c r="J1467"/>
  <c r="K1467" s="1"/>
  <c r="L1467"/>
  <c r="J1468"/>
  <c r="K1468" s="1"/>
  <c r="L1468"/>
  <c r="J1469"/>
  <c r="K1469" s="1"/>
  <c r="L1469"/>
  <c r="J1470"/>
  <c r="K1470" s="1"/>
  <c r="L1470"/>
  <c r="J1471"/>
  <c r="K1471" s="1"/>
  <c r="L1471"/>
  <c r="J1472"/>
  <c r="K1472" s="1"/>
  <c r="L1472"/>
  <c r="J1473"/>
  <c r="K1473" s="1"/>
  <c r="L1473"/>
  <c r="J1474"/>
  <c r="K1474" s="1"/>
  <c r="L1474"/>
  <c r="J1475"/>
  <c r="K1475" s="1"/>
  <c r="L1475"/>
  <c r="J1476"/>
  <c r="K1476" s="1"/>
  <c r="L1476"/>
  <c r="J1477"/>
  <c r="K1477" s="1"/>
  <c r="L1477"/>
  <c r="J1478"/>
  <c r="K1478" s="1"/>
  <c r="L1478"/>
  <c r="J1479"/>
  <c r="K1479" s="1"/>
  <c r="L1479"/>
  <c r="J1480"/>
  <c r="K1480" s="1"/>
  <c r="L1480"/>
  <c r="J1481"/>
  <c r="K1481" s="1"/>
  <c r="L1481"/>
  <c r="J1482"/>
  <c r="K1482" s="1"/>
  <c r="L1482"/>
  <c r="J1483"/>
  <c r="K1483" s="1"/>
  <c r="L1483"/>
  <c r="J1484"/>
  <c r="K1484" s="1"/>
  <c r="L1484"/>
  <c r="J1485"/>
  <c r="K1485" s="1"/>
  <c r="L1485"/>
  <c r="J1486"/>
  <c r="K1486" s="1"/>
  <c r="L1486"/>
  <c r="J1487"/>
  <c r="L1487"/>
  <c r="J1488"/>
  <c r="K1488" s="1"/>
  <c r="L1488"/>
  <c r="J1489"/>
  <c r="K1489" s="1"/>
  <c r="L1489"/>
  <c r="J1490"/>
  <c r="K1490" s="1"/>
  <c r="L1490"/>
  <c r="J1491"/>
  <c r="K1491" s="1"/>
  <c r="L1491"/>
  <c r="J1492"/>
  <c r="K1492" s="1"/>
  <c r="L1492"/>
  <c r="J1493"/>
  <c r="K1493" s="1"/>
  <c r="L1493"/>
  <c r="J1494"/>
  <c r="K1494" s="1"/>
  <c r="L1494"/>
  <c r="J1495"/>
  <c r="K1495" s="1"/>
  <c r="L1495"/>
  <c r="J1496"/>
  <c r="K1496" s="1"/>
  <c r="L1496"/>
  <c r="J1497"/>
  <c r="K1497" s="1"/>
  <c r="L1497"/>
  <c r="J1498"/>
  <c r="K1498" s="1"/>
  <c r="L1498"/>
  <c r="J1499"/>
  <c r="K1499" s="1"/>
  <c r="L1499"/>
  <c r="J1500"/>
  <c r="K1500" s="1"/>
  <c r="L1500"/>
  <c r="J1501"/>
  <c r="K1501" s="1"/>
  <c r="L1501"/>
  <c r="J1502"/>
  <c r="K1502" s="1"/>
  <c r="L1502"/>
  <c r="J1503"/>
  <c r="K1503" s="1"/>
  <c r="L1503"/>
  <c r="J1504"/>
  <c r="K1504" s="1"/>
  <c r="L1504"/>
  <c r="J1505"/>
  <c r="K1505" s="1"/>
  <c r="L1505"/>
  <c r="J1506"/>
  <c r="K1506" s="1"/>
  <c r="L1506"/>
  <c r="J1507"/>
  <c r="L1507"/>
  <c r="J1508"/>
  <c r="K1508" s="1"/>
  <c r="L1508"/>
  <c r="J1509"/>
  <c r="K1509" s="1"/>
  <c r="L1509"/>
  <c r="J1510"/>
  <c r="K1510" s="1"/>
  <c r="L1510"/>
  <c r="J1511"/>
  <c r="K1511" s="1"/>
  <c r="L1511"/>
  <c r="J1512"/>
  <c r="K1512" s="1"/>
  <c r="L1512"/>
  <c r="J1513"/>
  <c r="K1513" s="1"/>
  <c r="L1513"/>
  <c r="J1514"/>
  <c r="K1514" s="1"/>
  <c r="L1514"/>
  <c r="J1515"/>
  <c r="K1515" s="1"/>
  <c r="L1515"/>
  <c r="J1516"/>
  <c r="K1516" s="1"/>
  <c r="L1516"/>
  <c r="J1517"/>
  <c r="K1517" s="1"/>
  <c r="L1517"/>
  <c r="J1518"/>
  <c r="K1518" s="1"/>
  <c r="L1518"/>
  <c r="J1519"/>
  <c r="K1519" s="1"/>
  <c r="L1519"/>
  <c r="J1520"/>
  <c r="K1520" s="1"/>
  <c r="L1520"/>
  <c r="J1521"/>
  <c r="K1521" s="1"/>
  <c r="L1521"/>
  <c r="J1522"/>
  <c r="K1522" s="1"/>
  <c r="L1522"/>
  <c r="J1523"/>
  <c r="L1523"/>
  <c r="J1524"/>
  <c r="K1524" s="1"/>
  <c r="L1524"/>
  <c r="J1525"/>
  <c r="K1525" s="1"/>
  <c r="L1525"/>
  <c r="J1526"/>
  <c r="K1526" s="1"/>
  <c r="L1526"/>
  <c r="J1527"/>
  <c r="K1527" s="1"/>
  <c r="L1527"/>
  <c r="J1528"/>
  <c r="K1528" s="1"/>
  <c r="L1528"/>
  <c r="J1529"/>
  <c r="K1529" s="1"/>
  <c r="L1529"/>
  <c r="J1530"/>
  <c r="K1530" s="1"/>
  <c r="L1530"/>
  <c r="J1531"/>
  <c r="K1531" s="1"/>
  <c r="L1531"/>
  <c r="J1532"/>
  <c r="K1532" s="1"/>
  <c r="L1532"/>
  <c r="J1533"/>
  <c r="K1533" s="1"/>
  <c r="L1533"/>
  <c r="J1534"/>
  <c r="K1534" s="1"/>
  <c r="L1534"/>
  <c r="J1535"/>
  <c r="K1535" s="1"/>
  <c r="L1535"/>
  <c r="J1536"/>
  <c r="K1536" s="1"/>
  <c r="L1536"/>
  <c r="J1537"/>
  <c r="K1537" s="1"/>
  <c r="L1537"/>
  <c r="J1538"/>
  <c r="K1538" s="1"/>
  <c r="L1538"/>
  <c r="J1539"/>
  <c r="L1539"/>
  <c r="J1540"/>
  <c r="K1540" s="1"/>
  <c r="L1540"/>
  <c r="J1541"/>
  <c r="K1541" s="1"/>
  <c r="L1541"/>
  <c r="J1542"/>
  <c r="K1542" s="1"/>
  <c r="L1542"/>
  <c r="J1543"/>
  <c r="K1543" s="1"/>
  <c r="L1543"/>
  <c r="J1544"/>
  <c r="K1544" s="1"/>
  <c r="L1544"/>
  <c r="J1545"/>
  <c r="K1545" s="1"/>
  <c r="L1545"/>
  <c r="J1546"/>
  <c r="K1546" s="1"/>
  <c r="L1546"/>
  <c r="J1547"/>
  <c r="K1547" s="1"/>
  <c r="L1547"/>
  <c r="J1548"/>
  <c r="K1548" s="1"/>
  <c r="L1548"/>
  <c r="J1549"/>
  <c r="K1549" s="1"/>
  <c r="L1549"/>
  <c r="J1550"/>
  <c r="K1550" s="1"/>
  <c r="L1550"/>
  <c r="J1551"/>
  <c r="K1551" s="1"/>
  <c r="L1551"/>
  <c r="J1552"/>
  <c r="K1552" s="1"/>
  <c r="L1552"/>
  <c r="J1553"/>
  <c r="K1553" s="1"/>
  <c r="L1553"/>
  <c r="J1554"/>
  <c r="K1554" s="1"/>
  <c r="L1554"/>
  <c r="J1555"/>
  <c r="L1555"/>
  <c r="J1556"/>
  <c r="K1556" s="1"/>
  <c r="L1556"/>
  <c r="J1557"/>
  <c r="K1557" s="1"/>
  <c r="L1557"/>
  <c r="J1558"/>
  <c r="K1558" s="1"/>
  <c r="L1558"/>
  <c r="J1559"/>
  <c r="K1559" s="1"/>
  <c r="L1559"/>
  <c r="J1560"/>
  <c r="K1560" s="1"/>
  <c r="L1560"/>
  <c r="J1561"/>
  <c r="K1561" s="1"/>
  <c r="L1561"/>
  <c r="J1562"/>
  <c r="K1562" s="1"/>
  <c r="L1562"/>
  <c r="J1563"/>
  <c r="K1563" s="1"/>
  <c r="L1563"/>
  <c r="J1564"/>
  <c r="K1564" s="1"/>
  <c r="L1564"/>
  <c r="J1565"/>
  <c r="K1565" s="1"/>
  <c r="L1565"/>
  <c r="J1566"/>
  <c r="K1566" s="1"/>
  <c r="L1566"/>
  <c r="J1567"/>
  <c r="K1567" s="1"/>
  <c r="L1567"/>
  <c r="J1568"/>
  <c r="K1568" s="1"/>
  <c r="L1568"/>
  <c r="J1569"/>
  <c r="K1569" s="1"/>
  <c r="L1569"/>
  <c r="J1570"/>
  <c r="K1570" s="1"/>
  <c r="L1570"/>
  <c r="J1571"/>
  <c r="L1571"/>
  <c r="J1572"/>
  <c r="K1572" s="1"/>
  <c r="L1572"/>
  <c r="J1573"/>
  <c r="K1573" s="1"/>
  <c r="L1573"/>
  <c r="J1574"/>
  <c r="K1574" s="1"/>
  <c r="L1574"/>
  <c r="J1575"/>
  <c r="K1575" s="1"/>
  <c r="L1575"/>
  <c r="J1576"/>
  <c r="K1576" s="1"/>
  <c r="L1576"/>
  <c r="J1577"/>
  <c r="K1577" s="1"/>
  <c r="L1577"/>
  <c r="J1578"/>
  <c r="K1578" s="1"/>
  <c r="L1578"/>
  <c r="J1579"/>
  <c r="K1579" s="1"/>
  <c r="L1579"/>
  <c r="J1580"/>
  <c r="K1580" s="1"/>
  <c r="L1580"/>
  <c r="J1581"/>
  <c r="K1581" s="1"/>
  <c r="L1581"/>
  <c r="J1582"/>
  <c r="K1582" s="1"/>
  <c r="L1582"/>
  <c r="J1583"/>
  <c r="K1583" s="1"/>
  <c r="L1583"/>
  <c r="J1584"/>
  <c r="K1584" s="1"/>
  <c r="L1584"/>
  <c r="J1585"/>
  <c r="K1585" s="1"/>
  <c r="L1585"/>
  <c r="J1586"/>
  <c r="K1586" s="1"/>
  <c r="L1586"/>
  <c r="J1587"/>
  <c r="L1587"/>
  <c r="J1588"/>
  <c r="K1588" s="1"/>
  <c r="L1588"/>
  <c r="J1589"/>
  <c r="K1589" s="1"/>
  <c r="L1589"/>
  <c r="J1590"/>
  <c r="K1590" s="1"/>
  <c r="L1590"/>
  <c r="J1591"/>
  <c r="K1591" s="1"/>
  <c r="L1591"/>
  <c r="J1592"/>
  <c r="K1592" s="1"/>
  <c r="L1592"/>
  <c r="J1593"/>
  <c r="K1593" s="1"/>
  <c r="L1593"/>
  <c r="J1594"/>
  <c r="K1594" s="1"/>
  <c r="L1594"/>
  <c r="J1595"/>
  <c r="K1595" s="1"/>
  <c r="L1595"/>
  <c r="J1596"/>
  <c r="K1596" s="1"/>
  <c r="L1596"/>
  <c r="J1597"/>
  <c r="K1597" s="1"/>
  <c r="L1597"/>
  <c r="J1598"/>
  <c r="K1598" s="1"/>
  <c r="L1598"/>
  <c r="J1599"/>
  <c r="K1599" s="1"/>
  <c r="L1599"/>
  <c r="J1600"/>
  <c r="K1600" s="1"/>
  <c r="L1600"/>
  <c r="J1601"/>
  <c r="K1601" s="1"/>
  <c r="L1601"/>
  <c r="J1602"/>
  <c r="K1602" s="1"/>
  <c r="L1602"/>
  <c r="J1603"/>
  <c r="L1603"/>
  <c r="J1604"/>
  <c r="K1604" s="1"/>
  <c r="L1604"/>
  <c r="J1605"/>
  <c r="K1605" s="1"/>
  <c r="L1605"/>
  <c r="J1606"/>
  <c r="K1606" s="1"/>
  <c r="L1606"/>
  <c r="J1607"/>
  <c r="K1607" s="1"/>
  <c r="L1607"/>
  <c r="J1608"/>
  <c r="K1608" s="1"/>
  <c r="L1608"/>
  <c r="J1609"/>
  <c r="K1609" s="1"/>
  <c r="L1609"/>
  <c r="J1610"/>
  <c r="K1610" s="1"/>
  <c r="L1610"/>
  <c r="J1611"/>
  <c r="K1611" s="1"/>
  <c r="L1611"/>
  <c r="J1612"/>
  <c r="K1612" s="1"/>
  <c r="L1612"/>
  <c r="J1613"/>
  <c r="K1613" s="1"/>
  <c r="L1613"/>
  <c r="J1614"/>
  <c r="K1614" s="1"/>
  <c r="L1614"/>
  <c r="J1615"/>
  <c r="K1615" s="1"/>
  <c r="L1615"/>
  <c r="J1616"/>
  <c r="K1616" s="1"/>
  <c r="L1616"/>
  <c r="J1617"/>
  <c r="K1617" s="1"/>
  <c r="L1617"/>
  <c r="J1618"/>
  <c r="K1618" s="1"/>
  <c r="L1618"/>
  <c r="J1619"/>
  <c r="L1619"/>
  <c r="J1620"/>
  <c r="K1620" s="1"/>
  <c r="L1620"/>
  <c r="J1621"/>
  <c r="K1621" s="1"/>
  <c r="L1621"/>
  <c r="J1622"/>
  <c r="K1622" s="1"/>
  <c r="L1622"/>
  <c r="J1623"/>
  <c r="K1623" s="1"/>
  <c r="L1623"/>
  <c r="J1624"/>
  <c r="K1624" s="1"/>
  <c r="L1624"/>
  <c r="J1625"/>
  <c r="K1625" s="1"/>
  <c r="L1625"/>
  <c r="J1626"/>
  <c r="K1626" s="1"/>
  <c r="L1626"/>
  <c r="J1627"/>
  <c r="K1627" s="1"/>
  <c r="L1627"/>
  <c r="J1628"/>
  <c r="K1628" s="1"/>
  <c r="L1628"/>
  <c r="J1629"/>
  <c r="K1629" s="1"/>
  <c r="L1629"/>
  <c r="J1630"/>
  <c r="K1630" s="1"/>
  <c r="L1630"/>
  <c r="J1631"/>
  <c r="K1631" s="1"/>
  <c r="L1631"/>
  <c r="J1632"/>
  <c r="K1632" s="1"/>
  <c r="L1632"/>
  <c r="J1633"/>
  <c r="K1633" s="1"/>
  <c r="L1633"/>
  <c r="J1634"/>
  <c r="K1634" s="1"/>
  <c r="L1634"/>
  <c r="J1635"/>
  <c r="L1635"/>
  <c r="J1636"/>
  <c r="K1636" s="1"/>
  <c r="L1636"/>
  <c r="J1637"/>
  <c r="K1637" s="1"/>
  <c r="L1637"/>
  <c r="J1638"/>
  <c r="K1638" s="1"/>
  <c r="L1638"/>
  <c r="J1639"/>
  <c r="K1639" s="1"/>
  <c r="L1639"/>
  <c r="J1640"/>
  <c r="K1640" s="1"/>
  <c r="L1640"/>
  <c r="J1641"/>
  <c r="K1641" s="1"/>
  <c r="L1641"/>
  <c r="J1642"/>
  <c r="K1642" s="1"/>
  <c r="L1642"/>
  <c r="J1643"/>
  <c r="K1643" s="1"/>
  <c r="L1643"/>
  <c r="J1644"/>
  <c r="K1644" s="1"/>
  <c r="L1644"/>
  <c r="J1645"/>
  <c r="K1645" s="1"/>
  <c r="L1645"/>
  <c r="J1646"/>
  <c r="K1646" s="1"/>
  <c r="L1646"/>
  <c r="J1647"/>
  <c r="K1647" s="1"/>
  <c r="L1647"/>
  <c r="J1648"/>
  <c r="K1648" s="1"/>
  <c r="L1648"/>
  <c r="J1649"/>
  <c r="K1649" s="1"/>
  <c r="L1649"/>
  <c r="J1650"/>
  <c r="K1650" s="1"/>
  <c r="L1650"/>
  <c r="J1651"/>
  <c r="L1651"/>
  <c r="J1652"/>
  <c r="K1652" s="1"/>
  <c r="L1652"/>
  <c r="J1653"/>
  <c r="K1653" s="1"/>
  <c r="L1653"/>
  <c r="J1654"/>
  <c r="K1654" s="1"/>
  <c r="L1654"/>
  <c r="J1655"/>
  <c r="K1655" s="1"/>
  <c r="L1655"/>
  <c r="J1656"/>
  <c r="K1656" s="1"/>
  <c r="L1656"/>
  <c r="J1657"/>
  <c r="K1657" s="1"/>
  <c r="L1657"/>
  <c r="J1658"/>
  <c r="K1658" s="1"/>
  <c r="L1658"/>
  <c r="J1659"/>
  <c r="K1659" s="1"/>
  <c r="L1659"/>
  <c r="J1660"/>
  <c r="K1660" s="1"/>
  <c r="L1660"/>
  <c r="J1661"/>
  <c r="K1661" s="1"/>
  <c r="L1661"/>
  <c r="J1662"/>
  <c r="K1662" s="1"/>
  <c r="L1662"/>
  <c r="J1663"/>
  <c r="K1663" s="1"/>
  <c r="L1663"/>
  <c r="J1664"/>
  <c r="K1664" s="1"/>
  <c r="L1664"/>
  <c r="J1665"/>
  <c r="K1665" s="1"/>
  <c r="L1665"/>
  <c r="J1666"/>
  <c r="K1666" s="1"/>
  <c r="L1666"/>
  <c r="J1667"/>
  <c r="L1667"/>
  <c r="J1668"/>
  <c r="K1668" s="1"/>
  <c r="L1668"/>
  <c r="J1669"/>
  <c r="K1669" s="1"/>
  <c r="L1669"/>
  <c r="J1670"/>
  <c r="K1670" s="1"/>
  <c r="L1670"/>
  <c r="J1671"/>
  <c r="K1671" s="1"/>
  <c r="L1671"/>
  <c r="J1672"/>
  <c r="K1672" s="1"/>
  <c r="L1672"/>
  <c r="J1673"/>
  <c r="K1673" s="1"/>
  <c r="L1673"/>
  <c r="J1674"/>
  <c r="K1674" s="1"/>
  <c r="L1674"/>
  <c r="J1675"/>
  <c r="K1675" s="1"/>
  <c r="L1675"/>
  <c r="J1676"/>
  <c r="K1676" s="1"/>
  <c r="L1676"/>
  <c r="J1677"/>
  <c r="K1677" s="1"/>
  <c r="L1677"/>
  <c r="J1678"/>
  <c r="K1678" s="1"/>
  <c r="L1678"/>
  <c r="J1679"/>
  <c r="K1679" s="1"/>
  <c r="L1679"/>
  <c r="J1680"/>
  <c r="K1680" s="1"/>
  <c r="L1680"/>
  <c r="J1681"/>
  <c r="K1681" s="1"/>
  <c r="L1681"/>
  <c r="J1682"/>
  <c r="K1682" s="1"/>
  <c r="L1682"/>
  <c r="J1683"/>
  <c r="L1683"/>
  <c r="J1684"/>
  <c r="K1684" s="1"/>
  <c r="L1684"/>
  <c r="J1685"/>
  <c r="K1685" s="1"/>
  <c r="L1685"/>
  <c r="J1686"/>
  <c r="K1686" s="1"/>
  <c r="L1686"/>
  <c r="J1687"/>
  <c r="K1687" s="1"/>
  <c r="L1687"/>
  <c r="J1688"/>
  <c r="K1688" s="1"/>
  <c r="L1688"/>
  <c r="J1689"/>
  <c r="K1689" s="1"/>
  <c r="L1689"/>
  <c r="J1690"/>
  <c r="K1690" s="1"/>
  <c r="L1690"/>
  <c r="J1691"/>
  <c r="K1691" s="1"/>
  <c r="L1691"/>
  <c r="J1692"/>
  <c r="K1692" s="1"/>
  <c r="L1692"/>
  <c r="J1693"/>
  <c r="K1693" s="1"/>
  <c r="L1693"/>
  <c r="J1694"/>
  <c r="K1694" s="1"/>
  <c r="L1694"/>
  <c r="J1695"/>
  <c r="K1695" s="1"/>
  <c r="L1695"/>
  <c r="J1696"/>
  <c r="K1696" s="1"/>
  <c r="L1696"/>
  <c r="J1697"/>
  <c r="K1697" s="1"/>
  <c r="L1697"/>
  <c r="J1698"/>
  <c r="K1698" s="1"/>
  <c r="L1698"/>
  <c r="J1699"/>
  <c r="L1699"/>
  <c r="J1700"/>
  <c r="K1700" s="1"/>
  <c r="L1700"/>
  <c r="J1701"/>
  <c r="K1701" s="1"/>
  <c r="L1701"/>
  <c r="J1702"/>
  <c r="K1702" s="1"/>
  <c r="L1702"/>
  <c r="J1703"/>
  <c r="K1703" s="1"/>
  <c r="L1703"/>
  <c r="J1704"/>
  <c r="K1704" s="1"/>
  <c r="L1704"/>
  <c r="J1705"/>
  <c r="K1705" s="1"/>
  <c r="L1705"/>
  <c r="J1706"/>
  <c r="K1706" s="1"/>
  <c r="L1706"/>
  <c r="J1707"/>
  <c r="K1707" s="1"/>
  <c r="L1707"/>
  <c r="J1708"/>
  <c r="K1708" s="1"/>
  <c r="L1708"/>
  <c r="J1709"/>
  <c r="K1709" s="1"/>
  <c r="L1709"/>
  <c r="J1710"/>
  <c r="K1710" s="1"/>
  <c r="L1710"/>
  <c r="J1711"/>
  <c r="K1711" s="1"/>
  <c r="L1711"/>
  <c r="J1712"/>
  <c r="K1712" s="1"/>
  <c r="L1712"/>
  <c r="J1713"/>
  <c r="K1713" s="1"/>
  <c r="L1713"/>
  <c r="J1714"/>
  <c r="K1714" s="1"/>
  <c r="L1714"/>
  <c r="J1715"/>
  <c r="L1715"/>
  <c r="J1716"/>
  <c r="K1716" s="1"/>
  <c r="L1716"/>
  <c r="J1717"/>
  <c r="K1717" s="1"/>
  <c r="L1717"/>
  <c r="J1718"/>
  <c r="K1718" s="1"/>
  <c r="L1718"/>
  <c r="J1719"/>
  <c r="K1719" s="1"/>
  <c r="L1719"/>
  <c r="J1720"/>
  <c r="K1720" s="1"/>
  <c r="L1720"/>
  <c r="J1721"/>
  <c r="K1721" s="1"/>
  <c r="L1721"/>
  <c r="J1722"/>
  <c r="K1722" s="1"/>
  <c r="L1722"/>
  <c r="J1723"/>
  <c r="K1723" s="1"/>
  <c r="L1723"/>
  <c r="J1724"/>
  <c r="K1724" s="1"/>
  <c r="L1724"/>
  <c r="J1725"/>
  <c r="K1725" s="1"/>
  <c r="L1725"/>
  <c r="J1726"/>
  <c r="K1726" s="1"/>
  <c r="L1726"/>
  <c r="J1727"/>
  <c r="K1727" s="1"/>
  <c r="L1727"/>
  <c r="J1728"/>
  <c r="K1728" s="1"/>
  <c r="L1728"/>
  <c r="J1729"/>
  <c r="K1729" s="1"/>
  <c r="L1729"/>
  <c r="J1730"/>
  <c r="K1730" s="1"/>
  <c r="L1730"/>
  <c r="J1731"/>
  <c r="L1731"/>
  <c r="J1732"/>
  <c r="K1732" s="1"/>
  <c r="L1732"/>
  <c r="J1733"/>
  <c r="K1733" s="1"/>
  <c r="L1733"/>
  <c r="J1734"/>
  <c r="K1734" s="1"/>
  <c r="L1734"/>
  <c r="J1735"/>
  <c r="K1735" s="1"/>
  <c r="L1735"/>
  <c r="J1736"/>
  <c r="K1736" s="1"/>
  <c r="L1736"/>
  <c r="J1737"/>
  <c r="K1737" s="1"/>
  <c r="L1737"/>
  <c r="J1738"/>
  <c r="K1738" s="1"/>
  <c r="L1738"/>
  <c r="J1739"/>
  <c r="K1739" s="1"/>
  <c r="L1739"/>
  <c r="J1740"/>
  <c r="K1740" s="1"/>
  <c r="L1740"/>
  <c r="J1741"/>
  <c r="K1741" s="1"/>
  <c r="L1741"/>
  <c r="J1742"/>
  <c r="K1742" s="1"/>
  <c r="L1742"/>
  <c r="J1743"/>
  <c r="K1743" s="1"/>
  <c r="L1743"/>
  <c r="J1744"/>
  <c r="K1744" s="1"/>
  <c r="L1744"/>
  <c r="J1745"/>
  <c r="K1745" s="1"/>
  <c r="L1745"/>
  <c r="J1746"/>
  <c r="K1746" s="1"/>
  <c r="L1746"/>
  <c r="J1747"/>
  <c r="L1747"/>
  <c r="J1748"/>
  <c r="K1748" s="1"/>
  <c r="L1748"/>
  <c r="J1749"/>
  <c r="K1749" s="1"/>
  <c r="L1749"/>
  <c r="J1750"/>
  <c r="K1750" s="1"/>
  <c r="L1750"/>
  <c r="J1751"/>
  <c r="K1751" s="1"/>
  <c r="L1751"/>
  <c r="J1752"/>
  <c r="K1752" s="1"/>
  <c r="L1752"/>
  <c r="J1753"/>
  <c r="K1753" s="1"/>
  <c r="L1753"/>
  <c r="J1754"/>
  <c r="K1754" s="1"/>
  <c r="L1754"/>
  <c r="J1755"/>
  <c r="K1755" s="1"/>
  <c r="L1755"/>
  <c r="J1756"/>
  <c r="K1756" s="1"/>
  <c r="L1756"/>
  <c r="J1757"/>
  <c r="K1757" s="1"/>
  <c r="L1757"/>
  <c r="J1758"/>
  <c r="K1758" s="1"/>
  <c r="L1758"/>
  <c r="J1759"/>
  <c r="K1759" s="1"/>
  <c r="L1759"/>
  <c r="J1760"/>
  <c r="K1760" s="1"/>
  <c r="L1760"/>
  <c r="J1761"/>
  <c r="K1761" s="1"/>
  <c r="L1761"/>
  <c r="J1762"/>
  <c r="K1762" s="1"/>
  <c r="L1762"/>
  <c r="J1763"/>
  <c r="L1763"/>
  <c r="J1764"/>
  <c r="K1764" s="1"/>
  <c r="L1764"/>
  <c r="J1765"/>
  <c r="K1765" s="1"/>
  <c r="L1765"/>
  <c r="J1766"/>
  <c r="K1766" s="1"/>
  <c r="L1766"/>
  <c r="J1767"/>
  <c r="K1767" s="1"/>
  <c r="L1767"/>
  <c r="J1768"/>
  <c r="K1768" s="1"/>
  <c r="L1768"/>
  <c r="J1769"/>
  <c r="K1769" s="1"/>
  <c r="L1769"/>
  <c r="J1770"/>
  <c r="K1770" s="1"/>
  <c r="L1770"/>
  <c r="J1771"/>
  <c r="K1771" s="1"/>
  <c r="L1771"/>
  <c r="J1772"/>
  <c r="K1772" s="1"/>
  <c r="L1772"/>
  <c r="J1773"/>
  <c r="K1773" s="1"/>
  <c r="L1773"/>
  <c r="J1774"/>
  <c r="K1774" s="1"/>
  <c r="L1774"/>
  <c r="J1775"/>
  <c r="K1775" s="1"/>
  <c r="L1775"/>
  <c r="J1776"/>
  <c r="K1776" s="1"/>
  <c r="L1776"/>
  <c r="J1777"/>
  <c r="K1777" s="1"/>
  <c r="L1777"/>
  <c r="J1778"/>
  <c r="K1778" s="1"/>
  <c r="L1778"/>
  <c r="J1779"/>
  <c r="L1779"/>
  <c r="J1780"/>
  <c r="K1780" s="1"/>
  <c r="L1780"/>
  <c r="J1781"/>
  <c r="K1781" s="1"/>
  <c r="L1781"/>
  <c r="J1782"/>
  <c r="K1782" s="1"/>
  <c r="L1782"/>
  <c r="J1783"/>
  <c r="K1783" s="1"/>
  <c r="L1783"/>
  <c r="J1784"/>
  <c r="K1784" s="1"/>
  <c r="L1784"/>
  <c r="J1785"/>
  <c r="K1785" s="1"/>
  <c r="L1785"/>
  <c r="J1786"/>
  <c r="K1786" s="1"/>
  <c r="L1786"/>
  <c r="J1787"/>
  <c r="K1787" s="1"/>
  <c r="L1787"/>
  <c r="J1788"/>
  <c r="K1788" s="1"/>
  <c r="L1788"/>
  <c r="J1789"/>
  <c r="K1789" s="1"/>
  <c r="L1789"/>
  <c r="J1790"/>
  <c r="K1790" s="1"/>
  <c r="L1790"/>
  <c r="J1791"/>
  <c r="K1791" s="1"/>
  <c r="L1791"/>
  <c r="J1792"/>
  <c r="K1792" s="1"/>
  <c r="L1792"/>
  <c r="J1793"/>
  <c r="K1793" s="1"/>
  <c r="L1793"/>
  <c r="J1794"/>
  <c r="K1794" s="1"/>
  <c r="L1794"/>
  <c r="J1795"/>
  <c r="L1795"/>
  <c r="J1796"/>
  <c r="K1796" s="1"/>
  <c r="L1796"/>
  <c r="J1797"/>
  <c r="K1797" s="1"/>
  <c r="L1797"/>
  <c r="J1798"/>
  <c r="K1798" s="1"/>
  <c r="L1798"/>
  <c r="J1799"/>
  <c r="K1799" s="1"/>
  <c r="L1799"/>
  <c r="J1800"/>
  <c r="K1800" s="1"/>
  <c r="L1800"/>
  <c r="J1801"/>
  <c r="K1801" s="1"/>
  <c r="L1801"/>
  <c r="J1802"/>
  <c r="K1802" s="1"/>
  <c r="L1802"/>
  <c r="J1803"/>
  <c r="K1803" s="1"/>
  <c r="L1803"/>
  <c r="J1804"/>
  <c r="K1804" s="1"/>
  <c r="L1804"/>
  <c r="J1805"/>
  <c r="K1805" s="1"/>
  <c r="L1805"/>
  <c r="J1806"/>
  <c r="K1806" s="1"/>
  <c r="L1806"/>
  <c r="J1807"/>
  <c r="K1807" s="1"/>
  <c r="L1807"/>
  <c r="J1808"/>
  <c r="K1808" s="1"/>
  <c r="L1808"/>
  <c r="J1809"/>
  <c r="K1809" s="1"/>
  <c r="L1809"/>
  <c r="J1810"/>
  <c r="K1810" s="1"/>
  <c r="L1810"/>
  <c r="J1811"/>
  <c r="L1811"/>
  <c r="J1812"/>
  <c r="K1812" s="1"/>
  <c r="L1812"/>
  <c r="J1813"/>
  <c r="K1813" s="1"/>
  <c r="L1813"/>
  <c r="J1814"/>
  <c r="K1814" s="1"/>
  <c r="L1814"/>
  <c r="J1815"/>
  <c r="K1815" s="1"/>
  <c r="L1815"/>
  <c r="J1816"/>
  <c r="K1816" s="1"/>
  <c r="L1816"/>
  <c r="J1817"/>
  <c r="K1817" s="1"/>
  <c r="L1817"/>
  <c r="J1818"/>
  <c r="K1818" s="1"/>
  <c r="L1818"/>
  <c r="J1819"/>
  <c r="K1819" s="1"/>
  <c r="L1819"/>
  <c r="J1820"/>
  <c r="K1820" s="1"/>
  <c r="L1820"/>
  <c r="J1821"/>
  <c r="K1821" s="1"/>
  <c r="L1821"/>
  <c r="J1822"/>
  <c r="K1822" s="1"/>
  <c r="L1822"/>
  <c r="J1823"/>
  <c r="L1823"/>
  <c r="J1824"/>
  <c r="K1824" s="1"/>
  <c r="L1824"/>
  <c r="J1825"/>
  <c r="K1825" s="1"/>
  <c r="L1825"/>
  <c r="J1826"/>
  <c r="K1826" s="1"/>
  <c r="L1826"/>
  <c r="J1827"/>
  <c r="K1827" s="1"/>
  <c r="L1827"/>
  <c r="J1828"/>
  <c r="K1828" s="1"/>
  <c r="L1828"/>
  <c r="J1829"/>
  <c r="K1829" s="1"/>
  <c r="L1829"/>
  <c r="J1830"/>
  <c r="K1830" s="1"/>
  <c r="L1830"/>
  <c r="J1831"/>
  <c r="L1831"/>
  <c r="J1832"/>
  <c r="K1832" s="1"/>
  <c r="L1832"/>
  <c r="J1833"/>
  <c r="K1833" s="1"/>
  <c r="L1833"/>
  <c r="J1834"/>
  <c r="K1834" s="1"/>
  <c r="L1834"/>
  <c r="J1835"/>
  <c r="K1835" s="1"/>
  <c r="L1835"/>
  <c r="J1836"/>
  <c r="K1836" s="1"/>
  <c r="L1836"/>
  <c r="J1837"/>
  <c r="K1837" s="1"/>
  <c r="L1837"/>
  <c r="J1838"/>
  <c r="K1838" s="1"/>
  <c r="L1838"/>
  <c r="J1839"/>
  <c r="L1839"/>
  <c r="J1840"/>
  <c r="K1840" s="1"/>
  <c r="L1840"/>
  <c r="J1841"/>
  <c r="K1841" s="1"/>
  <c r="L1841"/>
  <c r="J1842"/>
  <c r="K1842" s="1"/>
  <c r="L1842"/>
  <c r="J1843"/>
  <c r="K1843" s="1"/>
  <c r="L1843"/>
  <c r="J1844"/>
  <c r="K1844" s="1"/>
  <c r="L1844"/>
  <c r="J1845"/>
  <c r="K1845" s="1"/>
  <c r="L1845"/>
  <c r="J1846"/>
  <c r="K1846" s="1"/>
  <c r="L1846"/>
  <c r="J1847"/>
  <c r="L1847"/>
  <c r="J1848"/>
  <c r="K1848" s="1"/>
  <c r="L1848"/>
  <c r="J1849"/>
  <c r="K1849" s="1"/>
  <c r="L1849"/>
  <c r="J1850"/>
  <c r="K1850" s="1"/>
  <c r="L1850"/>
  <c r="J1851"/>
  <c r="K1851" s="1"/>
  <c r="L1851"/>
  <c r="J1852"/>
  <c r="K1852" s="1"/>
  <c r="L1852"/>
  <c r="J1853"/>
  <c r="K1853" s="1"/>
  <c r="L1853"/>
  <c r="J1854"/>
  <c r="K1854" s="1"/>
  <c r="L1854"/>
  <c r="J1855"/>
  <c r="L1855"/>
  <c r="J1856"/>
  <c r="K1856" s="1"/>
  <c r="L1856"/>
  <c r="J1857"/>
  <c r="K1857" s="1"/>
  <c r="L1857"/>
  <c r="J1858"/>
  <c r="K1858" s="1"/>
  <c r="L1858"/>
  <c r="J1859"/>
  <c r="K1859" s="1"/>
  <c r="L1859"/>
  <c r="J1860"/>
  <c r="K1860" s="1"/>
  <c r="L1860"/>
  <c r="J1861"/>
  <c r="K1861" s="1"/>
  <c r="L1861"/>
  <c r="J1862"/>
  <c r="K1862" s="1"/>
  <c r="L1862"/>
  <c r="J1863"/>
  <c r="L1863"/>
  <c r="J1864"/>
  <c r="K1864" s="1"/>
  <c r="L1864"/>
  <c r="J1865"/>
  <c r="K1865" s="1"/>
  <c r="L1865"/>
  <c r="J1866"/>
  <c r="K1866" s="1"/>
  <c r="L1866"/>
  <c r="J1867"/>
  <c r="K1867" s="1"/>
  <c r="L1867"/>
  <c r="J1868"/>
  <c r="K1868" s="1"/>
  <c r="L1868"/>
  <c r="J1869"/>
  <c r="K1869" s="1"/>
  <c r="L1869"/>
  <c r="J1870"/>
  <c r="K1870" s="1"/>
  <c r="L1870"/>
  <c r="J1871"/>
  <c r="L1871"/>
  <c r="J1872"/>
  <c r="K1872" s="1"/>
  <c r="L1872"/>
  <c r="J1873"/>
  <c r="K1873" s="1"/>
  <c r="L1873"/>
  <c r="J1874"/>
  <c r="K1874" s="1"/>
  <c r="L1874"/>
  <c r="J1875"/>
  <c r="K1875" s="1"/>
  <c r="L1875"/>
  <c r="J1876"/>
  <c r="K1876" s="1"/>
  <c r="L1876"/>
  <c r="J1877"/>
  <c r="K1877" s="1"/>
  <c r="L1877"/>
  <c r="J1878"/>
  <c r="K1878" s="1"/>
  <c r="L1878"/>
  <c r="J1879"/>
  <c r="L1879"/>
  <c r="J1880"/>
  <c r="K1880" s="1"/>
  <c r="L1880"/>
  <c r="J1881"/>
  <c r="K1881" s="1"/>
  <c r="L1881"/>
  <c r="J1882"/>
  <c r="K1882" s="1"/>
  <c r="L1882"/>
  <c r="J1883"/>
  <c r="K1883" s="1"/>
  <c r="L1883"/>
  <c r="J1884"/>
  <c r="K1884" s="1"/>
  <c r="L1884"/>
  <c r="J1885"/>
  <c r="K1885" s="1"/>
  <c r="L1885"/>
  <c r="J1886"/>
  <c r="K1886" s="1"/>
  <c r="L1886"/>
  <c r="J1887"/>
  <c r="L1887"/>
  <c r="J1888"/>
  <c r="K1888" s="1"/>
  <c r="L1888"/>
  <c r="J1889"/>
  <c r="K1889" s="1"/>
  <c r="L1889"/>
  <c r="J1890"/>
  <c r="K1890" s="1"/>
  <c r="L1890"/>
  <c r="J1891"/>
  <c r="K1891" s="1"/>
  <c r="L1891"/>
  <c r="J1892"/>
  <c r="K1892" s="1"/>
  <c r="L1892"/>
  <c r="J1893"/>
  <c r="K1893" s="1"/>
  <c r="L1893"/>
  <c r="J1894"/>
  <c r="K1894" s="1"/>
  <c r="L1894"/>
  <c r="J1895"/>
  <c r="L1895"/>
  <c r="J1896"/>
  <c r="K1896" s="1"/>
  <c r="L1896"/>
  <c r="J1897"/>
  <c r="K1897" s="1"/>
  <c r="L1897"/>
  <c r="J1898"/>
  <c r="K1898" s="1"/>
  <c r="L1898"/>
  <c r="J1899"/>
  <c r="K1899" s="1"/>
  <c r="L1899"/>
  <c r="J1900"/>
  <c r="K1900" s="1"/>
  <c r="L1900"/>
  <c r="J1901"/>
  <c r="K1901" s="1"/>
  <c r="L1901"/>
  <c r="J1902"/>
  <c r="K1902" s="1"/>
  <c r="L1902"/>
  <c r="J1903"/>
  <c r="L1903"/>
  <c r="J1904"/>
  <c r="K1904" s="1"/>
  <c r="L1904"/>
  <c r="J1905"/>
  <c r="K1905" s="1"/>
  <c r="L1905"/>
  <c r="J1906"/>
  <c r="K1906" s="1"/>
  <c r="L1906"/>
  <c r="J1907"/>
  <c r="K1907" s="1"/>
  <c r="L1907"/>
  <c r="J1908"/>
  <c r="K1908" s="1"/>
  <c r="L1908"/>
  <c r="J1909"/>
  <c r="K1909" s="1"/>
  <c r="L1909"/>
  <c r="J1910"/>
  <c r="K1910" s="1"/>
  <c r="L1910"/>
  <c r="J1911"/>
  <c r="L1911"/>
  <c r="J1912"/>
  <c r="K1912" s="1"/>
  <c r="L1912"/>
  <c r="J1913"/>
  <c r="K1913" s="1"/>
  <c r="L1913"/>
  <c r="J1914"/>
  <c r="K1914" s="1"/>
  <c r="L1914"/>
  <c r="J1915"/>
  <c r="K1915" s="1"/>
  <c r="L1915"/>
  <c r="J1916"/>
  <c r="K1916" s="1"/>
  <c r="L1916"/>
  <c r="J1917"/>
  <c r="K1917" s="1"/>
  <c r="L1917"/>
  <c r="J1918"/>
  <c r="K1918" s="1"/>
  <c r="L1918"/>
  <c r="J1919"/>
  <c r="L1919"/>
  <c r="J1920"/>
  <c r="K1920" s="1"/>
  <c r="L1920"/>
  <c r="J1921"/>
  <c r="K1921" s="1"/>
  <c r="L1921"/>
  <c r="J1922"/>
  <c r="K1922" s="1"/>
  <c r="L1922"/>
  <c r="J1923"/>
  <c r="K1923" s="1"/>
  <c r="L1923"/>
  <c r="J1924"/>
  <c r="K1924" s="1"/>
  <c r="L1924"/>
  <c r="J1925"/>
  <c r="K1925" s="1"/>
  <c r="L1925"/>
  <c r="J1926"/>
  <c r="K1926" s="1"/>
  <c r="L1926"/>
  <c r="J1927"/>
  <c r="L1927"/>
  <c r="J1928"/>
  <c r="K1928" s="1"/>
  <c r="L1928"/>
  <c r="J1929"/>
  <c r="K1929" s="1"/>
  <c r="L1929"/>
  <c r="J1930"/>
  <c r="K1930" s="1"/>
  <c r="L1930"/>
  <c r="J1931"/>
  <c r="K1931" s="1"/>
  <c r="L1931"/>
  <c r="J1932"/>
  <c r="K1932" s="1"/>
  <c r="L1932"/>
  <c r="J1933"/>
  <c r="K1933" s="1"/>
  <c r="L1933"/>
  <c r="J1934"/>
  <c r="K1934" s="1"/>
  <c r="L1934"/>
  <c r="J1935"/>
  <c r="L1935"/>
  <c r="J1936"/>
  <c r="K1936" s="1"/>
  <c r="L1936"/>
  <c r="J1937"/>
  <c r="K1937" s="1"/>
  <c r="L1937"/>
  <c r="J1938"/>
  <c r="K1938" s="1"/>
  <c r="L1938"/>
  <c r="J1939"/>
  <c r="K1939" s="1"/>
  <c r="L1939"/>
  <c r="J1940"/>
  <c r="K1940" s="1"/>
  <c r="L1940"/>
  <c r="J1941"/>
  <c r="K1941" s="1"/>
  <c r="L1941"/>
  <c r="J1942"/>
  <c r="K1942" s="1"/>
  <c r="L1942"/>
  <c r="J1943"/>
  <c r="L1943"/>
  <c r="J1944"/>
  <c r="K1944" s="1"/>
  <c r="L1944"/>
  <c r="J1945"/>
  <c r="K1945" s="1"/>
  <c r="L1945"/>
  <c r="J1946"/>
  <c r="K1946" s="1"/>
  <c r="L1946"/>
  <c r="J1947"/>
  <c r="K1947" s="1"/>
  <c r="L1947"/>
  <c r="J1948"/>
  <c r="K1948" s="1"/>
  <c r="L1948"/>
  <c r="J1949"/>
  <c r="K1949" s="1"/>
  <c r="L1949"/>
  <c r="J1950"/>
  <c r="K1950" s="1"/>
  <c r="L1950"/>
  <c r="J1951"/>
  <c r="L1951"/>
  <c r="J1952"/>
  <c r="K1952" s="1"/>
  <c r="L1952"/>
  <c r="J1953"/>
  <c r="K1953" s="1"/>
  <c r="L1953"/>
  <c r="J1954"/>
  <c r="K1954" s="1"/>
  <c r="L1954"/>
  <c r="J1955"/>
  <c r="K1955" s="1"/>
  <c r="L1955"/>
  <c r="J1956"/>
  <c r="K1956" s="1"/>
  <c r="L1956"/>
  <c r="J1957"/>
  <c r="K1957" s="1"/>
  <c r="L1957"/>
  <c r="J1958"/>
  <c r="K1958" s="1"/>
  <c r="L1958"/>
  <c r="J1959"/>
  <c r="L1959"/>
  <c r="J1960"/>
  <c r="K1960" s="1"/>
  <c r="L1960"/>
  <c r="J1961"/>
  <c r="K1961" s="1"/>
  <c r="L1961"/>
  <c r="J1962"/>
  <c r="K1962" s="1"/>
  <c r="L1962"/>
  <c r="J1963"/>
  <c r="K1963" s="1"/>
  <c r="L1963"/>
  <c r="J1964"/>
  <c r="K1964" s="1"/>
  <c r="L1964"/>
  <c r="J1965"/>
  <c r="K1965" s="1"/>
  <c r="L1965"/>
  <c r="J1966"/>
  <c r="K1966" s="1"/>
  <c r="L1966"/>
  <c r="J1967"/>
  <c r="L1967"/>
  <c r="J1968"/>
  <c r="K1968" s="1"/>
  <c r="L1968"/>
  <c r="J1969"/>
  <c r="K1969" s="1"/>
  <c r="L1969"/>
  <c r="J1970"/>
  <c r="K1970" s="1"/>
  <c r="L1970"/>
  <c r="J1971"/>
  <c r="K1971" s="1"/>
  <c r="L1971"/>
  <c r="J1972"/>
  <c r="K1972" s="1"/>
  <c r="L1972"/>
  <c r="J1973"/>
  <c r="K1973" s="1"/>
  <c r="L1973"/>
  <c r="J1974"/>
  <c r="K1974" s="1"/>
  <c r="L1974"/>
  <c r="J1975"/>
  <c r="L1975"/>
  <c r="J1976"/>
  <c r="K1976" s="1"/>
  <c r="L1976"/>
  <c r="J1977"/>
  <c r="K1977" s="1"/>
  <c r="L1977"/>
  <c r="J1978"/>
  <c r="K1978" s="1"/>
  <c r="L1978"/>
  <c r="J1979"/>
  <c r="K1979" s="1"/>
  <c r="L1979"/>
  <c r="J1980"/>
  <c r="K1980" s="1"/>
  <c r="L1980"/>
  <c r="J1981"/>
  <c r="K1981" s="1"/>
  <c r="L1981"/>
  <c r="J1982"/>
  <c r="K1982" s="1"/>
  <c r="L1982"/>
  <c r="J1983"/>
  <c r="L1983"/>
  <c r="J1984"/>
  <c r="K1984" s="1"/>
  <c r="L1984"/>
  <c r="J1985"/>
  <c r="K1985" s="1"/>
  <c r="L1985"/>
  <c r="J1986"/>
  <c r="K1986" s="1"/>
  <c r="L1986"/>
  <c r="J1987"/>
  <c r="K1987" s="1"/>
  <c r="L1987"/>
  <c r="J1988"/>
  <c r="K1988" s="1"/>
  <c r="L1988"/>
  <c r="J1989"/>
  <c r="K1989" s="1"/>
  <c r="L1989"/>
  <c r="J1990"/>
  <c r="K1990" s="1"/>
  <c r="L1990"/>
  <c r="J1991"/>
  <c r="L1991"/>
  <c r="J1992"/>
  <c r="K1992" s="1"/>
  <c r="L1992"/>
  <c r="J1993"/>
  <c r="K1993" s="1"/>
  <c r="L1993"/>
  <c r="J1994"/>
  <c r="K1994" s="1"/>
  <c r="L1994"/>
  <c r="J1995"/>
  <c r="K1995" s="1"/>
  <c r="L1995"/>
  <c r="J1996"/>
  <c r="K1996" s="1"/>
  <c r="L1996"/>
  <c r="J1997"/>
  <c r="K1997" s="1"/>
  <c r="L1997"/>
  <c r="J1998"/>
  <c r="K1998" s="1"/>
  <c r="L1998"/>
  <c r="J1999"/>
  <c r="L1999"/>
  <c r="J2000"/>
  <c r="K2000" s="1"/>
  <c r="L2000"/>
  <c r="J2001"/>
  <c r="K2001" s="1"/>
  <c r="L2001"/>
  <c r="J2002"/>
  <c r="K2002" s="1"/>
  <c r="L2002"/>
  <c r="J2003"/>
  <c r="K2003" s="1"/>
  <c r="L2003"/>
  <c r="J2004"/>
  <c r="K2004" s="1"/>
  <c r="L2004"/>
  <c r="J2005"/>
  <c r="K2005" s="1"/>
  <c r="L2005"/>
  <c r="J2006"/>
  <c r="L2006"/>
  <c r="J2007"/>
  <c r="K2007" s="1"/>
  <c r="L2007"/>
  <c r="J2008"/>
  <c r="K2008" s="1"/>
  <c r="L2008"/>
  <c r="J2009"/>
  <c r="K2009" s="1"/>
  <c r="L2009"/>
  <c r="J2010"/>
  <c r="K2010" s="1"/>
  <c r="L2010"/>
  <c r="J13"/>
  <c r="L13"/>
  <c r="C24"/>
  <c r="D24" s="1"/>
  <c r="E24"/>
  <c r="C25"/>
  <c r="D25" s="1"/>
  <c r="E25"/>
  <c r="C26"/>
  <c r="D26" s="1"/>
  <c r="E26"/>
  <c r="C27"/>
  <c r="D27" s="1"/>
  <c r="E27"/>
  <c r="C28"/>
  <c r="D28" s="1"/>
  <c r="E28"/>
  <c r="C29"/>
  <c r="D29" s="1"/>
  <c r="E29"/>
  <c r="C30"/>
  <c r="D30" s="1"/>
  <c r="E30"/>
  <c r="C31"/>
  <c r="D31" s="1"/>
  <c r="E31"/>
  <c r="C32"/>
  <c r="D32" s="1"/>
  <c r="E32"/>
  <c r="C33"/>
  <c r="D33" s="1"/>
  <c r="E33"/>
  <c r="C34"/>
  <c r="D34" s="1"/>
  <c r="E34"/>
  <c r="C35"/>
  <c r="D35" s="1"/>
  <c r="E35"/>
  <c r="C36"/>
  <c r="D36" s="1"/>
  <c r="E36"/>
  <c r="C37"/>
  <c r="D37" s="1"/>
  <c r="E37"/>
  <c r="C38"/>
  <c r="D38" s="1"/>
  <c r="E38"/>
  <c r="C39"/>
  <c r="D39" s="1"/>
  <c r="E39"/>
  <c r="C40"/>
  <c r="D40" s="1"/>
  <c r="E40"/>
  <c r="C41"/>
  <c r="D41" s="1"/>
  <c r="E41"/>
  <c r="C42"/>
  <c r="D42" s="1"/>
  <c r="E42"/>
  <c r="C43"/>
  <c r="D43" s="1"/>
  <c r="E43"/>
  <c r="C44"/>
  <c r="D44" s="1"/>
  <c r="E44"/>
  <c r="C45"/>
  <c r="D45" s="1"/>
  <c r="E45"/>
  <c r="C46"/>
  <c r="D46" s="1"/>
  <c r="E46"/>
  <c r="C47"/>
  <c r="D47" s="1"/>
  <c r="E47"/>
  <c r="C48"/>
  <c r="D48" s="1"/>
  <c r="E48"/>
  <c r="C49"/>
  <c r="D49" s="1"/>
  <c r="E49"/>
  <c r="C50"/>
  <c r="D50" s="1"/>
  <c r="E50"/>
  <c r="C51"/>
  <c r="D51" s="1"/>
  <c r="E51"/>
  <c r="C52"/>
  <c r="D52" s="1"/>
  <c r="E52"/>
  <c r="C53"/>
  <c r="D53" s="1"/>
  <c r="E53"/>
  <c r="C54"/>
  <c r="D54" s="1"/>
  <c r="E54"/>
  <c r="C55"/>
  <c r="D55" s="1"/>
  <c r="E55"/>
  <c r="C56"/>
  <c r="D56" s="1"/>
  <c r="E56"/>
  <c r="C57"/>
  <c r="D57" s="1"/>
  <c r="E57"/>
  <c r="C58"/>
  <c r="D58" s="1"/>
  <c r="E58"/>
  <c r="C59"/>
  <c r="D59" s="1"/>
  <c r="E59"/>
  <c r="C60"/>
  <c r="D60" s="1"/>
  <c r="E60"/>
  <c r="C61"/>
  <c r="D61" s="1"/>
  <c r="E61"/>
  <c r="C62"/>
  <c r="D62" s="1"/>
  <c r="E62"/>
  <c r="C63"/>
  <c r="D63" s="1"/>
  <c r="E63"/>
  <c r="C64"/>
  <c r="D64" s="1"/>
  <c r="E64"/>
  <c r="C65"/>
  <c r="D65" s="1"/>
  <c r="E65"/>
  <c r="C66"/>
  <c r="D66" s="1"/>
  <c r="E66"/>
  <c r="C67"/>
  <c r="D67" s="1"/>
  <c r="E67"/>
  <c r="C68"/>
  <c r="D68" s="1"/>
  <c r="E68"/>
  <c r="C69"/>
  <c r="D69" s="1"/>
  <c r="E69"/>
  <c r="C70"/>
  <c r="D70" s="1"/>
  <c r="E70"/>
  <c r="C71"/>
  <c r="D71" s="1"/>
  <c r="E71"/>
  <c r="C72"/>
  <c r="D72" s="1"/>
  <c r="E72"/>
  <c r="C73"/>
  <c r="D73" s="1"/>
  <c r="E73"/>
  <c r="C74"/>
  <c r="D74" s="1"/>
  <c r="E74"/>
  <c r="C75"/>
  <c r="D75" s="1"/>
  <c r="E75"/>
  <c r="C76"/>
  <c r="D76" s="1"/>
  <c r="E76"/>
  <c r="C77"/>
  <c r="D77" s="1"/>
  <c r="E77"/>
  <c r="C78"/>
  <c r="D78" s="1"/>
  <c r="E78"/>
  <c r="C79"/>
  <c r="D79" s="1"/>
  <c r="E79"/>
  <c r="C80"/>
  <c r="D80" s="1"/>
  <c r="E80"/>
  <c r="C81"/>
  <c r="D81" s="1"/>
  <c r="E81"/>
  <c r="C82"/>
  <c r="D82" s="1"/>
  <c r="E82"/>
  <c r="C83"/>
  <c r="D83" s="1"/>
  <c r="E83"/>
  <c r="C84"/>
  <c r="D84" s="1"/>
  <c r="E84"/>
  <c r="C85"/>
  <c r="D85" s="1"/>
  <c r="E85"/>
  <c r="C86"/>
  <c r="D86" s="1"/>
  <c r="E86"/>
  <c r="C87"/>
  <c r="D87" s="1"/>
  <c r="E87"/>
  <c r="C88"/>
  <c r="D88" s="1"/>
  <c r="E88"/>
  <c r="C89"/>
  <c r="D89" s="1"/>
  <c r="E89"/>
  <c r="C90"/>
  <c r="D90" s="1"/>
  <c r="E90"/>
  <c r="C91"/>
  <c r="D91" s="1"/>
  <c r="E91"/>
  <c r="C92"/>
  <c r="D92" s="1"/>
  <c r="E92"/>
  <c r="C93"/>
  <c r="D93" s="1"/>
  <c r="E93"/>
  <c r="C94"/>
  <c r="D94" s="1"/>
  <c r="E94"/>
  <c r="C95"/>
  <c r="D95" s="1"/>
  <c r="E95"/>
  <c r="C96"/>
  <c r="D96" s="1"/>
  <c r="E96"/>
  <c r="C97"/>
  <c r="D97" s="1"/>
  <c r="E97"/>
  <c r="C98"/>
  <c r="D98" s="1"/>
  <c r="E98"/>
  <c r="C99"/>
  <c r="D99" s="1"/>
  <c r="E99"/>
  <c r="C100"/>
  <c r="D100" s="1"/>
  <c r="E100"/>
  <c r="C101"/>
  <c r="D101" s="1"/>
  <c r="E101"/>
  <c r="C102"/>
  <c r="D102" s="1"/>
  <c r="E102"/>
  <c r="C103"/>
  <c r="D103" s="1"/>
  <c r="E103"/>
  <c r="C104"/>
  <c r="D104" s="1"/>
  <c r="E104"/>
  <c r="C105"/>
  <c r="D105" s="1"/>
  <c r="E105"/>
  <c r="C106"/>
  <c r="D106" s="1"/>
  <c r="E106"/>
  <c r="C107"/>
  <c r="D107" s="1"/>
  <c r="E107"/>
  <c r="C108"/>
  <c r="D108" s="1"/>
  <c r="E108"/>
  <c r="C109"/>
  <c r="D109" s="1"/>
  <c r="E109"/>
  <c r="C110"/>
  <c r="D110" s="1"/>
  <c r="E110"/>
  <c r="C111"/>
  <c r="D111" s="1"/>
  <c r="E111"/>
  <c r="C112"/>
  <c r="D112" s="1"/>
  <c r="E112"/>
  <c r="C113"/>
  <c r="D113" s="1"/>
  <c r="E113"/>
  <c r="C114"/>
  <c r="D114" s="1"/>
  <c r="E114"/>
  <c r="C115"/>
  <c r="D115" s="1"/>
  <c r="E115"/>
  <c r="C116"/>
  <c r="D116" s="1"/>
  <c r="E116"/>
  <c r="C117"/>
  <c r="D117" s="1"/>
  <c r="E117"/>
  <c r="C118"/>
  <c r="D118" s="1"/>
  <c r="E118"/>
  <c r="C119"/>
  <c r="D119" s="1"/>
  <c r="E119"/>
  <c r="C120"/>
  <c r="D120" s="1"/>
  <c r="E120"/>
  <c r="C121"/>
  <c r="D121" s="1"/>
  <c r="E121"/>
  <c r="C122"/>
  <c r="D122" s="1"/>
  <c r="E122"/>
  <c r="C123"/>
  <c r="D123" s="1"/>
  <c r="E123"/>
  <c r="C124"/>
  <c r="D124" s="1"/>
  <c r="E124"/>
  <c r="C125"/>
  <c r="D125" s="1"/>
  <c r="E125"/>
  <c r="C126"/>
  <c r="D126" s="1"/>
  <c r="E126"/>
  <c r="C127"/>
  <c r="D127" s="1"/>
  <c r="E127"/>
  <c r="C128"/>
  <c r="D128" s="1"/>
  <c r="E128"/>
  <c r="C129"/>
  <c r="D129" s="1"/>
  <c r="E129"/>
  <c r="C130"/>
  <c r="D130" s="1"/>
  <c r="E130"/>
  <c r="C131"/>
  <c r="D131" s="1"/>
  <c r="E131"/>
  <c r="C132"/>
  <c r="D132" s="1"/>
  <c r="E132"/>
  <c r="C133"/>
  <c r="D133" s="1"/>
  <c r="E133"/>
  <c r="C134"/>
  <c r="D134" s="1"/>
  <c r="E134"/>
  <c r="C135"/>
  <c r="D135" s="1"/>
  <c r="E135"/>
  <c r="C136"/>
  <c r="D136" s="1"/>
  <c r="E136"/>
  <c r="C137"/>
  <c r="D137" s="1"/>
  <c r="E137"/>
  <c r="C138"/>
  <c r="D138" s="1"/>
  <c r="E138"/>
  <c r="C139"/>
  <c r="D139" s="1"/>
  <c r="E139"/>
  <c r="C140"/>
  <c r="D140" s="1"/>
  <c r="E140"/>
  <c r="C141"/>
  <c r="D141" s="1"/>
  <c r="E141"/>
  <c r="C142"/>
  <c r="D142" s="1"/>
  <c r="E142"/>
  <c r="C143"/>
  <c r="D143" s="1"/>
  <c r="E143"/>
  <c r="C144"/>
  <c r="D144" s="1"/>
  <c r="E144"/>
  <c r="C145"/>
  <c r="D145" s="1"/>
  <c r="E145"/>
  <c r="C146"/>
  <c r="D146" s="1"/>
  <c r="E146"/>
  <c r="C147"/>
  <c r="D147" s="1"/>
  <c r="E147"/>
  <c r="C148"/>
  <c r="D148" s="1"/>
  <c r="E148"/>
  <c r="C149"/>
  <c r="D149" s="1"/>
  <c r="E149"/>
  <c r="C150"/>
  <c r="D150" s="1"/>
  <c r="E150"/>
  <c r="C151"/>
  <c r="D151" s="1"/>
  <c r="E151"/>
  <c r="C152"/>
  <c r="D152" s="1"/>
  <c r="E152"/>
  <c r="C153"/>
  <c r="D153" s="1"/>
  <c r="E153"/>
  <c r="C154"/>
  <c r="D154" s="1"/>
  <c r="E154"/>
  <c r="C155"/>
  <c r="D155" s="1"/>
  <c r="E155"/>
  <c r="C156"/>
  <c r="D156" s="1"/>
  <c r="E156"/>
  <c r="C157"/>
  <c r="D157" s="1"/>
  <c r="E157"/>
  <c r="C158"/>
  <c r="D158" s="1"/>
  <c r="E158"/>
  <c r="C159"/>
  <c r="D159" s="1"/>
  <c r="E159"/>
  <c r="C160"/>
  <c r="D160" s="1"/>
  <c r="E160"/>
  <c r="C161"/>
  <c r="D161" s="1"/>
  <c r="E161"/>
  <c r="C162"/>
  <c r="D162" s="1"/>
  <c r="E162"/>
  <c r="C163"/>
  <c r="D163" s="1"/>
  <c r="E163"/>
  <c r="C164"/>
  <c r="D164" s="1"/>
  <c r="E164"/>
  <c r="C165"/>
  <c r="D165" s="1"/>
  <c r="E165"/>
  <c r="C166"/>
  <c r="D166" s="1"/>
  <c r="E166"/>
  <c r="C167"/>
  <c r="D167" s="1"/>
  <c r="E167"/>
  <c r="C168"/>
  <c r="D168" s="1"/>
  <c r="E168"/>
  <c r="C169"/>
  <c r="D169" s="1"/>
  <c r="E169"/>
  <c r="C170"/>
  <c r="D170" s="1"/>
  <c r="E170"/>
  <c r="C171"/>
  <c r="D171" s="1"/>
  <c r="E171"/>
  <c r="C172"/>
  <c r="D172" s="1"/>
  <c r="E172"/>
  <c r="C173"/>
  <c r="D173" s="1"/>
  <c r="E173"/>
  <c r="C174"/>
  <c r="D174" s="1"/>
  <c r="E174"/>
  <c r="C175"/>
  <c r="D175" s="1"/>
  <c r="E175"/>
  <c r="C176"/>
  <c r="D176" s="1"/>
  <c r="E176"/>
  <c r="C177"/>
  <c r="D177" s="1"/>
  <c r="E177"/>
  <c r="C178"/>
  <c r="D178" s="1"/>
  <c r="E178"/>
  <c r="C179"/>
  <c r="D179" s="1"/>
  <c r="E179"/>
  <c r="C180"/>
  <c r="D180" s="1"/>
  <c r="E180"/>
  <c r="C181"/>
  <c r="D181" s="1"/>
  <c r="E181"/>
  <c r="C182"/>
  <c r="D182" s="1"/>
  <c r="E182"/>
  <c r="C183"/>
  <c r="D183" s="1"/>
  <c r="E183"/>
  <c r="C184"/>
  <c r="D184" s="1"/>
  <c r="E184"/>
  <c r="C185"/>
  <c r="D185" s="1"/>
  <c r="E185"/>
  <c r="C186"/>
  <c r="D186" s="1"/>
  <c r="E186"/>
  <c r="C187"/>
  <c r="D187" s="1"/>
  <c r="E187"/>
  <c r="C188"/>
  <c r="D188" s="1"/>
  <c r="E188"/>
  <c r="C189"/>
  <c r="D189" s="1"/>
  <c r="E189"/>
  <c r="C190"/>
  <c r="D190" s="1"/>
  <c r="E190"/>
  <c r="C191"/>
  <c r="D191" s="1"/>
  <c r="E191"/>
  <c r="C192"/>
  <c r="D192" s="1"/>
  <c r="E192"/>
  <c r="C193"/>
  <c r="D193" s="1"/>
  <c r="E193"/>
  <c r="C194"/>
  <c r="D194" s="1"/>
  <c r="E194"/>
  <c r="C195"/>
  <c r="D195" s="1"/>
  <c r="E195"/>
  <c r="C196"/>
  <c r="D196" s="1"/>
  <c r="E196"/>
  <c r="C197"/>
  <c r="D197" s="1"/>
  <c r="E197"/>
  <c r="C198"/>
  <c r="D198" s="1"/>
  <c r="E198"/>
  <c r="C199"/>
  <c r="D199" s="1"/>
  <c r="E199"/>
  <c r="C200"/>
  <c r="D200" s="1"/>
  <c r="E200"/>
  <c r="C201"/>
  <c r="D201" s="1"/>
  <c r="E201"/>
  <c r="C202"/>
  <c r="D202" s="1"/>
  <c r="E202"/>
  <c r="C203"/>
  <c r="D203" s="1"/>
  <c r="E203"/>
  <c r="C204"/>
  <c r="D204" s="1"/>
  <c r="E204"/>
  <c r="C205"/>
  <c r="D205" s="1"/>
  <c r="E205"/>
  <c r="C206"/>
  <c r="D206" s="1"/>
  <c r="E206"/>
  <c r="C207"/>
  <c r="D207" s="1"/>
  <c r="E207"/>
  <c r="C208"/>
  <c r="D208" s="1"/>
  <c r="E208"/>
  <c r="C209"/>
  <c r="D209" s="1"/>
  <c r="E209"/>
  <c r="C210"/>
  <c r="D210" s="1"/>
  <c r="E210"/>
  <c r="C211"/>
  <c r="D211" s="1"/>
  <c r="E211"/>
  <c r="C212"/>
  <c r="D212" s="1"/>
  <c r="E212"/>
  <c r="C213"/>
  <c r="D213" s="1"/>
  <c r="E213"/>
  <c r="C214"/>
  <c r="D214" s="1"/>
  <c r="E214"/>
  <c r="C215"/>
  <c r="D215" s="1"/>
  <c r="E215"/>
  <c r="C216"/>
  <c r="D216" s="1"/>
  <c r="E216"/>
  <c r="C217"/>
  <c r="D217" s="1"/>
  <c r="E217"/>
  <c r="C218"/>
  <c r="D218" s="1"/>
  <c r="E218"/>
  <c r="C219"/>
  <c r="D219" s="1"/>
  <c r="E219"/>
  <c r="C220"/>
  <c r="D220" s="1"/>
  <c r="E220"/>
  <c r="C221"/>
  <c r="D221" s="1"/>
  <c r="E221"/>
  <c r="C222"/>
  <c r="D222" s="1"/>
  <c r="E222"/>
  <c r="C223"/>
  <c r="D223" s="1"/>
  <c r="E223"/>
  <c r="C224"/>
  <c r="D224" s="1"/>
  <c r="E224"/>
  <c r="C225"/>
  <c r="D225" s="1"/>
  <c r="E225"/>
  <c r="C226"/>
  <c r="D226" s="1"/>
  <c r="E226"/>
  <c r="C227"/>
  <c r="D227" s="1"/>
  <c r="E227"/>
  <c r="C228"/>
  <c r="D228" s="1"/>
  <c r="E228"/>
  <c r="C229"/>
  <c r="D229" s="1"/>
  <c r="E229"/>
  <c r="C230"/>
  <c r="D230" s="1"/>
  <c r="E230"/>
  <c r="C231"/>
  <c r="D231" s="1"/>
  <c r="E231"/>
  <c r="C232"/>
  <c r="D232" s="1"/>
  <c r="E232"/>
  <c r="C233"/>
  <c r="D233" s="1"/>
  <c r="E233"/>
  <c r="C234"/>
  <c r="D234" s="1"/>
  <c r="E234"/>
  <c r="C235"/>
  <c r="D235" s="1"/>
  <c r="E235"/>
  <c r="C236"/>
  <c r="D236" s="1"/>
  <c r="E236"/>
  <c r="C237"/>
  <c r="D237" s="1"/>
  <c r="E237"/>
  <c r="C238"/>
  <c r="D238" s="1"/>
  <c r="E238"/>
  <c r="C239"/>
  <c r="D239" s="1"/>
  <c r="E239"/>
  <c r="C240"/>
  <c r="D240" s="1"/>
  <c r="E240"/>
  <c r="C241"/>
  <c r="D241" s="1"/>
  <c r="E241"/>
  <c r="C242"/>
  <c r="D242" s="1"/>
  <c r="E242"/>
  <c r="C243"/>
  <c r="D243" s="1"/>
  <c r="E243"/>
  <c r="C244"/>
  <c r="D244" s="1"/>
  <c r="E244"/>
  <c r="C245"/>
  <c r="D245" s="1"/>
  <c r="E245"/>
  <c r="C246"/>
  <c r="D246" s="1"/>
  <c r="E246"/>
  <c r="C247"/>
  <c r="D247" s="1"/>
  <c r="E247"/>
  <c r="C248"/>
  <c r="D248" s="1"/>
  <c r="E248"/>
  <c r="C249"/>
  <c r="D249" s="1"/>
  <c r="E249"/>
  <c r="C250"/>
  <c r="D250" s="1"/>
  <c r="E250"/>
  <c r="C251"/>
  <c r="D251" s="1"/>
  <c r="E251"/>
  <c r="C252"/>
  <c r="D252" s="1"/>
  <c r="E252"/>
  <c r="C253"/>
  <c r="D253" s="1"/>
  <c r="E253"/>
  <c r="C254"/>
  <c r="D254" s="1"/>
  <c r="E254"/>
  <c r="C255"/>
  <c r="D255" s="1"/>
  <c r="E255"/>
  <c r="C256"/>
  <c r="D256" s="1"/>
  <c r="E256"/>
  <c r="C257"/>
  <c r="D257" s="1"/>
  <c r="E257"/>
  <c r="C258"/>
  <c r="D258" s="1"/>
  <c r="E258"/>
  <c r="C259"/>
  <c r="D259" s="1"/>
  <c r="E259"/>
  <c r="C260"/>
  <c r="D260" s="1"/>
  <c r="E260"/>
  <c r="C261"/>
  <c r="D261" s="1"/>
  <c r="E261"/>
  <c r="C262"/>
  <c r="D262" s="1"/>
  <c r="E262"/>
  <c r="C263"/>
  <c r="D263" s="1"/>
  <c r="E263"/>
  <c r="C264"/>
  <c r="D264" s="1"/>
  <c r="E264"/>
  <c r="C265"/>
  <c r="D265" s="1"/>
  <c r="E265"/>
  <c r="C266"/>
  <c r="D266" s="1"/>
  <c r="E266"/>
  <c r="C267"/>
  <c r="D267" s="1"/>
  <c r="E267"/>
  <c r="C268"/>
  <c r="D268" s="1"/>
  <c r="E268"/>
  <c r="C269"/>
  <c r="D269" s="1"/>
  <c r="E269"/>
  <c r="C270"/>
  <c r="D270" s="1"/>
  <c r="E270"/>
  <c r="C271"/>
  <c r="D271" s="1"/>
  <c r="E271"/>
  <c r="C272"/>
  <c r="D272" s="1"/>
  <c r="E272"/>
  <c r="C273"/>
  <c r="D273" s="1"/>
  <c r="E273"/>
  <c r="C274"/>
  <c r="D274" s="1"/>
  <c r="E274"/>
  <c r="C275"/>
  <c r="D275" s="1"/>
  <c r="E275"/>
  <c r="C276"/>
  <c r="D276" s="1"/>
  <c r="E276"/>
  <c r="C277"/>
  <c r="D277" s="1"/>
  <c r="E277"/>
  <c r="C278"/>
  <c r="D278" s="1"/>
  <c r="E278"/>
  <c r="C279"/>
  <c r="D279" s="1"/>
  <c r="E279"/>
  <c r="C280"/>
  <c r="D280" s="1"/>
  <c r="E280"/>
  <c r="C281"/>
  <c r="D281" s="1"/>
  <c r="E281"/>
  <c r="C282"/>
  <c r="D282" s="1"/>
  <c r="E282"/>
  <c r="C283"/>
  <c r="D283" s="1"/>
  <c r="E283"/>
  <c r="C284"/>
  <c r="D284" s="1"/>
  <c r="E284"/>
  <c r="C285"/>
  <c r="D285" s="1"/>
  <c r="E285"/>
  <c r="C286"/>
  <c r="D286" s="1"/>
  <c r="E286"/>
  <c r="C287"/>
  <c r="D287" s="1"/>
  <c r="E287"/>
  <c r="C288"/>
  <c r="D288" s="1"/>
  <c r="E288"/>
  <c r="C289"/>
  <c r="D289" s="1"/>
  <c r="E289"/>
  <c r="C290"/>
  <c r="D290" s="1"/>
  <c r="E290"/>
  <c r="C291"/>
  <c r="D291" s="1"/>
  <c r="E291"/>
  <c r="C292"/>
  <c r="D292" s="1"/>
  <c r="E292"/>
  <c r="C293"/>
  <c r="D293" s="1"/>
  <c r="E293"/>
  <c r="C294"/>
  <c r="D294" s="1"/>
  <c r="E294"/>
  <c r="C295"/>
  <c r="D295" s="1"/>
  <c r="E295"/>
  <c r="C296"/>
  <c r="D296" s="1"/>
  <c r="E296"/>
  <c r="C297"/>
  <c r="D297" s="1"/>
  <c r="E297"/>
  <c r="C298"/>
  <c r="D298" s="1"/>
  <c r="E298"/>
  <c r="C299"/>
  <c r="D299" s="1"/>
  <c r="E299"/>
  <c r="C300"/>
  <c r="D300" s="1"/>
  <c r="E300"/>
  <c r="C301"/>
  <c r="D301" s="1"/>
  <c r="E301"/>
  <c r="C302"/>
  <c r="D302" s="1"/>
  <c r="E302"/>
  <c r="C303"/>
  <c r="D303" s="1"/>
  <c r="E303"/>
  <c r="C304"/>
  <c r="D304" s="1"/>
  <c r="E304"/>
  <c r="C305"/>
  <c r="D305" s="1"/>
  <c r="E305"/>
  <c r="C306"/>
  <c r="D306" s="1"/>
  <c r="E306"/>
  <c r="C307"/>
  <c r="D307" s="1"/>
  <c r="E307"/>
  <c r="C308"/>
  <c r="D308" s="1"/>
  <c r="E308"/>
  <c r="C309"/>
  <c r="D309" s="1"/>
  <c r="E309"/>
  <c r="C310"/>
  <c r="D310" s="1"/>
  <c r="E310"/>
  <c r="C311"/>
  <c r="D311" s="1"/>
  <c r="E311"/>
  <c r="C312"/>
  <c r="D312" s="1"/>
  <c r="E312"/>
  <c r="C313"/>
  <c r="D313" s="1"/>
  <c r="E313"/>
  <c r="C314"/>
  <c r="D314" s="1"/>
  <c r="E314"/>
  <c r="C315"/>
  <c r="D315" s="1"/>
  <c r="E315"/>
  <c r="C316"/>
  <c r="D316" s="1"/>
  <c r="E316"/>
  <c r="C317"/>
  <c r="D317" s="1"/>
  <c r="E317"/>
  <c r="C318"/>
  <c r="D318" s="1"/>
  <c r="E318"/>
  <c r="C319"/>
  <c r="D319" s="1"/>
  <c r="E319"/>
  <c r="C320"/>
  <c r="D320" s="1"/>
  <c r="E320"/>
  <c r="C321"/>
  <c r="D321" s="1"/>
  <c r="E321"/>
  <c r="C322"/>
  <c r="D322" s="1"/>
  <c r="E322"/>
  <c r="C323"/>
  <c r="D323" s="1"/>
  <c r="E323"/>
  <c r="C324"/>
  <c r="D324" s="1"/>
  <c r="E324"/>
  <c r="C325"/>
  <c r="D325" s="1"/>
  <c r="E325"/>
  <c r="C326"/>
  <c r="D326" s="1"/>
  <c r="E326"/>
  <c r="C327"/>
  <c r="D327" s="1"/>
  <c r="E327"/>
  <c r="C328"/>
  <c r="D328" s="1"/>
  <c r="E328"/>
  <c r="C329"/>
  <c r="D329" s="1"/>
  <c r="E329"/>
  <c r="C330"/>
  <c r="D330" s="1"/>
  <c r="E330"/>
  <c r="C331"/>
  <c r="D331" s="1"/>
  <c r="E331"/>
  <c r="C332"/>
  <c r="D332" s="1"/>
  <c r="E332"/>
  <c r="C333"/>
  <c r="D333" s="1"/>
  <c r="E333"/>
  <c r="C334"/>
  <c r="D334" s="1"/>
  <c r="E334"/>
  <c r="C335"/>
  <c r="D335" s="1"/>
  <c r="E335"/>
  <c r="C336"/>
  <c r="D336" s="1"/>
  <c r="E336"/>
  <c r="C337"/>
  <c r="D337" s="1"/>
  <c r="E337"/>
  <c r="C338"/>
  <c r="D338" s="1"/>
  <c r="E338"/>
  <c r="C339"/>
  <c r="D339" s="1"/>
  <c r="E339"/>
  <c r="C340"/>
  <c r="D340" s="1"/>
  <c r="E340"/>
  <c r="C341"/>
  <c r="D341" s="1"/>
  <c r="E341"/>
  <c r="C342"/>
  <c r="D342" s="1"/>
  <c r="E342"/>
  <c r="C343"/>
  <c r="D343" s="1"/>
  <c r="E343"/>
  <c r="C344"/>
  <c r="D344" s="1"/>
  <c r="E344"/>
  <c r="C345"/>
  <c r="D345" s="1"/>
  <c r="E345"/>
  <c r="C346"/>
  <c r="D346" s="1"/>
  <c r="E346"/>
  <c r="C347"/>
  <c r="D347" s="1"/>
  <c r="E347"/>
  <c r="C348"/>
  <c r="D348" s="1"/>
  <c r="E348"/>
  <c r="C349"/>
  <c r="D349" s="1"/>
  <c r="E349"/>
  <c r="C350"/>
  <c r="D350" s="1"/>
  <c r="E350"/>
  <c r="C351"/>
  <c r="D351" s="1"/>
  <c r="E351"/>
  <c r="C352"/>
  <c r="D352" s="1"/>
  <c r="E352"/>
  <c r="C353"/>
  <c r="D353" s="1"/>
  <c r="E353"/>
  <c r="C354"/>
  <c r="D354" s="1"/>
  <c r="E354"/>
  <c r="C355"/>
  <c r="D355" s="1"/>
  <c r="E355"/>
  <c r="C356"/>
  <c r="D356" s="1"/>
  <c r="E356"/>
  <c r="C357"/>
  <c r="D357" s="1"/>
  <c r="E357"/>
  <c r="C358"/>
  <c r="D358" s="1"/>
  <c r="E358"/>
  <c r="C359"/>
  <c r="D359" s="1"/>
  <c r="E359"/>
  <c r="C360"/>
  <c r="D360" s="1"/>
  <c r="E360"/>
  <c r="C361"/>
  <c r="D361" s="1"/>
  <c r="E361"/>
  <c r="C362"/>
  <c r="D362" s="1"/>
  <c r="E362"/>
  <c r="C363"/>
  <c r="D363" s="1"/>
  <c r="E363"/>
  <c r="C364"/>
  <c r="D364" s="1"/>
  <c r="E364"/>
  <c r="C365"/>
  <c r="D365" s="1"/>
  <c r="E365"/>
  <c r="C366"/>
  <c r="D366" s="1"/>
  <c r="E366"/>
  <c r="C367"/>
  <c r="D367" s="1"/>
  <c r="E367"/>
  <c r="C368"/>
  <c r="D368" s="1"/>
  <c r="E368"/>
  <c r="C369"/>
  <c r="D369" s="1"/>
  <c r="E369"/>
  <c r="C370"/>
  <c r="D370" s="1"/>
  <c r="E370"/>
  <c r="C371"/>
  <c r="D371" s="1"/>
  <c r="E371"/>
  <c r="C372"/>
  <c r="D372" s="1"/>
  <c r="E372"/>
  <c r="C373"/>
  <c r="D373" s="1"/>
  <c r="E373"/>
  <c r="C374"/>
  <c r="D374" s="1"/>
  <c r="E374"/>
  <c r="C375"/>
  <c r="D375" s="1"/>
  <c r="E375"/>
  <c r="C376"/>
  <c r="D376" s="1"/>
  <c r="E376"/>
  <c r="C377"/>
  <c r="D377" s="1"/>
  <c r="E377"/>
  <c r="C378"/>
  <c r="D378" s="1"/>
  <c r="E378"/>
  <c r="C379"/>
  <c r="D379" s="1"/>
  <c r="E379"/>
  <c r="C380"/>
  <c r="D380" s="1"/>
  <c r="E380"/>
  <c r="C381"/>
  <c r="D381" s="1"/>
  <c r="E381"/>
  <c r="C382"/>
  <c r="D382" s="1"/>
  <c r="E382"/>
  <c r="C383"/>
  <c r="D383" s="1"/>
  <c r="E383"/>
  <c r="C384"/>
  <c r="D384" s="1"/>
  <c r="E384"/>
  <c r="C385"/>
  <c r="D385" s="1"/>
  <c r="E385"/>
  <c r="C386"/>
  <c r="D386" s="1"/>
  <c r="E386"/>
  <c r="C387"/>
  <c r="D387" s="1"/>
  <c r="E387"/>
  <c r="C388"/>
  <c r="D388" s="1"/>
  <c r="E388"/>
  <c r="C389"/>
  <c r="D389" s="1"/>
  <c r="E389"/>
  <c r="C390"/>
  <c r="D390" s="1"/>
  <c r="E390"/>
  <c r="C391"/>
  <c r="D391" s="1"/>
  <c r="E391"/>
  <c r="C392"/>
  <c r="D392" s="1"/>
  <c r="E392"/>
  <c r="C393"/>
  <c r="D393" s="1"/>
  <c r="E393"/>
  <c r="C394"/>
  <c r="D394" s="1"/>
  <c r="E394"/>
  <c r="C395"/>
  <c r="D395" s="1"/>
  <c r="E395"/>
  <c r="C396"/>
  <c r="D396" s="1"/>
  <c r="E396"/>
  <c r="C397"/>
  <c r="D397" s="1"/>
  <c r="E397"/>
  <c r="C398"/>
  <c r="D398" s="1"/>
  <c r="E398"/>
  <c r="C399"/>
  <c r="D399" s="1"/>
  <c r="E399"/>
  <c r="C400"/>
  <c r="D400" s="1"/>
  <c r="E400"/>
  <c r="C401"/>
  <c r="D401" s="1"/>
  <c r="E401"/>
  <c r="C402"/>
  <c r="D402" s="1"/>
  <c r="E402"/>
  <c r="C403"/>
  <c r="D403" s="1"/>
  <c r="E403"/>
  <c r="C404"/>
  <c r="D404" s="1"/>
  <c r="E404"/>
  <c r="C405"/>
  <c r="D405" s="1"/>
  <c r="E405"/>
  <c r="C406"/>
  <c r="D406" s="1"/>
  <c r="E406"/>
  <c r="C407"/>
  <c r="D407" s="1"/>
  <c r="E407"/>
  <c r="C408"/>
  <c r="D408" s="1"/>
  <c r="E408"/>
  <c r="C409"/>
  <c r="D409" s="1"/>
  <c r="E409"/>
  <c r="C410"/>
  <c r="D410" s="1"/>
  <c r="E410"/>
  <c r="C411"/>
  <c r="D411" s="1"/>
  <c r="E411"/>
  <c r="C412"/>
  <c r="D412" s="1"/>
  <c r="E412"/>
  <c r="C413"/>
  <c r="D413" s="1"/>
  <c r="E413"/>
  <c r="C414"/>
  <c r="D414" s="1"/>
  <c r="E414"/>
  <c r="C415"/>
  <c r="D415" s="1"/>
  <c r="E415"/>
  <c r="C416"/>
  <c r="D416" s="1"/>
  <c r="E416"/>
  <c r="C417"/>
  <c r="D417" s="1"/>
  <c r="E417"/>
  <c r="C418"/>
  <c r="D418" s="1"/>
  <c r="E418"/>
  <c r="C419"/>
  <c r="D419" s="1"/>
  <c r="E419"/>
  <c r="C420"/>
  <c r="D420" s="1"/>
  <c r="E420"/>
  <c r="C421"/>
  <c r="D421" s="1"/>
  <c r="E421"/>
  <c r="C422"/>
  <c r="D422" s="1"/>
  <c r="E422"/>
  <c r="C423"/>
  <c r="D423" s="1"/>
  <c r="E423"/>
  <c r="C424"/>
  <c r="D424" s="1"/>
  <c r="E424"/>
  <c r="C425"/>
  <c r="D425" s="1"/>
  <c r="E425"/>
  <c r="C426"/>
  <c r="D426" s="1"/>
  <c r="E426"/>
  <c r="C427"/>
  <c r="D427" s="1"/>
  <c r="E427"/>
  <c r="C428"/>
  <c r="D428" s="1"/>
  <c r="E428"/>
  <c r="C429"/>
  <c r="D429" s="1"/>
  <c r="E429"/>
  <c r="C430"/>
  <c r="D430" s="1"/>
  <c r="E430"/>
  <c r="C431"/>
  <c r="D431" s="1"/>
  <c r="E431"/>
  <c r="C432"/>
  <c r="D432" s="1"/>
  <c r="E432"/>
  <c r="C433"/>
  <c r="D433" s="1"/>
  <c r="E433"/>
  <c r="C434"/>
  <c r="D434" s="1"/>
  <c r="E434"/>
  <c r="C435"/>
  <c r="D435" s="1"/>
  <c r="E435"/>
  <c r="C436"/>
  <c r="D436" s="1"/>
  <c r="E436"/>
  <c r="C437"/>
  <c r="D437" s="1"/>
  <c r="E437"/>
  <c r="C438"/>
  <c r="D438" s="1"/>
  <c r="E438"/>
  <c r="C439"/>
  <c r="D439" s="1"/>
  <c r="E439"/>
  <c r="C440"/>
  <c r="D440" s="1"/>
  <c r="E440"/>
  <c r="C441"/>
  <c r="D441" s="1"/>
  <c r="E441"/>
  <c r="C442"/>
  <c r="D442" s="1"/>
  <c r="E442"/>
  <c r="C443"/>
  <c r="D443" s="1"/>
  <c r="E443"/>
  <c r="C444"/>
  <c r="D444" s="1"/>
  <c r="E444"/>
  <c r="C445"/>
  <c r="D445" s="1"/>
  <c r="E445"/>
  <c r="C446"/>
  <c r="D446" s="1"/>
  <c r="E446"/>
  <c r="C447"/>
  <c r="D447" s="1"/>
  <c r="E447"/>
  <c r="C448"/>
  <c r="D448" s="1"/>
  <c r="E448"/>
  <c r="C449"/>
  <c r="D449" s="1"/>
  <c r="E449"/>
  <c r="C450"/>
  <c r="D450" s="1"/>
  <c r="E450"/>
  <c r="C451"/>
  <c r="D451" s="1"/>
  <c r="E451"/>
  <c r="C452"/>
  <c r="D452" s="1"/>
  <c r="E452"/>
  <c r="C453"/>
  <c r="D453" s="1"/>
  <c r="E453"/>
  <c r="C454"/>
  <c r="D454" s="1"/>
  <c r="E454"/>
  <c r="C455"/>
  <c r="D455" s="1"/>
  <c r="E455"/>
  <c r="C456"/>
  <c r="D456" s="1"/>
  <c r="E456"/>
  <c r="C457"/>
  <c r="D457" s="1"/>
  <c r="E457"/>
  <c r="C458"/>
  <c r="D458" s="1"/>
  <c r="E458"/>
  <c r="C459"/>
  <c r="D459" s="1"/>
  <c r="E459"/>
  <c r="C460"/>
  <c r="D460" s="1"/>
  <c r="E460"/>
  <c r="C461"/>
  <c r="D461" s="1"/>
  <c r="E461"/>
  <c r="C462"/>
  <c r="D462" s="1"/>
  <c r="E462"/>
  <c r="C463"/>
  <c r="D463" s="1"/>
  <c r="E463"/>
  <c r="C464"/>
  <c r="D464" s="1"/>
  <c r="E464"/>
  <c r="C465"/>
  <c r="D465" s="1"/>
  <c r="E465"/>
  <c r="C466"/>
  <c r="D466" s="1"/>
  <c r="E466"/>
  <c r="C467"/>
  <c r="D467" s="1"/>
  <c r="E467"/>
  <c r="C468"/>
  <c r="D468" s="1"/>
  <c r="E468"/>
  <c r="C469"/>
  <c r="D469" s="1"/>
  <c r="E469"/>
  <c r="C470"/>
  <c r="D470" s="1"/>
  <c r="E470"/>
  <c r="C471"/>
  <c r="D471" s="1"/>
  <c r="E471"/>
  <c r="C472"/>
  <c r="D472" s="1"/>
  <c r="E472"/>
  <c r="C473"/>
  <c r="D473" s="1"/>
  <c r="E473"/>
  <c r="C474"/>
  <c r="D474" s="1"/>
  <c r="E474"/>
  <c r="C475"/>
  <c r="D475" s="1"/>
  <c r="E475"/>
  <c r="C476"/>
  <c r="D476" s="1"/>
  <c r="E476"/>
  <c r="C477"/>
  <c r="D477" s="1"/>
  <c r="E477"/>
  <c r="C478"/>
  <c r="D478" s="1"/>
  <c r="E478"/>
  <c r="C479"/>
  <c r="D479" s="1"/>
  <c r="E479"/>
  <c r="C480"/>
  <c r="D480" s="1"/>
  <c r="E480"/>
  <c r="C481"/>
  <c r="D481" s="1"/>
  <c r="E481"/>
  <c r="C482"/>
  <c r="D482" s="1"/>
  <c r="E482"/>
  <c r="C483"/>
  <c r="D483" s="1"/>
  <c r="E483"/>
  <c r="C484"/>
  <c r="D484" s="1"/>
  <c r="E484"/>
  <c r="C485"/>
  <c r="D485" s="1"/>
  <c r="E485"/>
  <c r="C486"/>
  <c r="D486" s="1"/>
  <c r="E486"/>
  <c r="C487"/>
  <c r="D487" s="1"/>
  <c r="E487"/>
  <c r="C488"/>
  <c r="D488" s="1"/>
  <c r="E488"/>
  <c r="C489"/>
  <c r="D489" s="1"/>
  <c r="E489"/>
  <c r="C490"/>
  <c r="D490" s="1"/>
  <c r="E490"/>
  <c r="C491"/>
  <c r="D491" s="1"/>
  <c r="E491"/>
  <c r="C492"/>
  <c r="D492" s="1"/>
  <c r="E492"/>
  <c r="C493"/>
  <c r="D493" s="1"/>
  <c r="E493"/>
  <c r="C494"/>
  <c r="D494" s="1"/>
  <c r="E494"/>
  <c r="C495"/>
  <c r="D495" s="1"/>
  <c r="E495"/>
  <c r="C496"/>
  <c r="D496" s="1"/>
  <c r="E496"/>
  <c r="C497"/>
  <c r="D497" s="1"/>
  <c r="E497"/>
  <c r="C498"/>
  <c r="D498" s="1"/>
  <c r="E498"/>
  <c r="C499"/>
  <c r="D499" s="1"/>
  <c r="E499"/>
  <c r="C500"/>
  <c r="D500" s="1"/>
  <c r="E500"/>
  <c r="C501"/>
  <c r="D501" s="1"/>
  <c r="E501"/>
  <c r="C502"/>
  <c r="D502" s="1"/>
  <c r="E502"/>
  <c r="C503"/>
  <c r="D503" s="1"/>
  <c r="E503"/>
  <c r="C504"/>
  <c r="D504" s="1"/>
  <c r="E504"/>
  <c r="C505"/>
  <c r="D505" s="1"/>
  <c r="E505"/>
  <c r="C506"/>
  <c r="D506" s="1"/>
  <c r="E506"/>
  <c r="C507"/>
  <c r="D507" s="1"/>
  <c r="E507"/>
  <c r="C508"/>
  <c r="D508" s="1"/>
  <c r="E508"/>
  <c r="C509"/>
  <c r="D509" s="1"/>
  <c r="E509"/>
  <c r="C510"/>
  <c r="D510" s="1"/>
  <c r="E510"/>
  <c r="C511"/>
  <c r="D511" s="1"/>
  <c r="E511"/>
  <c r="C512"/>
  <c r="D512" s="1"/>
  <c r="E512"/>
  <c r="C513"/>
  <c r="D513" s="1"/>
  <c r="E513"/>
  <c r="C514"/>
  <c r="D514" s="1"/>
  <c r="E514"/>
  <c r="C515"/>
  <c r="D515" s="1"/>
  <c r="E515"/>
  <c r="C516"/>
  <c r="D516" s="1"/>
  <c r="E516"/>
  <c r="C517"/>
  <c r="D517" s="1"/>
  <c r="E517"/>
  <c r="C518"/>
  <c r="D518" s="1"/>
  <c r="E518"/>
  <c r="C519"/>
  <c r="D519" s="1"/>
  <c r="E519"/>
  <c r="C520"/>
  <c r="D520" s="1"/>
  <c r="E520"/>
  <c r="C521"/>
  <c r="D521" s="1"/>
  <c r="E521"/>
  <c r="C522"/>
  <c r="D522" s="1"/>
  <c r="E522"/>
  <c r="C523"/>
  <c r="D523" s="1"/>
  <c r="E523"/>
  <c r="C524"/>
  <c r="D524" s="1"/>
  <c r="E524"/>
  <c r="C525"/>
  <c r="D525" s="1"/>
  <c r="E525"/>
  <c r="C526"/>
  <c r="D526" s="1"/>
  <c r="E526"/>
  <c r="C527"/>
  <c r="D527" s="1"/>
  <c r="E527"/>
  <c r="C528"/>
  <c r="D528" s="1"/>
  <c r="E528"/>
  <c r="C529"/>
  <c r="D529" s="1"/>
  <c r="E529"/>
  <c r="C530"/>
  <c r="D530" s="1"/>
  <c r="E530"/>
  <c r="C531"/>
  <c r="D531" s="1"/>
  <c r="E531"/>
  <c r="C532"/>
  <c r="D532" s="1"/>
  <c r="E532"/>
  <c r="C533"/>
  <c r="D533" s="1"/>
  <c r="E533"/>
  <c r="C534"/>
  <c r="D534" s="1"/>
  <c r="E534"/>
  <c r="C535"/>
  <c r="D535" s="1"/>
  <c r="E535"/>
  <c r="C536"/>
  <c r="D536" s="1"/>
  <c r="E536"/>
  <c r="C537"/>
  <c r="D537" s="1"/>
  <c r="E537"/>
  <c r="C538"/>
  <c r="D538" s="1"/>
  <c r="E538"/>
  <c r="C539"/>
  <c r="D539" s="1"/>
  <c r="E539"/>
  <c r="C540"/>
  <c r="D540" s="1"/>
  <c r="E540"/>
  <c r="C541"/>
  <c r="D541" s="1"/>
  <c r="E541"/>
  <c r="C542"/>
  <c r="D542" s="1"/>
  <c r="E542"/>
  <c r="C543"/>
  <c r="D543" s="1"/>
  <c r="E543"/>
  <c r="C544"/>
  <c r="D544" s="1"/>
  <c r="E544"/>
  <c r="C545"/>
  <c r="D545" s="1"/>
  <c r="E545"/>
  <c r="C546"/>
  <c r="D546" s="1"/>
  <c r="E546"/>
  <c r="C547"/>
  <c r="D547" s="1"/>
  <c r="E547"/>
  <c r="C548"/>
  <c r="D548" s="1"/>
  <c r="E548"/>
  <c r="C549"/>
  <c r="D549" s="1"/>
  <c r="E549"/>
  <c r="C550"/>
  <c r="D550" s="1"/>
  <c r="E550"/>
  <c r="C551"/>
  <c r="D551" s="1"/>
  <c r="E551"/>
  <c r="C552"/>
  <c r="D552" s="1"/>
  <c r="E552"/>
  <c r="C553"/>
  <c r="D553" s="1"/>
  <c r="E553"/>
  <c r="C554"/>
  <c r="D554" s="1"/>
  <c r="E554"/>
  <c r="C555"/>
  <c r="D555" s="1"/>
  <c r="E555"/>
  <c r="C556"/>
  <c r="D556" s="1"/>
  <c r="E556"/>
  <c r="C557"/>
  <c r="D557" s="1"/>
  <c r="E557"/>
  <c r="C558"/>
  <c r="D558" s="1"/>
  <c r="E558"/>
  <c r="C559"/>
  <c r="D559" s="1"/>
  <c r="E559"/>
  <c r="C560"/>
  <c r="D560" s="1"/>
  <c r="E560"/>
  <c r="C561"/>
  <c r="D561" s="1"/>
  <c r="E561"/>
  <c r="C562"/>
  <c r="D562" s="1"/>
  <c r="E562"/>
  <c r="C563"/>
  <c r="D563" s="1"/>
  <c r="E563"/>
  <c r="C564"/>
  <c r="D564" s="1"/>
  <c r="E564"/>
  <c r="C565"/>
  <c r="D565" s="1"/>
  <c r="E565"/>
  <c r="C566"/>
  <c r="D566" s="1"/>
  <c r="E566"/>
  <c r="C567"/>
  <c r="D567" s="1"/>
  <c r="E567"/>
  <c r="C568"/>
  <c r="D568" s="1"/>
  <c r="E568"/>
  <c r="C569"/>
  <c r="D569" s="1"/>
  <c r="E569"/>
  <c r="C570"/>
  <c r="D570" s="1"/>
  <c r="E570"/>
  <c r="C571"/>
  <c r="D571" s="1"/>
  <c r="E571"/>
  <c r="C572"/>
  <c r="D572" s="1"/>
  <c r="E572"/>
  <c r="C573"/>
  <c r="D573" s="1"/>
  <c r="E573"/>
  <c r="C574"/>
  <c r="D574" s="1"/>
  <c r="E574"/>
  <c r="C575"/>
  <c r="D575" s="1"/>
  <c r="E575"/>
  <c r="C576"/>
  <c r="D576" s="1"/>
  <c r="E576"/>
  <c r="C577"/>
  <c r="D577" s="1"/>
  <c r="E577"/>
  <c r="C578"/>
  <c r="D578" s="1"/>
  <c r="E578"/>
  <c r="C579"/>
  <c r="D579" s="1"/>
  <c r="E579"/>
  <c r="C580"/>
  <c r="D580" s="1"/>
  <c r="E580"/>
  <c r="C581"/>
  <c r="D581" s="1"/>
  <c r="E581"/>
  <c r="C582"/>
  <c r="D582" s="1"/>
  <c r="E582"/>
  <c r="C583"/>
  <c r="D583" s="1"/>
  <c r="E583"/>
  <c r="C584"/>
  <c r="D584" s="1"/>
  <c r="E584"/>
  <c r="C585"/>
  <c r="D585" s="1"/>
  <c r="E585"/>
  <c r="C586"/>
  <c r="D586" s="1"/>
  <c r="E586"/>
  <c r="C587"/>
  <c r="D587" s="1"/>
  <c r="E587"/>
  <c r="C588"/>
  <c r="D588" s="1"/>
  <c r="E588"/>
  <c r="C589"/>
  <c r="D589" s="1"/>
  <c r="E589"/>
  <c r="C590"/>
  <c r="D590" s="1"/>
  <c r="E590"/>
  <c r="C591"/>
  <c r="D591" s="1"/>
  <c r="E591"/>
  <c r="C592"/>
  <c r="D592" s="1"/>
  <c r="E592"/>
  <c r="C593"/>
  <c r="D593" s="1"/>
  <c r="E593"/>
  <c r="C594"/>
  <c r="D594" s="1"/>
  <c r="E594"/>
  <c r="C595"/>
  <c r="D595" s="1"/>
  <c r="E595"/>
  <c r="C596"/>
  <c r="D596" s="1"/>
  <c r="E596"/>
  <c r="C597"/>
  <c r="D597" s="1"/>
  <c r="E597"/>
  <c r="C598"/>
  <c r="D598" s="1"/>
  <c r="E598"/>
  <c r="C599"/>
  <c r="D599" s="1"/>
  <c r="E599"/>
  <c r="C600"/>
  <c r="D600" s="1"/>
  <c r="E600"/>
  <c r="C601"/>
  <c r="D601" s="1"/>
  <c r="E601"/>
  <c r="C602"/>
  <c r="D602" s="1"/>
  <c r="E602"/>
  <c r="C603"/>
  <c r="D603" s="1"/>
  <c r="E603"/>
  <c r="C604"/>
  <c r="D604" s="1"/>
  <c r="E604"/>
  <c r="C605"/>
  <c r="D605" s="1"/>
  <c r="E605"/>
  <c r="C606"/>
  <c r="D606" s="1"/>
  <c r="E606"/>
  <c r="C607"/>
  <c r="D607" s="1"/>
  <c r="E607"/>
  <c r="C608"/>
  <c r="D608" s="1"/>
  <c r="E608"/>
  <c r="C609"/>
  <c r="D609" s="1"/>
  <c r="E609"/>
  <c r="C610"/>
  <c r="D610" s="1"/>
  <c r="E610"/>
  <c r="C611"/>
  <c r="D611" s="1"/>
  <c r="E611"/>
  <c r="C612"/>
  <c r="D612" s="1"/>
  <c r="E612"/>
  <c r="C613"/>
  <c r="D613" s="1"/>
  <c r="E613"/>
  <c r="C614"/>
  <c r="D614" s="1"/>
  <c r="E614"/>
  <c r="C615"/>
  <c r="D615" s="1"/>
  <c r="E615"/>
  <c r="C616"/>
  <c r="D616" s="1"/>
  <c r="E616"/>
  <c r="C617"/>
  <c r="D617" s="1"/>
  <c r="E617"/>
  <c r="C618"/>
  <c r="D618" s="1"/>
  <c r="E618"/>
  <c r="C619"/>
  <c r="D619" s="1"/>
  <c r="E619"/>
  <c r="C620"/>
  <c r="D620" s="1"/>
  <c r="E620"/>
  <c r="C621"/>
  <c r="D621" s="1"/>
  <c r="E621"/>
  <c r="C622"/>
  <c r="D622" s="1"/>
  <c r="E622"/>
  <c r="C623"/>
  <c r="D623" s="1"/>
  <c r="E623"/>
  <c r="C624"/>
  <c r="D624" s="1"/>
  <c r="E624"/>
  <c r="C625"/>
  <c r="D625" s="1"/>
  <c r="E625"/>
  <c r="C626"/>
  <c r="D626" s="1"/>
  <c r="E626"/>
  <c r="C627"/>
  <c r="D627" s="1"/>
  <c r="E627"/>
  <c r="C628"/>
  <c r="D628" s="1"/>
  <c r="E628"/>
  <c r="C629"/>
  <c r="D629" s="1"/>
  <c r="E629"/>
  <c r="C630"/>
  <c r="D630" s="1"/>
  <c r="E630"/>
  <c r="C631"/>
  <c r="D631" s="1"/>
  <c r="E631"/>
  <c r="C632"/>
  <c r="D632" s="1"/>
  <c r="E632"/>
  <c r="C633"/>
  <c r="D633" s="1"/>
  <c r="E633"/>
  <c r="C634"/>
  <c r="D634" s="1"/>
  <c r="E634"/>
  <c r="C635"/>
  <c r="D635" s="1"/>
  <c r="E635"/>
  <c r="C636"/>
  <c r="D636" s="1"/>
  <c r="E636"/>
  <c r="C637"/>
  <c r="D637" s="1"/>
  <c r="E637"/>
  <c r="C638"/>
  <c r="D638" s="1"/>
  <c r="E638"/>
  <c r="C639"/>
  <c r="D639" s="1"/>
  <c r="E639"/>
  <c r="C640"/>
  <c r="D640" s="1"/>
  <c r="E640"/>
  <c r="C641"/>
  <c r="D641" s="1"/>
  <c r="E641"/>
  <c r="C642"/>
  <c r="D642" s="1"/>
  <c r="E642"/>
  <c r="C643"/>
  <c r="D643" s="1"/>
  <c r="E643"/>
  <c r="C644"/>
  <c r="D644" s="1"/>
  <c r="E644"/>
  <c r="C645"/>
  <c r="D645" s="1"/>
  <c r="E645"/>
  <c r="C646"/>
  <c r="D646" s="1"/>
  <c r="E646"/>
  <c r="C647"/>
  <c r="D647" s="1"/>
  <c r="E647"/>
  <c r="C648"/>
  <c r="D648" s="1"/>
  <c r="E648"/>
  <c r="C649"/>
  <c r="D649" s="1"/>
  <c r="E649"/>
  <c r="C650"/>
  <c r="D650" s="1"/>
  <c r="E650"/>
  <c r="C651"/>
  <c r="D651" s="1"/>
  <c r="E651"/>
  <c r="C652"/>
  <c r="D652" s="1"/>
  <c r="E652"/>
  <c r="C653"/>
  <c r="D653" s="1"/>
  <c r="E653"/>
  <c r="C654"/>
  <c r="D654" s="1"/>
  <c r="E654"/>
  <c r="C655"/>
  <c r="D655" s="1"/>
  <c r="E655"/>
  <c r="C656"/>
  <c r="D656" s="1"/>
  <c r="E656"/>
  <c r="C657"/>
  <c r="D657" s="1"/>
  <c r="E657"/>
  <c r="C658"/>
  <c r="D658" s="1"/>
  <c r="E658"/>
  <c r="C659"/>
  <c r="D659" s="1"/>
  <c r="E659"/>
  <c r="C660"/>
  <c r="D660" s="1"/>
  <c r="E660"/>
  <c r="C661"/>
  <c r="D661" s="1"/>
  <c r="E661"/>
  <c r="C662"/>
  <c r="D662" s="1"/>
  <c r="E662"/>
  <c r="C663"/>
  <c r="D663" s="1"/>
  <c r="E663"/>
  <c r="C664"/>
  <c r="D664" s="1"/>
  <c r="E664"/>
  <c r="C665"/>
  <c r="D665" s="1"/>
  <c r="E665"/>
  <c r="C666"/>
  <c r="D666" s="1"/>
  <c r="E666"/>
  <c r="C667"/>
  <c r="D667" s="1"/>
  <c r="E667"/>
  <c r="C668"/>
  <c r="D668" s="1"/>
  <c r="E668"/>
  <c r="C669"/>
  <c r="D669" s="1"/>
  <c r="E669"/>
  <c r="C670"/>
  <c r="D670" s="1"/>
  <c r="E670"/>
  <c r="C671"/>
  <c r="D671" s="1"/>
  <c r="E671"/>
  <c r="C672"/>
  <c r="D672" s="1"/>
  <c r="E672"/>
  <c r="C673"/>
  <c r="D673" s="1"/>
  <c r="E673"/>
  <c r="C674"/>
  <c r="D674" s="1"/>
  <c r="E674"/>
  <c r="C675"/>
  <c r="D675" s="1"/>
  <c r="E675"/>
  <c r="C676"/>
  <c r="D676" s="1"/>
  <c r="E676"/>
  <c r="C677"/>
  <c r="D677" s="1"/>
  <c r="E677"/>
  <c r="C678"/>
  <c r="D678" s="1"/>
  <c r="E678"/>
  <c r="C679"/>
  <c r="D679" s="1"/>
  <c r="E679"/>
  <c r="C680"/>
  <c r="D680" s="1"/>
  <c r="E680"/>
  <c r="C681"/>
  <c r="D681" s="1"/>
  <c r="E681"/>
  <c r="C682"/>
  <c r="D682" s="1"/>
  <c r="E682"/>
  <c r="C683"/>
  <c r="D683" s="1"/>
  <c r="E683"/>
  <c r="C684"/>
  <c r="D684" s="1"/>
  <c r="E684"/>
  <c r="C685"/>
  <c r="D685" s="1"/>
  <c r="E685"/>
  <c r="C686"/>
  <c r="D686" s="1"/>
  <c r="E686"/>
  <c r="C687"/>
  <c r="D687" s="1"/>
  <c r="E687"/>
  <c r="C688"/>
  <c r="D688" s="1"/>
  <c r="E688"/>
  <c r="C689"/>
  <c r="D689" s="1"/>
  <c r="E689"/>
  <c r="C690"/>
  <c r="D690" s="1"/>
  <c r="E690"/>
  <c r="C691"/>
  <c r="D691" s="1"/>
  <c r="E691"/>
  <c r="C692"/>
  <c r="D692" s="1"/>
  <c r="E692"/>
  <c r="C693"/>
  <c r="D693" s="1"/>
  <c r="E693"/>
  <c r="C694"/>
  <c r="D694" s="1"/>
  <c r="E694"/>
  <c r="C695"/>
  <c r="D695" s="1"/>
  <c r="E695"/>
  <c r="C696"/>
  <c r="D696" s="1"/>
  <c r="E696"/>
  <c r="C697"/>
  <c r="D697" s="1"/>
  <c r="E697"/>
  <c r="C698"/>
  <c r="D698" s="1"/>
  <c r="E698"/>
  <c r="C699"/>
  <c r="D699" s="1"/>
  <c r="E699"/>
  <c r="C700"/>
  <c r="D700" s="1"/>
  <c r="E700"/>
  <c r="C701"/>
  <c r="D701" s="1"/>
  <c r="E701"/>
  <c r="C702"/>
  <c r="D702" s="1"/>
  <c r="E702"/>
  <c r="C703"/>
  <c r="D703" s="1"/>
  <c r="E703"/>
  <c r="C704"/>
  <c r="D704" s="1"/>
  <c r="E704"/>
  <c r="C705"/>
  <c r="D705" s="1"/>
  <c r="E705"/>
  <c r="C706"/>
  <c r="D706" s="1"/>
  <c r="E706"/>
  <c r="C707"/>
  <c r="D707" s="1"/>
  <c r="E707"/>
  <c r="C708"/>
  <c r="D708" s="1"/>
  <c r="E708"/>
  <c r="C709"/>
  <c r="D709" s="1"/>
  <c r="E709"/>
  <c r="C710"/>
  <c r="D710" s="1"/>
  <c r="E710"/>
  <c r="C711"/>
  <c r="D711" s="1"/>
  <c r="E711"/>
  <c r="C712"/>
  <c r="D712" s="1"/>
  <c r="E712"/>
  <c r="C713"/>
  <c r="D713" s="1"/>
  <c r="E713"/>
  <c r="C714"/>
  <c r="D714" s="1"/>
  <c r="E714"/>
  <c r="C715"/>
  <c r="D715" s="1"/>
  <c r="E715"/>
  <c r="C716"/>
  <c r="D716" s="1"/>
  <c r="E716"/>
  <c r="C717"/>
  <c r="D717" s="1"/>
  <c r="E717"/>
  <c r="C718"/>
  <c r="D718" s="1"/>
  <c r="E718"/>
  <c r="C719"/>
  <c r="D719" s="1"/>
  <c r="E719"/>
  <c r="C720"/>
  <c r="D720" s="1"/>
  <c r="E720"/>
  <c r="C721"/>
  <c r="D721" s="1"/>
  <c r="E721"/>
  <c r="C722"/>
  <c r="D722" s="1"/>
  <c r="E722"/>
  <c r="C723"/>
  <c r="D723" s="1"/>
  <c r="E723"/>
  <c r="C724"/>
  <c r="D724" s="1"/>
  <c r="E724"/>
  <c r="C725"/>
  <c r="D725" s="1"/>
  <c r="E725"/>
  <c r="C726"/>
  <c r="D726" s="1"/>
  <c r="E726"/>
  <c r="C727"/>
  <c r="D727" s="1"/>
  <c r="E727"/>
  <c r="C728"/>
  <c r="D728" s="1"/>
  <c r="E728"/>
  <c r="C729"/>
  <c r="D729" s="1"/>
  <c r="E729"/>
  <c r="C730"/>
  <c r="D730" s="1"/>
  <c r="E730"/>
  <c r="C731"/>
  <c r="D731" s="1"/>
  <c r="E731"/>
  <c r="C732"/>
  <c r="D732" s="1"/>
  <c r="E732"/>
  <c r="C733"/>
  <c r="D733" s="1"/>
  <c r="E733"/>
  <c r="C734"/>
  <c r="D734" s="1"/>
  <c r="E734"/>
  <c r="C735"/>
  <c r="D735" s="1"/>
  <c r="E735"/>
  <c r="C736"/>
  <c r="D736" s="1"/>
  <c r="E736"/>
  <c r="C737"/>
  <c r="D737" s="1"/>
  <c r="E737"/>
  <c r="C738"/>
  <c r="D738" s="1"/>
  <c r="E738"/>
  <c r="C739"/>
  <c r="D739" s="1"/>
  <c r="E739"/>
  <c r="C740"/>
  <c r="D740" s="1"/>
  <c r="E740"/>
  <c r="C741"/>
  <c r="D741" s="1"/>
  <c r="E741"/>
  <c r="C742"/>
  <c r="D742" s="1"/>
  <c r="E742"/>
  <c r="C743"/>
  <c r="D743" s="1"/>
  <c r="E743"/>
  <c r="C744"/>
  <c r="D744" s="1"/>
  <c r="E744"/>
  <c r="C745"/>
  <c r="D745" s="1"/>
  <c r="E745"/>
  <c r="C746"/>
  <c r="D746" s="1"/>
  <c r="E746"/>
  <c r="C747"/>
  <c r="D747" s="1"/>
  <c r="E747"/>
  <c r="C748"/>
  <c r="D748" s="1"/>
  <c r="E748"/>
  <c r="C749"/>
  <c r="D749" s="1"/>
  <c r="E749"/>
  <c r="C750"/>
  <c r="D750" s="1"/>
  <c r="E750"/>
  <c r="C751"/>
  <c r="D751" s="1"/>
  <c r="E751"/>
  <c r="C752"/>
  <c r="D752" s="1"/>
  <c r="E752"/>
  <c r="C753"/>
  <c r="D753" s="1"/>
  <c r="E753"/>
  <c r="C754"/>
  <c r="D754" s="1"/>
  <c r="E754"/>
  <c r="C755"/>
  <c r="D755" s="1"/>
  <c r="E755"/>
  <c r="C756"/>
  <c r="D756" s="1"/>
  <c r="E756"/>
  <c r="C757"/>
  <c r="D757" s="1"/>
  <c r="E757"/>
  <c r="C758"/>
  <c r="D758" s="1"/>
  <c r="E758"/>
  <c r="C759"/>
  <c r="D759" s="1"/>
  <c r="E759"/>
  <c r="C760"/>
  <c r="D760" s="1"/>
  <c r="E760"/>
  <c r="C761"/>
  <c r="D761" s="1"/>
  <c r="E761"/>
  <c r="C762"/>
  <c r="D762" s="1"/>
  <c r="E762"/>
  <c r="C763"/>
  <c r="D763" s="1"/>
  <c r="E763"/>
  <c r="C764"/>
  <c r="D764" s="1"/>
  <c r="E764"/>
  <c r="C765"/>
  <c r="D765" s="1"/>
  <c r="E765"/>
  <c r="C766"/>
  <c r="D766" s="1"/>
  <c r="E766"/>
  <c r="C767"/>
  <c r="D767" s="1"/>
  <c r="E767"/>
  <c r="C768"/>
  <c r="D768" s="1"/>
  <c r="E768"/>
  <c r="C769"/>
  <c r="D769" s="1"/>
  <c r="E769"/>
  <c r="C770"/>
  <c r="D770" s="1"/>
  <c r="E770"/>
  <c r="C771"/>
  <c r="D771" s="1"/>
  <c r="E771"/>
  <c r="C772"/>
  <c r="D772" s="1"/>
  <c r="E772"/>
  <c r="C773"/>
  <c r="D773" s="1"/>
  <c r="E773"/>
  <c r="C774"/>
  <c r="D774" s="1"/>
  <c r="E774"/>
  <c r="C775"/>
  <c r="D775" s="1"/>
  <c r="E775"/>
  <c r="C776"/>
  <c r="D776" s="1"/>
  <c r="E776"/>
  <c r="C777"/>
  <c r="D777" s="1"/>
  <c r="E777"/>
  <c r="C778"/>
  <c r="D778" s="1"/>
  <c r="E778"/>
  <c r="C779"/>
  <c r="D779" s="1"/>
  <c r="E779"/>
  <c r="C780"/>
  <c r="D780" s="1"/>
  <c r="E780"/>
  <c r="C781"/>
  <c r="D781" s="1"/>
  <c r="E781"/>
  <c r="C782"/>
  <c r="D782" s="1"/>
  <c r="E782"/>
  <c r="C783"/>
  <c r="D783" s="1"/>
  <c r="E783"/>
  <c r="C784"/>
  <c r="D784" s="1"/>
  <c r="E784"/>
  <c r="C785"/>
  <c r="D785" s="1"/>
  <c r="E785"/>
  <c r="C786"/>
  <c r="D786" s="1"/>
  <c r="E786"/>
  <c r="C787"/>
  <c r="D787" s="1"/>
  <c r="E787"/>
  <c r="C788"/>
  <c r="D788" s="1"/>
  <c r="E788"/>
  <c r="C789"/>
  <c r="D789" s="1"/>
  <c r="E789"/>
  <c r="C790"/>
  <c r="D790" s="1"/>
  <c r="E790"/>
  <c r="C791"/>
  <c r="D791" s="1"/>
  <c r="E791"/>
  <c r="C792"/>
  <c r="D792" s="1"/>
  <c r="E792"/>
  <c r="C793"/>
  <c r="D793" s="1"/>
  <c r="E793"/>
  <c r="C794"/>
  <c r="D794" s="1"/>
  <c r="E794"/>
  <c r="C795"/>
  <c r="D795" s="1"/>
  <c r="E795"/>
  <c r="C796"/>
  <c r="D796" s="1"/>
  <c r="E796"/>
  <c r="C797"/>
  <c r="D797" s="1"/>
  <c r="E797"/>
  <c r="C798"/>
  <c r="D798" s="1"/>
  <c r="E798"/>
  <c r="C799"/>
  <c r="D799" s="1"/>
  <c r="E799"/>
  <c r="C800"/>
  <c r="D800" s="1"/>
  <c r="E800"/>
  <c r="C801"/>
  <c r="D801" s="1"/>
  <c r="E801"/>
  <c r="C802"/>
  <c r="D802" s="1"/>
  <c r="E802"/>
  <c r="C803"/>
  <c r="D803" s="1"/>
  <c r="E803"/>
  <c r="C804"/>
  <c r="D804" s="1"/>
  <c r="E804"/>
  <c r="C805"/>
  <c r="D805" s="1"/>
  <c r="E805"/>
  <c r="C806"/>
  <c r="D806" s="1"/>
  <c r="E806"/>
  <c r="C807"/>
  <c r="D807" s="1"/>
  <c r="E807"/>
  <c r="C808"/>
  <c r="D808" s="1"/>
  <c r="E808"/>
  <c r="C809"/>
  <c r="D809" s="1"/>
  <c r="E809"/>
  <c r="C810"/>
  <c r="D810" s="1"/>
  <c r="E810"/>
  <c r="C811"/>
  <c r="D811" s="1"/>
  <c r="E811"/>
  <c r="C812"/>
  <c r="D812" s="1"/>
  <c r="E812"/>
  <c r="C813"/>
  <c r="D813" s="1"/>
  <c r="E813"/>
  <c r="C814"/>
  <c r="D814" s="1"/>
  <c r="E814"/>
  <c r="C815"/>
  <c r="D815" s="1"/>
  <c r="E815"/>
  <c r="C816"/>
  <c r="D816" s="1"/>
  <c r="E816"/>
  <c r="C817"/>
  <c r="D817" s="1"/>
  <c r="E817"/>
  <c r="C818"/>
  <c r="D818" s="1"/>
  <c r="E818"/>
  <c r="C819"/>
  <c r="D819" s="1"/>
  <c r="E819"/>
  <c r="C820"/>
  <c r="D820" s="1"/>
  <c r="E820"/>
  <c r="C821"/>
  <c r="D821" s="1"/>
  <c r="E821"/>
  <c r="C822"/>
  <c r="D822" s="1"/>
  <c r="E822"/>
  <c r="C823"/>
  <c r="D823" s="1"/>
  <c r="E823"/>
  <c r="C824"/>
  <c r="D824" s="1"/>
  <c r="E824"/>
  <c r="C825"/>
  <c r="D825" s="1"/>
  <c r="E825"/>
  <c r="C826"/>
  <c r="D826" s="1"/>
  <c r="E826"/>
  <c r="C827"/>
  <c r="D827" s="1"/>
  <c r="E827"/>
  <c r="C828"/>
  <c r="D828" s="1"/>
  <c r="E828"/>
  <c r="C829"/>
  <c r="D829" s="1"/>
  <c r="E829"/>
  <c r="C830"/>
  <c r="D830" s="1"/>
  <c r="E830"/>
  <c r="C831"/>
  <c r="D831" s="1"/>
  <c r="E831"/>
  <c r="C832"/>
  <c r="D832" s="1"/>
  <c r="E832"/>
  <c r="C833"/>
  <c r="D833" s="1"/>
  <c r="E833"/>
  <c r="C834"/>
  <c r="D834" s="1"/>
  <c r="E834"/>
  <c r="C835"/>
  <c r="D835" s="1"/>
  <c r="E835"/>
  <c r="C836"/>
  <c r="D836" s="1"/>
  <c r="E836"/>
  <c r="C837"/>
  <c r="D837" s="1"/>
  <c r="E837"/>
  <c r="C838"/>
  <c r="D838" s="1"/>
  <c r="E838"/>
  <c r="C839"/>
  <c r="D839" s="1"/>
  <c r="E839"/>
  <c r="C840"/>
  <c r="D840" s="1"/>
  <c r="E840"/>
  <c r="C841"/>
  <c r="D841" s="1"/>
  <c r="E841"/>
  <c r="C842"/>
  <c r="D842" s="1"/>
  <c r="E842"/>
  <c r="C843"/>
  <c r="D843" s="1"/>
  <c r="E843"/>
  <c r="C844"/>
  <c r="D844" s="1"/>
  <c r="E844"/>
  <c r="C845"/>
  <c r="D845" s="1"/>
  <c r="E845"/>
  <c r="C846"/>
  <c r="D846" s="1"/>
  <c r="E846"/>
  <c r="C847"/>
  <c r="D847" s="1"/>
  <c r="E847"/>
  <c r="C848"/>
  <c r="D848" s="1"/>
  <c r="E848"/>
  <c r="C849"/>
  <c r="D849" s="1"/>
  <c r="E849"/>
  <c r="C850"/>
  <c r="D850" s="1"/>
  <c r="E850"/>
  <c r="C851"/>
  <c r="D851" s="1"/>
  <c r="E851"/>
  <c r="C852"/>
  <c r="D852" s="1"/>
  <c r="E852"/>
  <c r="C853"/>
  <c r="D853" s="1"/>
  <c r="E853"/>
  <c r="C854"/>
  <c r="D854" s="1"/>
  <c r="E854"/>
  <c r="C855"/>
  <c r="D855" s="1"/>
  <c r="E855"/>
  <c r="C856"/>
  <c r="D856" s="1"/>
  <c r="E856"/>
  <c r="C857"/>
  <c r="D857" s="1"/>
  <c r="E857"/>
  <c r="C858"/>
  <c r="D858" s="1"/>
  <c r="E858"/>
  <c r="C859"/>
  <c r="D859" s="1"/>
  <c r="E859"/>
  <c r="C860"/>
  <c r="D860" s="1"/>
  <c r="E860"/>
  <c r="C861"/>
  <c r="D861" s="1"/>
  <c r="E861"/>
  <c r="C862"/>
  <c r="D862" s="1"/>
  <c r="E862"/>
  <c r="C863"/>
  <c r="D863" s="1"/>
  <c r="E863"/>
  <c r="C864"/>
  <c r="D864" s="1"/>
  <c r="E864"/>
  <c r="C865"/>
  <c r="D865" s="1"/>
  <c r="E865"/>
  <c r="C866"/>
  <c r="D866" s="1"/>
  <c r="E866"/>
  <c r="C867"/>
  <c r="D867" s="1"/>
  <c r="E867"/>
  <c r="C868"/>
  <c r="D868" s="1"/>
  <c r="E868"/>
  <c r="C869"/>
  <c r="D869" s="1"/>
  <c r="E869"/>
  <c r="C870"/>
  <c r="D870" s="1"/>
  <c r="E870"/>
  <c r="C871"/>
  <c r="D871" s="1"/>
  <c r="E871"/>
  <c r="C872"/>
  <c r="D872" s="1"/>
  <c r="E872"/>
  <c r="C873"/>
  <c r="D873" s="1"/>
  <c r="E873"/>
  <c r="C874"/>
  <c r="D874" s="1"/>
  <c r="E874"/>
  <c r="C875"/>
  <c r="D875" s="1"/>
  <c r="E875"/>
  <c r="C876"/>
  <c r="D876" s="1"/>
  <c r="E876"/>
  <c r="C877"/>
  <c r="D877" s="1"/>
  <c r="E877"/>
  <c r="C878"/>
  <c r="D878" s="1"/>
  <c r="E878"/>
  <c r="C879"/>
  <c r="D879" s="1"/>
  <c r="E879"/>
  <c r="C880"/>
  <c r="D880" s="1"/>
  <c r="E880"/>
  <c r="C881"/>
  <c r="D881" s="1"/>
  <c r="E881"/>
  <c r="C882"/>
  <c r="D882" s="1"/>
  <c r="E882"/>
  <c r="C883"/>
  <c r="D883" s="1"/>
  <c r="E883"/>
  <c r="C884"/>
  <c r="D884" s="1"/>
  <c r="E884"/>
  <c r="C885"/>
  <c r="D885" s="1"/>
  <c r="E885"/>
  <c r="C886"/>
  <c r="D886" s="1"/>
  <c r="E886"/>
  <c r="C887"/>
  <c r="D887" s="1"/>
  <c r="E887"/>
  <c r="C888"/>
  <c r="D888" s="1"/>
  <c r="E888"/>
  <c r="C889"/>
  <c r="D889" s="1"/>
  <c r="E889"/>
  <c r="C890"/>
  <c r="D890" s="1"/>
  <c r="E890"/>
  <c r="C891"/>
  <c r="D891" s="1"/>
  <c r="E891"/>
  <c r="C892"/>
  <c r="D892" s="1"/>
  <c r="E892"/>
  <c r="C893"/>
  <c r="D893" s="1"/>
  <c r="E893"/>
  <c r="C894"/>
  <c r="D894" s="1"/>
  <c r="E894"/>
  <c r="C895"/>
  <c r="D895" s="1"/>
  <c r="E895"/>
  <c r="C896"/>
  <c r="D896" s="1"/>
  <c r="E896"/>
  <c r="C897"/>
  <c r="D897" s="1"/>
  <c r="E897"/>
  <c r="C898"/>
  <c r="D898" s="1"/>
  <c r="E898"/>
  <c r="C899"/>
  <c r="D899" s="1"/>
  <c r="E899"/>
  <c r="C900"/>
  <c r="D900" s="1"/>
  <c r="E900"/>
  <c r="C901"/>
  <c r="D901" s="1"/>
  <c r="E901"/>
  <c r="C902"/>
  <c r="D902" s="1"/>
  <c r="E902"/>
  <c r="C903"/>
  <c r="D903" s="1"/>
  <c r="E903"/>
  <c r="C904"/>
  <c r="D904" s="1"/>
  <c r="E904"/>
  <c r="C905"/>
  <c r="D905" s="1"/>
  <c r="E905"/>
  <c r="C906"/>
  <c r="D906" s="1"/>
  <c r="E906"/>
  <c r="C907"/>
  <c r="D907" s="1"/>
  <c r="E907"/>
  <c r="C908"/>
  <c r="D908" s="1"/>
  <c r="E908"/>
  <c r="C909"/>
  <c r="D909" s="1"/>
  <c r="E909"/>
  <c r="C910"/>
  <c r="D910" s="1"/>
  <c r="E910"/>
  <c r="C911"/>
  <c r="D911" s="1"/>
  <c r="E911"/>
  <c r="C912"/>
  <c r="D912" s="1"/>
  <c r="E912"/>
  <c r="C913"/>
  <c r="D913" s="1"/>
  <c r="E913"/>
  <c r="C914"/>
  <c r="D914" s="1"/>
  <c r="E914"/>
  <c r="C915"/>
  <c r="D915" s="1"/>
  <c r="E915"/>
  <c r="C916"/>
  <c r="D916" s="1"/>
  <c r="E916"/>
  <c r="C917"/>
  <c r="D917" s="1"/>
  <c r="E917"/>
  <c r="C918"/>
  <c r="D918" s="1"/>
  <c r="E918"/>
  <c r="C919"/>
  <c r="D919" s="1"/>
  <c r="E919"/>
  <c r="C920"/>
  <c r="D920" s="1"/>
  <c r="E920"/>
  <c r="C921"/>
  <c r="D921" s="1"/>
  <c r="E921"/>
  <c r="C922"/>
  <c r="D922" s="1"/>
  <c r="E922"/>
  <c r="C923"/>
  <c r="D923" s="1"/>
  <c r="E923"/>
  <c r="C924"/>
  <c r="D924" s="1"/>
  <c r="E924"/>
  <c r="C925"/>
  <c r="D925" s="1"/>
  <c r="E925"/>
  <c r="C926"/>
  <c r="D926" s="1"/>
  <c r="E926"/>
  <c r="C927"/>
  <c r="D927" s="1"/>
  <c r="E927"/>
  <c r="C928"/>
  <c r="D928" s="1"/>
  <c r="E928"/>
  <c r="C929"/>
  <c r="D929" s="1"/>
  <c r="E929"/>
  <c r="C930"/>
  <c r="D930" s="1"/>
  <c r="E930"/>
  <c r="C931"/>
  <c r="D931" s="1"/>
  <c r="E931"/>
  <c r="C932"/>
  <c r="D932" s="1"/>
  <c r="E932"/>
  <c r="C933"/>
  <c r="D933" s="1"/>
  <c r="E933"/>
  <c r="C934"/>
  <c r="D934" s="1"/>
  <c r="E934"/>
  <c r="C935"/>
  <c r="D935" s="1"/>
  <c r="E935"/>
  <c r="C936"/>
  <c r="D936" s="1"/>
  <c r="E936"/>
  <c r="C937"/>
  <c r="D937" s="1"/>
  <c r="E937"/>
  <c r="C938"/>
  <c r="D938" s="1"/>
  <c r="E938"/>
  <c r="C939"/>
  <c r="D939" s="1"/>
  <c r="E939"/>
  <c r="C940"/>
  <c r="D940" s="1"/>
  <c r="E940"/>
  <c r="C941"/>
  <c r="D941" s="1"/>
  <c r="E941"/>
  <c r="C942"/>
  <c r="D942" s="1"/>
  <c r="E942"/>
  <c r="C943"/>
  <c r="D943" s="1"/>
  <c r="E943"/>
  <c r="C944"/>
  <c r="D944" s="1"/>
  <c r="E944"/>
  <c r="C945"/>
  <c r="D945" s="1"/>
  <c r="E945"/>
  <c r="C946"/>
  <c r="D946" s="1"/>
  <c r="E946"/>
  <c r="C947"/>
  <c r="D947" s="1"/>
  <c r="E947"/>
  <c r="C948"/>
  <c r="D948" s="1"/>
  <c r="E948"/>
  <c r="C949"/>
  <c r="D949" s="1"/>
  <c r="E949"/>
  <c r="C950"/>
  <c r="D950" s="1"/>
  <c r="E950"/>
  <c r="C951"/>
  <c r="D951" s="1"/>
  <c r="E951"/>
  <c r="C952"/>
  <c r="D952" s="1"/>
  <c r="E952"/>
  <c r="C953"/>
  <c r="D953" s="1"/>
  <c r="E953"/>
  <c r="C954"/>
  <c r="D954" s="1"/>
  <c r="E954"/>
  <c r="C955"/>
  <c r="D955" s="1"/>
  <c r="E955"/>
  <c r="C956"/>
  <c r="D956" s="1"/>
  <c r="E956"/>
  <c r="C957"/>
  <c r="D957" s="1"/>
  <c r="E957"/>
  <c r="C958"/>
  <c r="D958" s="1"/>
  <c r="E958"/>
  <c r="C959"/>
  <c r="D959" s="1"/>
  <c r="E959"/>
  <c r="C960"/>
  <c r="D960" s="1"/>
  <c r="E960"/>
  <c r="C961"/>
  <c r="D961" s="1"/>
  <c r="E961"/>
  <c r="C962"/>
  <c r="D962" s="1"/>
  <c r="E962"/>
  <c r="C963"/>
  <c r="D963" s="1"/>
  <c r="E963"/>
  <c r="C964"/>
  <c r="D964" s="1"/>
  <c r="E964"/>
  <c r="C965"/>
  <c r="D965" s="1"/>
  <c r="E965"/>
  <c r="C966"/>
  <c r="D966" s="1"/>
  <c r="E966"/>
  <c r="C967"/>
  <c r="D967" s="1"/>
  <c r="E967"/>
  <c r="C968"/>
  <c r="D968" s="1"/>
  <c r="E968"/>
  <c r="C969"/>
  <c r="D969" s="1"/>
  <c r="E969"/>
  <c r="C970"/>
  <c r="D970" s="1"/>
  <c r="E970"/>
  <c r="C971"/>
  <c r="D971" s="1"/>
  <c r="E971"/>
  <c r="C972"/>
  <c r="D972" s="1"/>
  <c r="E972"/>
  <c r="C973"/>
  <c r="D973" s="1"/>
  <c r="E973"/>
  <c r="C974"/>
  <c r="D974" s="1"/>
  <c r="E974"/>
  <c r="C975"/>
  <c r="D975" s="1"/>
  <c r="E975"/>
  <c r="C976"/>
  <c r="D976" s="1"/>
  <c r="E976"/>
  <c r="C977"/>
  <c r="D977" s="1"/>
  <c r="E977"/>
  <c r="C978"/>
  <c r="D978" s="1"/>
  <c r="E978"/>
  <c r="C979"/>
  <c r="D979" s="1"/>
  <c r="E979"/>
  <c r="C980"/>
  <c r="D980" s="1"/>
  <c r="E980"/>
  <c r="C981"/>
  <c r="D981" s="1"/>
  <c r="E981"/>
  <c r="C982"/>
  <c r="D982" s="1"/>
  <c r="E982"/>
  <c r="C983"/>
  <c r="D983" s="1"/>
  <c r="E983"/>
  <c r="C984"/>
  <c r="D984" s="1"/>
  <c r="E984"/>
  <c r="C985"/>
  <c r="D985" s="1"/>
  <c r="E985"/>
  <c r="C986"/>
  <c r="D986" s="1"/>
  <c r="E986"/>
  <c r="C987"/>
  <c r="D987" s="1"/>
  <c r="E987"/>
  <c r="C988"/>
  <c r="D988" s="1"/>
  <c r="E988"/>
  <c r="C989"/>
  <c r="D989" s="1"/>
  <c r="E989"/>
  <c r="C990"/>
  <c r="D990" s="1"/>
  <c r="E990"/>
  <c r="C991"/>
  <c r="D991" s="1"/>
  <c r="E991"/>
  <c r="C992"/>
  <c r="D992" s="1"/>
  <c r="E992"/>
  <c r="C993"/>
  <c r="D993" s="1"/>
  <c r="E993"/>
  <c r="C994"/>
  <c r="D994" s="1"/>
  <c r="E994"/>
  <c r="C995"/>
  <c r="D995" s="1"/>
  <c r="E995"/>
  <c r="C996"/>
  <c r="D996" s="1"/>
  <c r="E996"/>
  <c r="C997"/>
  <c r="D997" s="1"/>
  <c r="E997"/>
  <c r="C998"/>
  <c r="D998" s="1"/>
  <c r="E998"/>
  <c r="C999"/>
  <c r="D999" s="1"/>
  <c r="E999"/>
  <c r="C1000"/>
  <c r="D1000" s="1"/>
  <c r="E1000"/>
  <c r="C1001"/>
  <c r="D1001" s="1"/>
  <c r="E1001"/>
  <c r="C1002"/>
  <c r="D1002" s="1"/>
  <c r="E1002"/>
  <c r="C1003"/>
  <c r="D1003" s="1"/>
  <c r="E1003"/>
  <c r="C1004"/>
  <c r="D1004" s="1"/>
  <c r="E1004"/>
  <c r="C1005"/>
  <c r="D1005" s="1"/>
  <c r="E1005"/>
  <c r="C1006"/>
  <c r="D1006" s="1"/>
  <c r="E1006"/>
  <c r="C1007"/>
  <c r="D1007" s="1"/>
  <c r="E1007"/>
  <c r="C1008"/>
  <c r="D1008" s="1"/>
  <c r="E1008"/>
  <c r="C1009"/>
  <c r="D1009" s="1"/>
  <c r="E1009"/>
  <c r="C1010"/>
  <c r="D1010" s="1"/>
  <c r="E1010"/>
  <c r="C1011"/>
  <c r="D1011" s="1"/>
  <c r="E1011"/>
  <c r="C1012"/>
  <c r="D1012" s="1"/>
  <c r="E1012"/>
  <c r="C1013"/>
  <c r="D1013" s="1"/>
  <c r="E1013"/>
  <c r="C1014"/>
  <c r="D1014" s="1"/>
  <c r="E1014"/>
  <c r="C1015"/>
  <c r="D1015" s="1"/>
  <c r="E1015"/>
  <c r="C1016"/>
  <c r="D1016" s="1"/>
  <c r="E1016"/>
  <c r="C1017"/>
  <c r="D1017" s="1"/>
  <c r="E1017"/>
  <c r="C1018"/>
  <c r="D1018" s="1"/>
  <c r="E1018"/>
  <c r="C1019"/>
  <c r="D1019" s="1"/>
  <c r="E1019"/>
  <c r="C1020"/>
  <c r="D1020" s="1"/>
  <c r="E1020"/>
  <c r="C1021"/>
  <c r="D1021" s="1"/>
  <c r="E1021"/>
  <c r="C1022"/>
  <c r="D1022" s="1"/>
  <c r="E1022"/>
  <c r="C1023"/>
  <c r="D1023" s="1"/>
  <c r="E1023"/>
  <c r="C1024"/>
  <c r="D1024" s="1"/>
  <c r="E1024"/>
  <c r="C1025"/>
  <c r="D1025" s="1"/>
  <c r="E1025"/>
  <c r="C1026"/>
  <c r="D1026" s="1"/>
  <c r="E1026"/>
  <c r="C1027"/>
  <c r="D1027" s="1"/>
  <c r="E1027"/>
  <c r="C1028"/>
  <c r="D1028" s="1"/>
  <c r="E1028"/>
  <c r="C1029"/>
  <c r="D1029" s="1"/>
  <c r="E1029"/>
  <c r="C1030"/>
  <c r="D1030" s="1"/>
  <c r="E1030"/>
  <c r="C1031"/>
  <c r="D1031" s="1"/>
  <c r="E1031"/>
  <c r="C1032"/>
  <c r="D1032" s="1"/>
  <c r="E1032"/>
  <c r="C1033"/>
  <c r="D1033" s="1"/>
  <c r="E1033"/>
  <c r="C1034"/>
  <c r="D1034" s="1"/>
  <c r="E1034"/>
  <c r="C1035"/>
  <c r="D1035" s="1"/>
  <c r="E1035"/>
  <c r="C1036"/>
  <c r="D1036" s="1"/>
  <c r="E1036"/>
  <c r="C1037"/>
  <c r="D1037" s="1"/>
  <c r="E1037"/>
  <c r="C1038"/>
  <c r="D1038" s="1"/>
  <c r="E1038"/>
  <c r="C1039"/>
  <c r="D1039" s="1"/>
  <c r="E1039"/>
  <c r="C1040"/>
  <c r="D1040" s="1"/>
  <c r="E1040"/>
  <c r="C1041"/>
  <c r="D1041" s="1"/>
  <c r="E1041"/>
  <c r="C1042"/>
  <c r="D1042" s="1"/>
  <c r="E1042"/>
  <c r="C1043"/>
  <c r="D1043" s="1"/>
  <c r="E1043"/>
  <c r="C1044"/>
  <c r="D1044" s="1"/>
  <c r="E1044"/>
  <c r="C1045"/>
  <c r="D1045" s="1"/>
  <c r="E1045"/>
  <c r="C1046"/>
  <c r="D1046" s="1"/>
  <c r="E1046"/>
  <c r="C1047"/>
  <c r="D1047" s="1"/>
  <c r="E1047"/>
  <c r="C1048"/>
  <c r="D1048" s="1"/>
  <c r="E1048"/>
  <c r="C1049"/>
  <c r="D1049" s="1"/>
  <c r="E1049"/>
  <c r="C1050"/>
  <c r="D1050" s="1"/>
  <c r="E1050"/>
  <c r="C1051"/>
  <c r="D1051" s="1"/>
  <c r="E1051"/>
  <c r="C1052"/>
  <c r="D1052" s="1"/>
  <c r="E1052"/>
  <c r="C1053"/>
  <c r="D1053" s="1"/>
  <c r="E1053"/>
  <c r="C1054"/>
  <c r="D1054" s="1"/>
  <c r="E1054"/>
  <c r="C1055"/>
  <c r="D1055" s="1"/>
  <c r="E1055"/>
  <c r="C1056"/>
  <c r="D1056" s="1"/>
  <c r="E1056"/>
  <c r="C1057"/>
  <c r="D1057" s="1"/>
  <c r="E1057"/>
  <c r="C1058"/>
  <c r="D1058" s="1"/>
  <c r="E1058"/>
  <c r="C1059"/>
  <c r="D1059" s="1"/>
  <c r="E1059"/>
  <c r="C1060"/>
  <c r="D1060" s="1"/>
  <c r="E1060"/>
  <c r="C1061"/>
  <c r="D1061" s="1"/>
  <c r="E1061"/>
  <c r="C1062"/>
  <c r="D1062" s="1"/>
  <c r="E1062"/>
  <c r="C1063"/>
  <c r="D1063" s="1"/>
  <c r="E1063"/>
  <c r="C1064"/>
  <c r="D1064" s="1"/>
  <c r="E1064"/>
  <c r="C1065"/>
  <c r="D1065" s="1"/>
  <c r="E1065"/>
  <c r="C1066"/>
  <c r="D1066" s="1"/>
  <c r="E1066"/>
  <c r="C1067"/>
  <c r="D1067" s="1"/>
  <c r="E1067"/>
  <c r="C1068"/>
  <c r="D1068" s="1"/>
  <c r="E1068"/>
  <c r="C1069"/>
  <c r="D1069" s="1"/>
  <c r="E1069"/>
  <c r="C1070"/>
  <c r="D1070" s="1"/>
  <c r="E1070"/>
  <c r="C1071"/>
  <c r="D1071" s="1"/>
  <c r="E1071"/>
  <c r="C1072"/>
  <c r="D1072" s="1"/>
  <c r="E1072"/>
  <c r="C1073"/>
  <c r="D1073" s="1"/>
  <c r="E1073"/>
  <c r="C1074"/>
  <c r="D1074" s="1"/>
  <c r="E1074"/>
  <c r="C1075"/>
  <c r="D1075" s="1"/>
  <c r="E1075"/>
  <c r="C1076"/>
  <c r="D1076" s="1"/>
  <c r="E1076"/>
  <c r="C1077"/>
  <c r="D1077" s="1"/>
  <c r="E1077"/>
  <c r="C1078"/>
  <c r="D1078" s="1"/>
  <c r="E1078"/>
  <c r="C1079"/>
  <c r="D1079" s="1"/>
  <c r="E1079"/>
  <c r="C1080"/>
  <c r="D1080" s="1"/>
  <c r="E1080"/>
  <c r="C1081"/>
  <c r="D1081" s="1"/>
  <c r="E1081"/>
  <c r="C1082"/>
  <c r="D1082" s="1"/>
  <c r="E1082"/>
  <c r="C1083"/>
  <c r="D1083" s="1"/>
  <c r="E1083"/>
  <c r="C1084"/>
  <c r="D1084" s="1"/>
  <c r="E1084"/>
  <c r="C1085"/>
  <c r="D1085" s="1"/>
  <c r="E1085"/>
  <c r="C1086"/>
  <c r="D1086" s="1"/>
  <c r="E1086"/>
  <c r="C1087"/>
  <c r="D1087" s="1"/>
  <c r="E1087"/>
  <c r="C1088"/>
  <c r="D1088" s="1"/>
  <c r="E1088"/>
  <c r="C1089"/>
  <c r="D1089" s="1"/>
  <c r="E1089"/>
  <c r="C1090"/>
  <c r="D1090" s="1"/>
  <c r="E1090"/>
  <c r="C1091"/>
  <c r="D1091" s="1"/>
  <c r="E1091"/>
  <c r="C1092"/>
  <c r="D1092" s="1"/>
  <c r="E1092"/>
  <c r="C1093"/>
  <c r="D1093" s="1"/>
  <c r="E1093"/>
  <c r="C1094"/>
  <c r="D1094" s="1"/>
  <c r="E1094"/>
  <c r="C1095"/>
  <c r="D1095" s="1"/>
  <c r="E1095"/>
  <c r="C1096"/>
  <c r="D1096" s="1"/>
  <c r="E1096"/>
  <c r="C1097"/>
  <c r="D1097" s="1"/>
  <c r="E1097"/>
  <c r="C1098"/>
  <c r="D1098" s="1"/>
  <c r="E1098"/>
  <c r="C1099"/>
  <c r="D1099" s="1"/>
  <c r="E1099"/>
  <c r="C1100"/>
  <c r="D1100" s="1"/>
  <c r="E1100"/>
  <c r="C1101"/>
  <c r="D1101" s="1"/>
  <c r="E1101"/>
  <c r="C1102"/>
  <c r="D1102" s="1"/>
  <c r="E1102"/>
  <c r="C1103"/>
  <c r="D1103" s="1"/>
  <c r="E1103"/>
  <c r="C1104"/>
  <c r="D1104" s="1"/>
  <c r="E1104"/>
  <c r="C1105"/>
  <c r="D1105" s="1"/>
  <c r="E1105"/>
  <c r="C1106"/>
  <c r="D1106" s="1"/>
  <c r="E1106"/>
  <c r="C1107"/>
  <c r="D1107" s="1"/>
  <c r="E1107"/>
  <c r="C1108"/>
  <c r="D1108" s="1"/>
  <c r="E1108"/>
  <c r="C1109"/>
  <c r="D1109" s="1"/>
  <c r="E1109"/>
  <c r="C1110"/>
  <c r="D1110" s="1"/>
  <c r="E1110"/>
  <c r="C1111"/>
  <c r="D1111" s="1"/>
  <c r="E1111"/>
  <c r="C1112"/>
  <c r="D1112" s="1"/>
  <c r="E1112"/>
  <c r="C1113"/>
  <c r="D1113" s="1"/>
  <c r="E1113"/>
  <c r="C1114"/>
  <c r="D1114" s="1"/>
  <c r="E1114"/>
  <c r="C1115"/>
  <c r="D1115" s="1"/>
  <c r="E1115"/>
  <c r="C1116"/>
  <c r="D1116" s="1"/>
  <c r="E1116"/>
  <c r="C1117"/>
  <c r="D1117" s="1"/>
  <c r="E1117"/>
  <c r="C1118"/>
  <c r="D1118" s="1"/>
  <c r="E1118"/>
  <c r="C1119"/>
  <c r="D1119" s="1"/>
  <c r="E1119"/>
  <c r="C1120"/>
  <c r="D1120" s="1"/>
  <c r="E1120"/>
  <c r="C1121"/>
  <c r="D1121" s="1"/>
  <c r="E1121"/>
  <c r="C1122"/>
  <c r="D1122" s="1"/>
  <c r="E1122"/>
  <c r="C1123"/>
  <c r="D1123" s="1"/>
  <c r="E1123"/>
  <c r="C1124"/>
  <c r="D1124" s="1"/>
  <c r="E1124"/>
  <c r="C1125"/>
  <c r="D1125" s="1"/>
  <c r="E1125"/>
  <c r="C1126"/>
  <c r="D1126" s="1"/>
  <c r="E1126"/>
  <c r="C1127"/>
  <c r="D1127" s="1"/>
  <c r="E1127"/>
  <c r="C1128"/>
  <c r="D1128" s="1"/>
  <c r="E1128"/>
  <c r="C1129"/>
  <c r="D1129" s="1"/>
  <c r="E1129"/>
  <c r="C1130"/>
  <c r="D1130" s="1"/>
  <c r="E1130"/>
  <c r="C1131"/>
  <c r="D1131" s="1"/>
  <c r="E1131"/>
  <c r="C1132"/>
  <c r="D1132" s="1"/>
  <c r="E1132"/>
  <c r="C1133"/>
  <c r="D1133" s="1"/>
  <c r="E1133"/>
  <c r="C1134"/>
  <c r="D1134" s="1"/>
  <c r="E1134"/>
  <c r="C1135"/>
  <c r="D1135" s="1"/>
  <c r="E1135"/>
  <c r="C1136"/>
  <c r="D1136" s="1"/>
  <c r="E1136"/>
  <c r="C1137"/>
  <c r="D1137" s="1"/>
  <c r="E1137"/>
  <c r="C1138"/>
  <c r="D1138" s="1"/>
  <c r="E1138"/>
  <c r="C1139"/>
  <c r="D1139" s="1"/>
  <c r="E1139"/>
  <c r="C1140"/>
  <c r="D1140" s="1"/>
  <c r="E1140"/>
  <c r="C1141"/>
  <c r="D1141" s="1"/>
  <c r="E1141"/>
  <c r="C1142"/>
  <c r="D1142" s="1"/>
  <c r="E1142"/>
  <c r="C1143"/>
  <c r="D1143" s="1"/>
  <c r="E1143"/>
  <c r="C1144"/>
  <c r="D1144" s="1"/>
  <c r="E1144"/>
  <c r="C1145"/>
  <c r="D1145" s="1"/>
  <c r="E1145"/>
  <c r="C1146"/>
  <c r="D1146" s="1"/>
  <c r="E1146"/>
  <c r="C1147"/>
  <c r="D1147" s="1"/>
  <c r="E1147"/>
  <c r="C1148"/>
  <c r="D1148" s="1"/>
  <c r="E1148"/>
  <c r="C1149"/>
  <c r="D1149" s="1"/>
  <c r="E1149"/>
  <c r="C1150"/>
  <c r="D1150" s="1"/>
  <c r="E1150"/>
  <c r="C1151"/>
  <c r="D1151" s="1"/>
  <c r="E1151"/>
  <c r="C1152"/>
  <c r="D1152" s="1"/>
  <c r="E1152"/>
  <c r="C1153"/>
  <c r="D1153" s="1"/>
  <c r="E1153"/>
  <c r="C1154"/>
  <c r="D1154" s="1"/>
  <c r="E1154"/>
  <c r="C1155"/>
  <c r="D1155" s="1"/>
  <c r="E1155"/>
  <c r="C1156"/>
  <c r="D1156" s="1"/>
  <c r="E1156"/>
  <c r="C1157"/>
  <c r="D1157" s="1"/>
  <c r="E1157"/>
  <c r="C1158"/>
  <c r="D1158" s="1"/>
  <c r="E1158"/>
  <c r="C1159"/>
  <c r="D1159" s="1"/>
  <c r="E1159"/>
  <c r="C1160"/>
  <c r="D1160" s="1"/>
  <c r="E1160"/>
  <c r="C1161"/>
  <c r="D1161" s="1"/>
  <c r="E1161"/>
  <c r="C1162"/>
  <c r="D1162" s="1"/>
  <c r="E1162"/>
  <c r="C1163"/>
  <c r="D1163" s="1"/>
  <c r="E1163"/>
  <c r="C1164"/>
  <c r="D1164" s="1"/>
  <c r="E1164"/>
  <c r="C1165"/>
  <c r="D1165" s="1"/>
  <c r="E1165"/>
  <c r="C1166"/>
  <c r="D1166" s="1"/>
  <c r="E1166"/>
  <c r="C1167"/>
  <c r="D1167" s="1"/>
  <c r="E1167"/>
  <c r="C1168"/>
  <c r="D1168" s="1"/>
  <c r="E1168"/>
  <c r="C1169"/>
  <c r="D1169" s="1"/>
  <c r="E1169"/>
  <c r="C1170"/>
  <c r="D1170" s="1"/>
  <c r="E1170"/>
  <c r="C1171"/>
  <c r="D1171" s="1"/>
  <c r="E1171"/>
  <c r="C1172"/>
  <c r="D1172" s="1"/>
  <c r="E1172"/>
  <c r="C1173"/>
  <c r="D1173" s="1"/>
  <c r="E1173"/>
  <c r="C1174"/>
  <c r="D1174" s="1"/>
  <c r="E1174"/>
  <c r="C1175"/>
  <c r="D1175" s="1"/>
  <c r="E1175"/>
  <c r="C1176"/>
  <c r="D1176" s="1"/>
  <c r="E1176"/>
  <c r="C1177"/>
  <c r="D1177" s="1"/>
  <c r="E1177"/>
  <c r="C1178"/>
  <c r="D1178" s="1"/>
  <c r="E1178"/>
  <c r="C1179"/>
  <c r="D1179" s="1"/>
  <c r="E1179"/>
  <c r="C1180"/>
  <c r="D1180" s="1"/>
  <c r="E1180"/>
  <c r="C1181"/>
  <c r="D1181" s="1"/>
  <c r="E1181"/>
  <c r="C1182"/>
  <c r="D1182" s="1"/>
  <c r="E1182"/>
  <c r="C1183"/>
  <c r="D1183" s="1"/>
  <c r="E1183"/>
  <c r="C1184"/>
  <c r="D1184" s="1"/>
  <c r="E1184"/>
  <c r="C1185"/>
  <c r="D1185" s="1"/>
  <c r="E1185"/>
  <c r="C1186"/>
  <c r="D1186" s="1"/>
  <c r="E1186"/>
  <c r="C1187"/>
  <c r="D1187" s="1"/>
  <c r="E1187"/>
  <c r="C1188"/>
  <c r="D1188" s="1"/>
  <c r="E1188"/>
  <c r="C1189"/>
  <c r="D1189" s="1"/>
  <c r="E1189"/>
  <c r="C1190"/>
  <c r="D1190" s="1"/>
  <c r="E1190"/>
  <c r="C1191"/>
  <c r="D1191" s="1"/>
  <c r="E1191"/>
  <c r="C1192"/>
  <c r="D1192" s="1"/>
  <c r="E1192"/>
  <c r="C1193"/>
  <c r="D1193" s="1"/>
  <c r="E1193"/>
  <c r="C1194"/>
  <c r="D1194" s="1"/>
  <c r="E1194"/>
  <c r="C1195"/>
  <c r="D1195" s="1"/>
  <c r="E1195"/>
  <c r="C1196"/>
  <c r="D1196" s="1"/>
  <c r="E1196"/>
  <c r="C1197"/>
  <c r="D1197" s="1"/>
  <c r="E1197"/>
  <c r="C1198"/>
  <c r="D1198" s="1"/>
  <c r="E1198"/>
  <c r="C1199"/>
  <c r="D1199" s="1"/>
  <c r="E1199"/>
  <c r="C1200"/>
  <c r="D1200" s="1"/>
  <c r="E1200"/>
  <c r="C1201"/>
  <c r="D1201" s="1"/>
  <c r="E1201"/>
  <c r="C1202"/>
  <c r="D1202" s="1"/>
  <c r="E1202"/>
  <c r="C1203"/>
  <c r="D1203" s="1"/>
  <c r="E1203"/>
  <c r="C1204"/>
  <c r="D1204" s="1"/>
  <c r="E1204"/>
  <c r="C1205"/>
  <c r="D1205" s="1"/>
  <c r="E1205"/>
  <c r="C1206"/>
  <c r="D1206" s="1"/>
  <c r="E1206"/>
  <c r="C1207"/>
  <c r="D1207" s="1"/>
  <c r="E1207"/>
  <c r="C1208"/>
  <c r="D1208" s="1"/>
  <c r="E1208"/>
  <c r="C1209"/>
  <c r="D1209" s="1"/>
  <c r="E1209"/>
  <c r="C1210"/>
  <c r="D1210" s="1"/>
  <c r="E1210"/>
  <c r="C1211"/>
  <c r="D1211" s="1"/>
  <c r="E1211"/>
  <c r="C1212"/>
  <c r="D1212" s="1"/>
  <c r="E1212"/>
  <c r="C1213"/>
  <c r="D1213" s="1"/>
  <c r="E1213"/>
  <c r="C1214"/>
  <c r="D1214" s="1"/>
  <c r="E1214"/>
  <c r="C1215"/>
  <c r="D1215" s="1"/>
  <c r="E1215"/>
  <c r="C1216"/>
  <c r="D1216" s="1"/>
  <c r="E1216"/>
  <c r="C1217"/>
  <c r="D1217" s="1"/>
  <c r="E1217"/>
  <c r="C1218"/>
  <c r="D1218" s="1"/>
  <c r="E1218"/>
  <c r="C1219"/>
  <c r="D1219" s="1"/>
  <c r="E1219"/>
  <c r="C1220"/>
  <c r="D1220" s="1"/>
  <c r="E1220"/>
  <c r="C1221"/>
  <c r="D1221" s="1"/>
  <c r="E1221"/>
  <c r="C1222"/>
  <c r="D1222" s="1"/>
  <c r="E1222"/>
  <c r="C1223"/>
  <c r="D1223" s="1"/>
  <c r="E1223"/>
  <c r="C1224"/>
  <c r="D1224" s="1"/>
  <c r="E1224"/>
  <c r="C1225"/>
  <c r="D1225" s="1"/>
  <c r="E1225"/>
  <c r="C1226"/>
  <c r="D1226" s="1"/>
  <c r="E1226"/>
  <c r="C1227"/>
  <c r="D1227" s="1"/>
  <c r="E1227"/>
  <c r="C1228"/>
  <c r="D1228" s="1"/>
  <c r="E1228"/>
  <c r="C1229"/>
  <c r="D1229" s="1"/>
  <c r="E1229"/>
  <c r="C1230"/>
  <c r="D1230" s="1"/>
  <c r="E1230"/>
  <c r="C1231"/>
  <c r="D1231" s="1"/>
  <c r="E1231"/>
  <c r="C1232"/>
  <c r="D1232" s="1"/>
  <c r="E1232"/>
  <c r="C1233"/>
  <c r="D1233" s="1"/>
  <c r="E1233"/>
  <c r="C1234"/>
  <c r="D1234" s="1"/>
  <c r="E1234"/>
  <c r="C1235"/>
  <c r="D1235" s="1"/>
  <c r="E1235"/>
  <c r="C1236"/>
  <c r="D1236" s="1"/>
  <c r="E1236"/>
  <c r="C1237"/>
  <c r="D1237" s="1"/>
  <c r="E1237"/>
  <c r="C1238"/>
  <c r="D1238" s="1"/>
  <c r="E1238"/>
  <c r="C1239"/>
  <c r="D1239" s="1"/>
  <c r="E1239"/>
  <c r="C1240"/>
  <c r="D1240" s="1"/>
  <c r="E1240"/>
  <c r="C1241"/>
  <c r="D1241" s="1"/>
  <c r="E1241"/>
  <c r="C1242"/>
  <c r="D1242" s="1"/>
  <c r="E1242"/>
  <c r="C1243"/>
  <c r="D1243" s="1"/>
  <c r="E1243"/>
  <c r="C1244"/>
  <c r="D1244" s="1"/>
  <c r="E1244"/>
  <c r="C1245"/>
  <c r="D1245" s="1"/>
  <c r="E1245"/>
  <c r="C1246"/>
  <c r="D1246" s="1"/>
  <c r="E1246"/>
  <c r="C1247"/>
  <c r="D1247" s="1"/>
  <c r="E1247"/>
  <c r="C1248"/>
  <c r="D1248" s="1"/>
  <c r="E1248"/>
  <c r="C1249"/>
  <c r="D1249" s="1"/>
  <c r="E1249"/>
  <c r="C1250"/>
  <c r="D1250" s="1"/>
  <c r="E1250"/>
  <c r="C1251"/>
  <c r="D1251" s="1"/>
  <c r="E1251"/>
  <c r="C1252"/>
  <c r="D1252" s="1"/>
  <c r="E1252"/>
  <c r="C1253"/>
  <c r="D1253" s="1"/>
  <c r="E1253"/>
  <c r="C1254"/>
  <c r="D1254" s="1"/>
  <c r="E1254"/>
  <c r="C1255"/>
  <c r="D1255" s="1"/>
  <c r="E1255"/>
  <c r="C1256"/>
  <c r="D1256" s="1"/>
  <c r="E1256"/>
  <c r="C1257"/>
  <c r="D1257" s="1"/>
  <c r="E1257"/>
  <c r="C1258"/>
  <c r="D1258" s="1"/>
  <c r="E1258"/>
  <c r="C1259"/>
  <c r="D1259" s="1"/>
  <c r="E1259"/>
  <c r="C1260"/>
  <c r="D1260" s="1"/>
  <c r="E1260"/>
  <c r="C1261"/>
  <c r="D1261" s="1"/>
  <c r="E1261"/>
  <c r="C1262"/>
  <c r="D1262" s="1"/>
  <c r="E1262"/>
  <c r="C1263"/>
  <c r="D1263" s="1"/>
  <c r="E1263"/>
  <c r="C1264"/>
  <c r="D1264" s="1"/>
  <c r="E1264"/>
  <c r="C1265"/>
  <c r="D1265" s="1"/>
  <c r="E1265"/>
  <c r="C1266"/>
  <c r="D1266" s="1"/>
  <c r="E1266"/>
  <c r="C1267"/>
  <c r="D1267" s="1"/>
  <c r="E1267"/>
  <c r="C1268"/>
  <c r="D1268" s="1"/>
  <c r="E1268"/>
  <c r="C1269"/>
  <c r="D1269" s="1"/>
  <c r="E1269"/>
  <c r="C1270"/>
  <c r="D1270" s="1"/>
  <c r="E1270"/>
  <c r="C1271"/>
  <c r="D1271" s="1"/>
  <c r="E1271"/>
  <c r="C1272"/>
  <c r="D1272" s="1"/>
  <c r="E1272"/>
  <c r="C1273"/>
  <c r="D1273" s="1"/>
  <c r="E1273"/>
  <c r="C1274"/>
  <c r="D1274" s="1"/>
  <c r="E1274"/>
  <c r="C1275"/>
  <c r="D1275" s="1"/>
  <c r="E1275"/>
  <c r="C1276"/>
  <c r="D1276" s="1"/>
  <c r="E1276"/>
  <c r="C1277"/>
  <c r="D1277" s="1"/>
  <c r="E1277"/>
  <c r="C1278"/>
  <c r="D1278" s="1"/>
  <c r="E1278"/>
  <c r="C1279"/>
  <c r="D1279" s="1"/>
  <c r="E1279"/>
  <c r="C1280"/>
  <c r="D1280" s="1"/>
  <c r="E1280"/>
  <c r="C1281"/>
  <c r="D1281" s="1"/>
  <c r="E1281"/>
  <c r="C1282"/>
  <c r="D1282" s="1"/>
  <c r="E1282"/>
  <c r="C1283"/>
  <c r="D1283" s="1"/>
  <c r="E1283"/>
  <c r="C1284"/>
  <c r="D1284" s="1"/>
  <c r="E1284"/>
  <c r="C1285"/>
  <c r="D1285" s="1"/>
  <c r="E1285"/>
  <c r="C1286"/>
  <c r="D1286" s="1"/>
  <c r="E1286"/>
  <c r="C1287"/>
  <c r="D1287" s="1"/>
  <c r="E1287"/>
  <c r="C1288"/>
  <c r="D1288" s="1"/>
  <c r="E1288"/>
  <c r="C1289"/>
  <c r="D1289" s="1"/>
  <c r="E1289"/>
  <c r="C1290"/>
  <c r="D1290" s="1"/>
  <c r="E1290"/>
  <c r="C1291"/>
  <c r="D1291" s="1"/>
  <c r="E1291"/>
  <c r="C1292"/>
  <c r="D1292" s="1"/>
  <c r="E1292"/>
  <c r="C1293"/>
  <c r="D1293" s="1"/>
  <c r="E1293"/>
  <c r="C1294"/>
  <c r="D1294" s="1"/>
  <c r="E1294"/>
  <c r="C1295"/>
  <c r="D1295" s="1"/>
  <c r="E1295"/>
  <c r="C1296"/>
  <c r="D1296" s="1"/>
  <c r="E1296"/>
  <c r="C1297"/>
  <c r="D1297" s="1"/>
  <c r="E1297"/>
  <c r="C1298"/>
  <c r="D1298" s="1"/>
  <c r="E1298"/>
  <c r="C1299"/>
  <c r="D1299" s="1"/>
  <c r="E1299"/>
  <c r="C1300"/>
  <c r="D1300" s="1"/>
  <c r="E1300"/>
  <c r="C1301"/>
  <c r="D1301" s="1"/>
  <c r="E1301"/>
  <c r="C1302"/>
  <c r="D1302" s="1"/>
  <c r="E1302"/>
  <c r="C1303"/>
  <c r="D1303" s="1"/>
  <c r="E1303"/>
  <c r="C1304"/>
  <c r="D1304" s="1"/>
  <c r="E1304"/>
  <c r="C1305"/>
  <c r="D1305" s="1"/>
  <c r="E1305"/>
  <c r="C1306"/>
  <c r="D1306" s="1"/>
  <c r="E1306"/>
  <c r="C1307"/>
  <c r="D1307" s="1"/>
  <c r="E1307"/>
  <c r="C1308"/>
  <c r="D1308" s="1"/>
  <c r="E1308"/>
  <c r="C1309"/>
  <c r="D1309" s="1"/>
  <c r="E1309"/>
  <c r="C1310"/>
  <c r="D1310" s="1"/>
  <c r="E1310"/>
  <c r="C1311"/>
  <c r="D1311" s="1"/>
  <c r="E1311"/>
  <c r="C1312"/>
  <c r="D1312" s="1"/>
  <c r="E1312"/>
  <c r="C1313"/>
  <c r="D1313" s="1"/>
  <c r="E1313"/>
  <c r="C1314"/>
  <c r="D1314" s="1"/>
  <c r="E1314"/>
  <c r="C1315"/>
  <c r="D1315" s="1"/>
  <c r="E1315"/>
  <c r="C1316"/>
  <c r="D1316" s="1"/>
  <c r="E1316"/>
  <c r="C1317"/>
  <c r="D1317" s="1"/>
  <c r="E1317"/>
  <c r="C1318"/>
  <c r="D1318" s="1"/>
  <c r="E1318"/>
  <c r="C1319"/>
  <c r="D1319" s="1"/>
  <c r="E1319"/>
  <c r="C1320"/>
  <c r="D1320" s="1"/>
  <c r="E1320"/>
  <c r="C1321"/>
  <c r="D1321" s="1"/>
  <c r="E1321"/>
  <c r="C1322"/>
  <c r="D1322" s="1"/>
  <c r="E1322"/>
  <c r="C1323"/>
  <c r="D1323" s="1"/>
  <c r="E1323"/>
  <c r="C1324"/>
  <c r="D1324" s="1"/>
  <c r="E1324"/>
  <c r="C1325"/>
  <c r="D1325" s="1"/>
  <c r="E1325"/>
  <c r="C1326"/>
  <c r="D1326" s="1"/>
  <c r="E1326"/>
  <c r="C1327"/>
  <c r="D1327" s="1"/>
  <c r="E1327"/>
  <c r="C1328"/>
  <c r="D1328" s="1"/>
  <c r="E1328"/>
  <c r="C1329"/>
  <c r="D1329" s="1"/>
  <c r="E1329"/>
  <c r="C1330"/>
  <c r="D1330" s="1"/>
  <c r="E1330"/>
  <c r="C1331"/>
  <c r="D1331" s="1"/>
  <c r="E1331"/>
  <c r="C1332"/>
  <c r="D1332" s="1"/>
  <c r="E1332"/>
  <c r="C1333"/>
  <c r="D1333" s="1"/>
  <c r="E1333"/>
  <c r="C1334"/>
  <c r="D1334" s="1"/>
  <c r="E1334"/>
  <c r="C1335"/>
  <c r="D1335" s="1"/>
  <c r="E1335"/>
  <c r="C1336"/>
  <c r="D1336" s="1"/>
  <c r="E1336"/>
  <c r="C1337"/>
  <c r="D1337" s="1"/>
  <c r="E1337"/>
  <c r="C1338"/>
  <c r="D1338" s="1"/>
  <c r="E1338"/>
  <c r="C1339"/>
  <c r="D1339" s="1"/>
  <c r="E1339"/>
  <c r="C1340"/>
  <c r="D1340" s="1"/>
  <c r="E1340"/>
  <c r="C1341"/>
  <c r="D1341" s="1"/>
  <c r="E1341"/>
  <c r="C1342"/>
  <c r="D1342" s="1"/>
  <c r="E1342"/>
  <c r="C1343"/>
  <c r="D1343" s="1"/>
  <c r="E1343"/>
  <c r="C1344"/>
  <c r="D1344" s="1"/>
  <c r="E1344"/>
  <c r="C1345"/>
  <c r="D1345" s="1"/>
  <c r="E1345"/>
  <c r="C1346"/>
  <c r="D1346" s="1"/>
  <c r="E1346"/>
  <c r="C1347"/>
  <c r="D1347" s="1"/>
  <c r="E1347"/>
  <c r="C1348"/>
  <c r="D1348" s="1"/>
  <c r="E1348"/>
  <c r="C1349"/>
  <c r="D1349" s="1"/>
  <c r="E1349"/>
  <c r="C1350"/>
  <c r="D1350" s="1"/>
  <c r="E1350"/>
  <c r="C1351"/>
  <c r="D1351" s="1"/>
  <c r="E1351"/>
  <c r="C1352"/>
  <c r="D1352" s="1"/>
  <c r="E1352"/>
  <c r="C1353"/>
  <c r="D1353" s="1"/>
  <c r="E1353"/>
  <c r="C1354"/>
  <c r="D1354" s="1"/>
  <c r="E1354"/>
  <c r="C1355"/>
  <c r="D1355" s="1"/>
  <c r="E1355"/>
  <c r="C1356"/>
  <c r="D1356" s="1"/>
  <c r="E1356"/>
  <c r="C1357"/>
  <c r="D1357" s="1"/>
  <c r="E1357"/>
  <c r="C1358"/>
  <c r="D1358" s="1"/>
  <c r="E1358"/>
  <c r="C1359"/>
  <c r="D1359" s="1"/>
  <c r="E1359"/>
  <c r="C1360"/>
  <c r="D1360" s="1"/>
  <c r="E1360"/>
  <c r="C1361"/>
  <c r="D1361" s="1"/>
  <c r="E1361"/>
  <c r="C1362"/>
  <c r="D1362" s="1"/>
  <c r="E1362"/>
  <c r="C1363"/>
  <c r="D1363" s="1"/>
  <c r="E1363"/>
  <c r="C1364"/>
  <c r="D1364" s="1"/>
  <c r="E1364"/>
  <c r="C1365"/>
  <c r="D1365" s="1"/>
  <c r="E1365"/>
  <c r="C1366"/>
  <c r="D1366" s="1"/>
  <c r="E1366"/>
  <c r="C1367"/>
  <c r="D1367" s="1"/>
  <c r="E1367"/>
  <c r="C1368"/>
  <c r="D1368" s="1"/>
  <c r="E1368"/>
  <c r="C1369"/>
  <c r="D1369" s="1"/>
  <c r="E1369"/>
  <c r="C1370"/>
  <c r="D1370" s="1"/>
  <c r="E1370"/>
  <c r="C1371"/>
  <c r="D1371" s="1"/>
  <c r="E1371"/>
  <c r="C1372"/>
  <c r="D1372" s="1"/>
  <c r="E1372"/>
  <c r="C1373"/>
  <c r="D1373" s="1"/>
  <c r="E1373"/>
  <c r="C1374"/>
  <c r="D1374" s="1"/>
  <c r="E1374"/>
  <c r="C1375"/>
  <c r="D1375" s="1"/>
  <c r="E1375"/>
  <c r="C1376"/>
  <c r="D1376" s="1"/>
  <c r="E1376"/>
  <c r="C1377"/>
  <c r="D1377" s="1"/>
  <c r="E1377"/>
  <c r="C1378"/>
  <c r="D1378" s="1"/>
  <c r="E1378"/>
  <c r="C1379"/>
  <c r="D1379" s="1"/>
  <c r="E1379"/>
  <c r="C1380"/>
  <c r="D1380" s="1"/>
  <c r="E1380"/>
  <c r="C1381"/>
  <c r="D1381" s="1"/>
  <c r="E1381"/>
  <c r="C1382"/>
  <c r="D1382" s="1"/>
  <c r="E1382"/>
  <c r="C1383"/>
  <c r="D1383" s="1"/>
  <c r="E1383"/>
  <c r="C1384"/>
  <c r="D1384" s="1"/>
  <c r="E1384"/>
  <c r="C1385"/>
  <c r="D1385" s="1"/>
  <c r="E1385"/>
  <c r="C1386"/>
  <c r="D1386" s="1"/>
  <c r="E1386"/>
  <c r="C1387"/>
  <c r="D1387" s="1"/>
  <c r="E1387"/>
  <c r="C1388"/>
  <c r="D1388" s="1"/>
  <c r="E1388"/>
  <c r="C1389"/>
  <c r="D1389" s="1"/>
  <c r="E1389"/>
  <c r="C1390"/>
  <c r="D1390" s="1"/>
  <c r="E1390"/>
  <c r="C1391"/>
  <c r="D1391" s="1"/>
  <c r="E1391"/>
  <c r="C1392"/>
  <c r="D1392" s="1"/>
  <c r="E1392"/>
  <c r="C1393"/>
  <c r="D1393" s="1"/>
  <c r="E1393"/>
  <c r="C1394"/>
  <c r="D1394" s="1"/>
  <c r="E1394"/>
  <c r="C1395"/>
  <c r="D1395" s="1"/>
  <c r="E1395"/>
  <c r="C1396"/>
  <c r="D1396" s="1"/>
  <c r="E1396"/>
  <c r="C1397"/>
  <c r="D1397" s="1"/>
  <c r="E1397"/>
  <c r="C1398"/>
  <c r="D1398" s="1"/>
  <c r="E1398"/>
  <c r="C1399"/>
  <c r="D1399" s="1"/>
  <c r="E1399"/>
  <c r="C1400"/>
  <c r="D1400" s="1"/>
  <c r="E1400"/>
  <c r="C1401"/>
  <c r="D1401" s="1"/>
  <c r="E1401"/>
  <c r="C1402"/>
  <c r="D1402" s="1"/>
  <c r="E1402"/>
  <c r="C1403"/>
  <c r="D1403" s="1"/>
  <c r="E1403"/>
  <c r="C1404"/>
  <c r="D1404" s="1"/>
  <c r="E1404"/>
  <c r="C1405"/>
  <c r="D1405" s="1"/>
  <c r="E1405"/>
  <c r="C1406"/>
  <c r="D1406" s="1"/>
  <c r="E1406"/>
  <c r="C1407"/>
  <c r="D1407" s="1"/>
  <c r="E1407"/>
  <c r="C1408"/>
  <c r="D1408" s="1"/>
  <c r="E1408"/>
  <c r="C1409"/>
  <c r="D1409" s="1"/>
  <c r="E1409"/>
  <c r="C1410"/>
  <c r="D1410" s="1"/>
  <c r="E1410"/>
  <c r="C1411"/>
  <c r="D1411" s="1"/>
  <c r="E1411"/>
  <c r="C1412"/>
  <c r="D1412" s="1"/>
  <c r="E1412"/>
  <c r="C1413"/>
  <c r="D1413" s="1"/>
  <c r="E1413"/>
  <c r="C1414"/>
  <c r="D1414" s="1"/>
  <c r="E1414"/>
  <c r="C1415"/>
  <c r="D1415" s="1"/>
  <c r="E1415"/>
  <c r="C1416"/>
  <c r="D1416" s="1"/>
  <c r="E1416"/>
  <c r="C1417"/>
  <c r="D1417" s="1"/>
  <c r="E1417"/>
  <c r="C1418"/>
  <c r="D1418" s="1"/>
  <c r="E1418"/>
  <c r="C1419"/>
  <c r="D1419" s="1"/>
  <c r="E1419"/>
  <c r="C1420"/>
  <c r="D1420" s="1"/>
  <c r="E1420"/>
  <c r="C1421"/>
  <c r="D1421" s="1"/>
  <c r="E1421"/>
  <c r="C1422"/>
  <c r="D1422" s="1"/>
  <c r="E1422"/>
  <c r="C1423"/>
  <c r="D1423" s="1"/>
  <c r="E1423"/>
  <c r="C1424"/>
  <c r="D1424" s="1"/>
  <c r="E1424"/>
  <c r="C1425"/>
  <c r="D1425" s="1"/>
  <c r="E1425"/>
  <c r="C1426"/>
  <c r="D1426" s="1"/>
  <c r="E1426"/>
  <c r="C1427"/>
  <c r="D1427" s="1"/>
  <c r="E1427"/>
  <c r="C1428"/>
  <c r="D1428" s="1"/>
  <c r="E1428"/>
  <c r="C1429"/>
  <c r="D1429" s="1"/>
  <c r="E1429"/>
  <c r="C1430"/>
  <c r="D1430" s="1"/>
  <c r="E1430"/>
  <c r="C1431"/>
  <c r="D1431" s="1"/>
  <c r="E1431"/>
  <c r="C1432"/>
  <c r="D1432" s="1"/>
  <c r="E1432"/>
  <c r="C1433"/>
  <c r="D1433" s="1"/>
  <c r="E1433"/>
  <c r="C1434"/>
  <c r="D1434" s="1"/>
  <c r="E1434"/>
  <c r="C1435"/>
  <c r="D1435" s="1"/>
  <c r="E1435"/>
  <c r="C1436"/>
  <c r="D1436" s="1"/>
  <c r="E1436"/>
  <c r="C1437"/>
  <c r="D1437" s="1"/>
  <c r="E1437"/>
  <c r="C1438"/>
  <c r="D1438" s="1"/>
  <c r="E1438"/>
  <c r="C1439"/>
  <c r="D1439" s="1"/>
  <c r="E1439"/>
  <c r="C1440"/>
  <c r="D1440" s="1"/>
  <c r="E1440"/>
  <c r="C1441"/>
  <c r="D1441" s="1"/>
  <c r="E1441"/>
  <c r="C1442"/>
  <c r="D1442" s="1"/>
  <c r="E1442"/>
  <c r="C1443"/>
  <c r="D1443" s="1"/>
  <c r="E1443"/>
  <c r="C1444"/>
  <c r="D1444" s="1"/>
  <c r="E1444"/>
  <c r="C1445"/>
  <c r="D1445" s="1"/>
  <c r="E1445"/>
  <c r="C1446"/>
  <c r="D1446" s="1"/>
  <c r="E1446"/>
  <c r="C1447"/>
  <c r="D1447" s="1"/>
  <c r="E1447"/>
  <c r="C1448"/>
  <c r="D1448" s="1"/>
  <c r="E1448"/>
  <c r="C1449"/>
  <c r="D1449" s="1"/>
  <c r="E1449"/>
  <c r="C1450"/>
  <c r="D1450" s="1"/>
  <c r="E1450"/>
  <c r="C1451"/>
  <c r="D1451" s="1"/>
  <c r="E1451"/>
  <c r="C1452"/>
  <c r="D1452" s="1"/>
  <c r="E1452"/>
  <c r="C1453"/>
  <c r="D1453" s="1"/>
  <c r="E1453"/>
  <c r="C1454"/>
  <c r="D1454" s="1"/>
  <c r="E1454"/>
  <c r="C1455"/>
  <c r="D1455" s="1"/>
  <c r="E1455"/>
  <c r="C1456"/>
  <c r="D1456" s="1"/>
  <c r="E1456"/>
  <c r="C1457"/>
  <c r="D1457" s="1"/>
  <c r="E1457"/>
  <c r="C1458"/>
  <c r="D1458" s="1"/>
  <c r="E1458"/>
  <c r="C1459"/>
  <c r="D1459" s="1"/>
  <c r="E1459"/>
  <c r="C1460"/>
  <c r="D1460" s="1"/>
  <c r="E1460"/>
  <c r="C1461"/>
  <c r="D1461" s="1"/>
  <c r="E1461"/>
  <c r="C1462"/>
  <c r="D1462" s="1"/>
  <c r="E1462"/>
  <c r="C1463"/>
  <c r="D1463" s="1"/>
  <c r="E1463"/>
  <c r="C1464"/>
  <c r="D1464" s="1"/>
  <c r="E1464"/>
  <c r="C1465"/>
  <c r="D1465" s="1"/>
  <c r="E1465"/>
  <c r="C1466"/>
  <c r="D1466" s="1"/>
  <c r="E1466"/>
  <c r="C1467"/>
  <c r="D1467" s="1"/>
  <c r="E1467"/>
  <c r="C1468"/>
  <c r="D1468" s="1"/>
  <c r="E1468"/>
  <c r="C1469"/>
  <c r="D1469" s="1"/>
  <c r="E1469"/>
  <c r="C1470"/>
  <c r="D1470" s="1"/>
  <c r="E1470"/>
  <c r="C1471"/>
  <c r="D1471" s="1"/>
  <c r="E1471"/>
  <c r="C1472"/>
  <c r="D1472" s="1"/>
  <c r="E1472"/>
  <c r="C1473"/>
  <c r="D1473" s="1"/>
  <c r="E1473"/>
  <c r="C1474"/>
  <c r="D1474" s="1"/>
  <c r="E1474"/>
  <c r="C1475"/>
  <c r="D1475" s="1"/>
  <c r="E1475"/>
  <c r="C1476"/>
  <c r="D1476" s="1"/>
  <c r="E1476"/>
  <c r="C1477"/>
  <c r="D1477" s="1"/>
  <c r="E1477"/>
  <c r="C1478"/>
  <c r="D1478" s="1"/>
  <c r="E1478"/>
  <c r="C1479"/>
  <c r="D1479" s="1"/>
  <c r="E1479"/>
  <c r="C1480"/>
  <c r="D1480" s="1"/>
  <c r="E1480"/>
  <c r="C1481"/>
  <c r="D1481" s="1"/>
  <c r="E1481"/>
  <c r="C1482"/>
  <c r="D1482" s="1"/>
  <c r="E1482"/>
  <c r="C1483"/>
  <c r="D1483" s="1"/>
  <c r="E1483"/>
  <c r="C1484"/>
  <c r="D1484" s="1"/>
  <c r="E1484"/>
  <c r="C1485"/>
  <c r="D1485" s="1"/>
  <c r="E1485"/>
  <c r="C1486"/>
  <c r="D1486" s="1"/>
  <c r="E1486"/>
  <c r="C1487"/>
  <c r="D1487" s="1"/>
  <c r="E1487"/>
  <c r="C1488"/>
  <c r="D1488" s="1"/>
  <c r="E1488"/>
  <c r="C1489"/>
  <c r="D1489" s="1"/>
  <c r="E1489"/>
  <c r="C1490"/>
  <c r="D1490" s="1"/>
  <c r="E1490"/>
  <c r="C1491"/>
  <c r="D1491" s="1"/>
  <c r="E1491"/>
  <c r="C1492"/>
  <c r="D1492" s="1"/>
  <c r="E1492"/>
  <c r="C1493"/>
  <c r="D1493" s="1"/>
  <c r="E1493"/>
  <c r="C1494"/>
  <c r="D1494" s="1"/>
  <c r="E1494"/>
  <c r="C1495"/>
  <c r="D1495" s="1"/>
  <c r="E1495"/>
  <c r="C1496"/>
  <c r="D1496" s="1"/>
  <c r="E1496"/>
  <c r="C1497"/>
  <c r="D1497" s="1"/>
  <c r="E1497"/>
  <c r="C1498"/>
  <c r="D1498" s="1"/>
  <c r="E1498"/>
  <c r="C1499"/>
  <c r="D1499" s="1"/>
  <c r="E1499"/>
  <c r="C1500"/>
  <c r="D1500" s="1"/>
  <c r="E1500"/>
  <c r="C1501"/>
  <c r="D1501" s="1"/>
  <c r="E1501"/>
  <c r="C1502"/>
  <c r="D1502" s="1"/>
  <c r="E1502"/>
  <c r="C1503"/>
  <c r="D1503" s="1"/>
  <c r="E1503"/>
  <c r="C1504"/>
  <c r="D1504" s="1"/>
  <c r="E1504"/>
  <c r="C1505"/>
  <c r="D1505" s="1"/>
  <c r="E1505"/>
  <c r="C1506"/>
  <c r="D1506" s="1"/>
  <c r="E1506"/>
  <c r="C1507"/>
  <c r="D1507" s="1"/>
  <c r="E1507"/>
  <c r="C1508"/>
  <c r="D1508" s="1"/>
  <c r="E1508"/>
  <c r="C1509"/>
  <c r="D1509" s="1"/>
  <c r="E1509"/>
  <c r="C1510"/>
  <c r="D1510" s="1"/>
  <c r="E1510"/>
  <c r="C1511"/>
  <c r="D1511" s="1"/>
  <c r="E1511"/>
  <c r="C1512"/>
  <c r="D1512" s="1"/>
  <c r="E1512"/>
  <c r="C1513"/>
  <c r="D1513" s="1"/>
  <c r="E1513"/>
  <c r="C1514"/>
  <c r="D1514" s="1"/>
  <c r="E1514"/>
  <c r="C1515"/>
  <c r="D1515" s="1"/>
  <c r="E1515"/>
  <c r="C1516"/>
  <c r="D1516" s="1"/>
  <c r="E1516"/>
  <c r="C1517"/>
  <c r="D1517" s="1"/>
  <c r="E1517"/>
  <c r="C1518"/>
  <c r="D1518" s="1"/>
  <c r="E1518"/>
  <c r="C1519"/>
  <c r="D1519" s="1"/>
  <c r="E1519"/>
  <c r="C1520"/>
  <c r="D1520" s="1"/>
  <c r="E1520"/>
  <c r="C1521"/>
  <c r="D1521" s="1"/>
  <c r="E1521"/>
  <c r="C1522"/>
  <c r="D1522" s="1"/>
  <c r="E1522"/>
  <c r="C1523"/>
  <c r="D1523" s="1"/>
  <c r="E1523"/>
  <c r="C1524"/>
  <c r="D1524" s="1"/>
  <c r="E1524"/>
  <c r="C1525"/>
  <c r="D1525" s="1"/>
  <c r="E1525"/>
  <c r="C1526"/>
  <c r="D1526" s="1"/>
  <c r="E1526"/>
  <c r="C1527"/>
  <c r="D1527" s="1"/>
  <c r="E1527"/>
  <c r="C1528"/>
  <c r="D1528" s="1"/>
  <c r="E1528"/>
  <c r="C1529"/>
  <c r="D1529" s="1"/>
  <c r="E1529"/>
  <c r="C1530"/>
  <c r="D1530" s="1"/>
  <c r="E1530"/>
  <c r="C1531"/>
  <c r="D1531" s="1"/>
  <c r="E1531"/>
  <c r="C1532"/>
  <c r="D1532" s="1"/>
  <c r="E1532"/>
  <c r="C1533"/>
  <c r="D1533" s="1"/>
  <c r="E1533"/>
  <c r="C1534"/>
  <c r="D1534" s="1"/>
  <c r="E1534"/>
  <c r="C1535"/>
  <c r="D1535" s="1"/>
  <c r="E1535"/>
  <c r="C1536"/>
  <c r="D1536" s="1"/>
  <c r="E1536"/>
  <c r="C1537"/>
  <c r="D1537" s="1"/>
  <c r="E1537"/>
  <c r="C1538"/>
  <c r="D1538" s="1"/>
  <c r="E1538"/>
  <c r="C1539"/>
  <c r="D1539" s="1"/>
  <c r="E1539"/>
  <c r="C1540"/>
  <c r="D1540" s="1"/>
  <c r="E1540"/>
  <c r="C1541"/>
  <c r="D1541" s="1"/>
  <c r="E1541"/>
  <c r="C1542"/>
  <c r="D1542" s="1"/>
  <c r="E1542"/>
  <c r="C1543"/>
  <c r="D1543" s="1"/>
  <c r="E1543"/>
  <c r="C1544"/>
  <c r="D1544" s="1"/>
  <c r="E1544"/>
  <c r="C1545"/>
  <c r="D1545" s="1"/>
  <c r="E1545"/>
  <c r="C1546"/>
  <c r="D1546" s="1"/>
  <c r="E1546"/>
  <c r="C1547"/>
  <c r="D1547" s="1"/>
  <c r="E1547"/>
  <c r="C1548"/>
  <c r="D1548" s="1"/>
  <c r="E1548"/>
  <c r="C1549"/>
  <c r="D1549" s="1"/>
  <c r="E1549"/>
  <c r="C1550"/>
  <c r="D1550" s="1"/>
  <c r="E1550"/>
  <c r="C1551"/>
  <c r="D1551" s="1"/>
  <c r="E1551"/>
  <c r="C1552"/>
  <c r="D1552" s="1"/>
  <c r="E1552"/>
  <c r="C1553"/>
  <c r="D1553" s="1"/>
  <c r="E1553"/>
  <c r="C1554"/>
  <c r="D1554" s="1"/>
  <c r="E1554"/>
  <c r="C1555"/>
  <c r="D1555" s="1"/>
  <c r="E1555"/>
  <c r="C1556"/>
  <c r="D1556" s="1"/>
  <c r="E1556"/>
  <c r="C1557"/>
  <c r="D1557" s="1"/>
  <c r="E1557"/>
  <c r="C1558"/>
  <c r="D1558" s="1"/>
  <c r="E1558"/>
  <c r="C1559"/>
  <c r="D1559" s="1"/>
  <c r="E1559"/>
  <c r="C1560"/>
  <c r="D1560" s="1"/>
  <c r="E1560"/>
  <c r="C1561"/>
  <c r="D1561" s="1"/>
  <c r="E1561"/>
  <c r="C1562"/>
  <c r="D1562" s="1"/>
  <c r="E1562"/>
  <c r="C1563"/>
  <c r="D1563" s="1"/>
  <c r="E1563"/>
  <c r="C1564"/>
  <c r="D1564" s="1"/>
  <c r="E1564"/>
  <c r="C1565"/>
  <c r="D1565" s="1"/>
  <c r="E1565"/>
  <c r="C1566"/>
  <c r="D1566" s="1"/>
  <c r="E1566"/>
  <c r="C1567"/>
  <c r="D1567" s="1"/>
  <c r="E1567"/>
  <c r="C1568"/>
  <c r="D1568" s="1"/>
  <c r="E1568"/>
  <c r="C1569"/>
  <c r="D1569" s="1"/>
  <c r="E1569"/>
  <c r="C1570"/>
  <c r="D1570" s="1"/>
  <c r="E1570"/>
  <c r="C1571"/>
  <c r="D1571" s="1"/>
  <c r="E1571"/>
  <c r="C1572"/>
  <c r="D1572" s="1"/>
  <c r="E1572"/>
  <c r="C1573"/>
  <c r="D1573" s="1"/>
  <c r="E1573"/>
  <c r="C1574"/>
  <c r="D1574" s="1"/>
  <c r="E1574"/>
  <c r="C1575"/>
  <c r="D1575" s="1"/>
  <c r="E1575"/>
  <c r="C1576"/>
  <c r="D1576" s="1"/>
  <c r="E1576"/>
  <c r="C1577"/>
  <c r="D1577" s="1"/>
  <c r="E1577"/>
  <c r="C1578"/>
  <c r="D1578" s="1"/>
  <c r="E1578"/>
  <c r="C1579"/>
  <c r="D1579" s="1"/>
  <c r="E1579"/>
  <c r="C1580"/>
  <c r="D1580" s="1"/>
  <c r="E1580"/>
  <c r="C1581"/>
  <c r="D1581" s="1"/>
  <c r="E1581"/>
  <c r="C1582"/>
  <c r="D1582" s="1"/>
  <c r="E1582"/>
  <c r="C1583"/>
  <c r="D1583" s="1"/>
  <c r="E1583"/>
  <c r="C1584"/>
  <c r="D1584" s="1"/>
  <c r="E1584"/>
  <c r="C1585"/>
  <c r="D1585" s="1"/>
  <c r="E1585"/>
  <c r="C1586"/>
  <c r="D1586" s="1"/>
  <c r="E1586"/>
  <c r="C1587"/>
  <c r="D1587" s="1"/>
  <c r="E1587"/>
  <c r="C1588"/>
  <c r="D1588" s="1"/>
  <c r="E1588"/>
  <c r="C1589"/>
  <c r="D1589" s="1"/>
  <c r="E1589"/>
  <c r="C1590"/>
  <c r="D1590" s="1"/>
  <c r="E1590"/>
  <c r="C1591"/>
  <c r="D1591" s="1"/>
  <c r="E1591"/>
  <c r="C1592"/>
  <c r="D1592" s="1"/>
  <c r="E1592"/>
  <c r="C1593"/>
  <c r="D1593" s="1"/>
  <c r="E1593"/>
  <c r="C1594"/>
  <c r="D1594" s="1"/>
  <c r="E1594"/>
  <c r="C1595"/>
  <c r="D1595" s="1"/>
  <c r="E1595"/>
  <c r="C1596"/>
  <c r="D1596" s="1"/>
  <c r="E1596"/>
  <c r="C1597"/>
  <c r="D1597" s="1"/>
  <c r="E1597"/>
  <c r="C1598"/>
  <c r="D1598" s="1"/>
  <c r="E1598"/>
  <c r="C1599"/>
  <c r="D1599" s="1"/>
  <c r="E1599"/>
  <c r="C1600"/>
  <c r="D1600" s="1"/>
  <c r="E1600"/>
  <c r="C1601"/>
  <c r="D1601" s="1"/>
  <c r="E1601"/>
  <c r="C1602"/>
  <c r="D1602" s="1"/>
  <c r="E1602"/>
  <c r="C1603"/>
  <c r="D1603" s="1"/>
  <c r="E1603"/>
  <c r="C1604"/>
  <c r="D1604" s="1"/>
  <c r="E1604"/>
  <c r="C1605"/>
  <c r="D1605" s="1"/>
  <c r="E1605"/>
  <c r="C1606"/>
  <c r="D1606" s="1"/>
  <c r="E1606"/>
  <c r="C1607"/>
  <c r="D1607" s="1"/>
  <c r="E1607"/>
  <c r="C1608"/>
  <c r="D1608" s="1"/>
  <c r="E1608"/>
  <c r="C1609"/>
  <c r="D1609" s="1"/>
  <c r="E1609"/>
  <c r="C1610"/>
  <c r="D1610" s="1"/>
  <c r="E1610"/>
  <c r="C1611"/>
  <c r="D1611" s="1"/>
  <c r="E1611"/>
  <c r="C1612"/>
  <c r="D1612" s="1"/>
  <c r="E1612"/>
  <c r="C1613"/>
  <c r="D1613" s="1"/>
  <c r="E1613"/>
  <c r="C1614"/>
  <c r="D1614" s="1"/>
  <c r="E1614"/>
  <c r="C1615"/>
  <c r="D1615" s="1"/>
  <c r="E1615"/>
  <c r="C1616"/>
  <c r="D1616" s="1"/>
  <c r="E1616"/>
  <c r="C1617"/>
  <c r="D1617" s="1"/>
  <c r="E1617"/>
  <c r="C1618"/>
  <c r="D1618" s="1"/>
  <c r="E1618"/>
  <c r="C1619"/>
  <c r="D1619" s="1"/>
  <c r="E1619"/>
  <c r="C1620"/>
  <c r="D1620" s="1"/>
  <c r="E1620"/>
  <c r="C1621"/>
  <c r="D1621" s="1"/>
  <c r="E1621"/>
  <c r="C1622"/>
  <c r="D1622" s="1"/>
  <c r="E1622"/>
  <c r="C1623"/>
  <c r="D1623" s="1"/>
  <c r="E1623"/>
  <c r="C1624"/>
  <c r="D1624" s="1"/>
  <c r="E1624"/>
  <c r="C1625"/>
  <c r="D1625" s="1"/>
  <c r="E1625"/>
  <c r="C1626"/>
  <c r="D1626" s="1"/>
  <c r="E1626"/>
  <c r="C1627"/>
  <c r="D1627" s="1"/>
  <c r="E1627"/>
  <c r="C1628"/>
  <c r="D1628" s="1"/>
  <c r="E1628"/>
  <c r="C1629"/>
  <c r="D1629" s="1"/>
  <c r="E1629"/>
  <c r="C1630"/>
  <c r="D1630" s="1"/>
  <c r="E1630"/>
  <c r="C1631"/>
  <c r="D1631" s="1"/>
  <c r="E1631"/>
  <c r="C1632"/>
  <c r="D1632" s="1"/>
  <c r="E1632"/>
  <c r="C1633"/>
  <c r="D1633" s="1"/>
  <c r="E1633"/>
  <c r="C1634"/>
  <c r="D1634" s="1"/>
  <c r="E1634"/>
  <c r="C1635"/>
  <c r="D1635" s="1"/>
  <c r="E1635"/>
  <c r="C1636"/>
  <c r="D1636" s="1"/>
  <c r="E1636"/>
  <c r="C1637"/>
  <c r="D1637" s="1"/>
  <c r="E1637"/>
  <c r="C1638"/>
  <c r="D1638" s="1"/>
  <c r="E1638"/>
  <c r="C1639"/>
  <c r="D1639" s="1"/>
  <c r="E1639"/>
  <c r="C1640"/>
  <c r="D1640" s="1"/>
  <c r="E1640"/>
  <c r="C1641"/>
  <c r="D1641" s="1"/>
  <c r="E1641"/>
  <c r="C1642"/>
  <c r="D1642" s="1"/>
  <c r="E1642"/>
  <c r="C1643"/>
  <c r="D1643" s="1"/>
  <c r="E1643"/>
  <c r="C1644"/>
  <c r="D1644" s="1"/>
  <c r="E1644"/>
  <c r="C1645"/>
  <c r="D1645" s="1"/>
  <c r="E1645"/>
  <c r="C1646"/>
  <c r="D1646" s="1"/>
  <c r="E1646"/>
  <c r="C1647"/>
  <c r="D1647" s="1"/>
  <c r="E1647"/>
  <c r="C1648"/>
  <c r="D1648" s="1"/>
  <c r="E1648"/>
  <c r="C1649"/>
  <c r="D1649" s="1"/>
  <c r="E1649"/>
  <c r="C1650"/>
  <c r="D1650" s="1"/>
  <c r="E1650"/>
  <c r="C1651"/>
  <c r="D1651" s="1"/>
  <c r="E1651"/>
  <c r="C1652"/>
  <c r="D1652" s="1"/>
  <c r="E1652"/>
  <c r="C1653"/>
  <c r="D1653" s="1"/>
  <c r="E1653"/>
  <c r="C1654"/>
  <c r="D1654" s="1"/>
  <c r="E1654"/>
  <c r="C1655"/>
  <c r="D1655" s="1"/>
  <c r="E1655"/>
  <c r="C1656"/>
  <c r="D1656" s="1"/>
  <c r="E1656"/>
  <c r="C1657"/>
  <c r="D1657" s="1"/>
  <c r="E1657"/>
  <c r="C1658"/>
  <c r="D1658" s="1"/>
  <c r="E1658"/>
  <c r="C1659"/>
  <c r="D1659" s="1"/>
  <c r="E1659"/>
  <c r="C1660"/>
  <c r="D1660" s="1"/>
  <c r="E1660"/>
  <c r="C1661"/>
  <c r="D1661" s="1"/>
  <c r="E1661"/>
  <c r="C1662"/>
  <c r="D1662" s="1"/>
  <c r="E1662"/>
  <c r="C1663"/>
  <c r="D1663" s="1"/>
  <c r="E1663"/>
  <c r="C1664"/>
  <c r="D1664" s="1"/>
  <c r="E1664"/>
  <c r="C1665"/>
  <c r="D1665" s="1"/>
  <c r="E1665"/>
  <c r="C1666"/>
  <c r="D1666" s="1"/>
  <c r="E1666"/>
  <c r="C1667"/>
  <c r="D1667" s="1"/>
  <c r="E1667"/>
  <c r="C1668"/>
  <c r="D1668" s="1"/>
  <c r="E1668"/>
  <c r="C1669"/>
  <c r="D1669" s="1"/>
  <c r="E1669"/>
  <c r="C1670"/>
  <c r="D1670" s="1"/>
  <c r="E1670"/>
  <c r="C1671"/>
  <c r="D1671" s="1"/>
  <c r="E1671"/>
  <c r="C1672"/>
  <c r="D1672" s="1"/>
  <c r="E1672"/>
  <c r="C1673"/>
  <c r="D1673" s="1"/>
  <c r="E1673"/>
  <c r="C1674"/>
  <c r="D1674" s="1"/>
  <c r="E1674"/>
  <c r="C1675"/>
  <c r="D1675" s="1"/>
  <c r="E1675"/>
  <c r="C1676"/>
  <c r="D1676" s="1"/>
  <c r="E1676"/>
  <c r="C1677"/>
  <c r="D1677" s="1"/>
  <c r="E1677"/>
  <c r="C1678"/>
  <c r="D1678" s="1"/>
  <c r="E1678"/>
  <c r="C1679"/>
  <c r="D1679" s="1"/>
  <c r="E1679"/>
  <c r="C1680"/>
  <c r="D1680" s="1"/>
  <c r="E1680"/>
  <c r="C1681"/>
  <c r="D1681" s="1"/>
  <c r="E1681"/>
  <c r="C1682"/>
  <c r="D1682" s="1"/>
  <c r="E1682"/>
  <c r="C1683"/>
  <c r="D1683" s="1"/>
  <c r="E1683"/>
  <c r="C1684"/>
  <c r="D1684" s="1"/>
  <c r="E1684"/>
  <c r="C1685"/>
  <c r="D1685" s="1"/>
  <c r="E1685"/>
  <c r="C1686"/>
  <c r="D1686" s="1"/>
  <c r="E1686"/>
  <c r="C1687"/>
  <c r="D1687" s="1"/>
  <c r="E1687"/>
  <c r="C1688"/>
  <c r="D1688" s="1"/>
  <c r="E1688"/>
  <c r="C1689"/>
  <c r="D1689" s="1"/>
  <c r="E1689"/>
  <c r="C1690"/>
  <c r="D1690" s="1"/>
  <c r="E1690"/>
  <c r="C1691"/>
  <c r="D1691" s="1"/>
  <c r="E1691"/>
  <c r="C1692"/>
  <c r="D1692" s="1"/>
  <c r="E1692"/>
  <c r="C1693"/>
  <c r="D1693" s="1"/>
  <c r="E1693"/>
  <c r="C1694"/>
  <c r="D1694" s="1"/>
  <c r="E1694"/>
  <c r="C1695"/>
  <c r="D1695" s="1"/>
  <c r="E1695"/>
  <c r="C1696"/>
  <c r="D1696" s="1"/>
  <c r="E1696"/>
  <c r="C1697"/>
  <c r="D1697" s="1"/>
  <c r="E1697"/>
  <c r="C1698"/>
  <c r="D1698" s="1"/>
  <c r="E1698"/>
  <c r="C1699"/>
  <c r="D1699" s="1"/>
  <c r="E1699"/>
  <c r="C1700"/>
  <c r="D1700" s="1"/>
  <c r="E1700"/>
  <c r="C1701"/>
  <c r="D1701" s="1"/>
  <c r="E1701"/>
  <c r="C1702"/>
  <c r="D1702" s="1"/>
  <c r="E1702"/>
  <c r="C1703"/>
  <c r="D1703" s="1"/>
  <c r="E1703"/>
  <c r="C1704"/>
  <c r="D1704" s="1"/>
  <c r="E1704"/>
  <c r="C1705"/>
  <c r="D1705" s="1"/>
  <c r="E1705"/>
  <c r="C1706"/>
  <c r="D1706" s="1"/>
  <c r="E1706"/>
  <c r="C1707"/>
  <c r="D1707" s="1"/>
  <c r="E1707"/>
  <c r="C1708"/>
  <c r="D1708" s="1"/>
  <c r="E1708"/>
  <c r="C1709"/>
  <c r="D1709" s="1"/>
  <c r="E1709"/>
  <c r="C1710"/>
  <c r="D1710" s="1"/>
  <c r="E1710"/>
  <c r="C1711"/>
  <c r="D1711" s="1"/>
  <c r="E1711"/>
  <c r="C1712"/>
  <c r="D1712" s="1"/>
  <c r="E1712"/>
  <c r="C1713"/>
  <c r="D1713" s="1"/>
  <c r="E1713"/>
  <c r="C1714"/>
  <c r="D1714" s="1"/>
  <c r="E1714"/>
  <c r="C1715"/>
  <c r="D1715" s="1"/>
  <c r="E1715"/>
  <c r="C1716"/>
  <c r="D1716" s="1"/>
  <c r="E1716"/>
  <c r="C1717"/>
  <c r="D1717" s="1"/>
  <c r="E1717"/>
  <c r="C1718"/>
  <c r="D1718" s="1"/>
  <c r="E1718"/>
  <c r="C1719"/>
  <c r="D1719" s="1"/>
  <c r="E1719"/>
  <c r="C1720"/>
  <c r="D1720" s="1"/>
  <c r="E1720"/>
  <c r="C1721"/>
  <c r="D1721" s="1"/>
  <c r="E1721"/>
  <c r="C1722"/>
  <c r="D1722" s="1"/>
  <c r="E1722"/>
  <c r="C1723"/>
  <c r="D1723" s="1"/>
  <c r="E1723"/>
  <c r="C1724"/>
  <c r="D1724" s="1"/>
  <c r="E1724"/>
  <c r="C1725"/>
  <c r="D1725" s="1"/>
  <c r="E1725"/>
  <c r="C1726"/>
  <c r="D1726" s="1"/>
  <c r="E1726"/>
  <c r="C1727"/>
  <c r="D1727" s="1"/>
  <c r="E1727"/>
  <c r="C1728"/>
  <c r="D1728" s="1"/>
  <c r="E1728"/>
  <c r="C1729"/>
  <c r="D1729" s="1"/>
  <c r="E1729"/>
  <c r="C1730"/>
  <c r="D1730" s="1"/>
  <c r="E1730"/>
  <c r="C1731"/>
  <c r="D1731" s="1"/>
  <c r="E1731"/>
  <c r="C1732"/>
  <c r="D1732" s="1"/>
  <c r="E1732"/>
  <c r="C1733"/>
  <c r="D1733" s="1"/>
  <c r="E1733"/>
  <c r="C1734"/>
  <c r="D1734" s="1"/>
  <c r="E1734"/>
  <c r="C1735"/>
  <c r="D1735" s="1"/>
  <c r="E1735"/>
  <c r="C1736"/>
  <c r="D1736" s="1"/>
  <c r="E1736"/>
  <c r="C1737"/>
  <c r="D1737" s="1"/>
  <c r="E1737"/>
  <c r="C1738"/>
  <c r="D1738" s="1"/>
  <c r="E1738"/>
  <c r="C1739"/>
  <c r="D1739" s="1"/>
  <c r="E1739"/>
  <c r="C1740"/>
  <c r="D1740" s="1"/>
  <c r="E1740"/>
  <c r="C1741"/>
  <c r="D1741" s="1"/>
  <c r="E1741"/>
  <c r="C1742"/>
  <c r="D1742" s="1"/>
  <c r="E1742"/>
  <c r="C1743"/>
  <c r="D1743" s="1"/>
  <c r="E1743"/>
  <c r="C1744"/>
  <c r="D1744" s="1"/>
  <c r="E1744"/>
  <c r="C1745"/>
  <c r="D1745" s="1"/>
  <c r="E1745"/>
  <c r="C1746"/>
  <c r="D1746" s="1"/>
  <c r="E1746"/>
  <c r="C1747"/>
  <c r="D1747" s="1"/>
  <c r="E1747"/>
  <c r="C1748"/>
  <c r="D1748" s="1"/>
  <c r="E1748"/>
  <c r="C1749"/>
  <c r="D1749" s="1"/>
  <c r="E1749"/>
  <c r="C1750"/>
  <c r="D1750" s="1"/>
  <c r="E1750"/>
  <c r="C1751"/>
  <c r="D1751" s="1"/>
  <c r="E1751"/>
  <c r="C1752"/>
  <c r="D1752" s="1"/>
  <c r="E1752"/>
  <c r="C1753"/>
  <c r="D1753" s="1"/>
  <c r="E1753"/>
  <c r="C1754"/>
  <c r="D1754" s="1"/>
  <c r="E1754"/>
  <c r="C1755"/>
  <c r="D1755" s="1"/>
  <c r="E1755"/>
  <c r="C1756"/>
  <c r="D1756" s="1"/>
  <c r="E1756"/>
  <c r="C1757"/>
  <c r="D1757" s="1"/>
  <c r="E1757"/>
  <c r="C1758"/>
  <c r="D1758" s="1"/>
  <c r="E1758"/>
  <c r="C1759"/>
  <c r="D1759" s="1"/>
  <c r="E1759"/>
  <c r="C1760"/>
  <c r="D1760" s="1"/>
  <c r="E1760"/>
  <c r="C1761"/>
  <c r="D1761" s="1"/>
  <c r="E1761"/>
  <c r="C1762"/>
  <c r="D1762" s="1"/>
  <c r="E1762"/>
  <c r="C1763"/>
  <c r="D1763" s="1"/>
  <c r="E1763"/>
  <c r="C1764"/>
  <c r="D1764" s="1"/>
  <c r="E1764"/>
  <c r="C1765"/>
  <c r="D1765" s="1"/>
  <c r="E1765"/>
  <c r="C1766"/>
  <c r="D1766" s="1"/>
  <c r="E1766"/>
  <c r="C1767"/>
  <c r="D1767" s="1"/>
  <c r="E1767"/>
  <c r="C1768"/>
  <c r="D1768" s="1"/>
  <c r="E1768"/>
  <c r="C1769"/>
  <c r="D1769" s="1"/>
  <c r="E1769"/>
  <c r="C1770"/>
  <c r="D1770" s="1"/>
  <c r="E1770"/>
  <c r="C1771"/>
  <c r="D1771" s="1"/>
  <c r="E1771"/>
  <c r="C1772"/>
  <c r="D1772" s="1"/>
  <c r="E1772"/>
  <c r="C1773"/>
  <c r="D1773" s="1"/>
  <c r="E1773"/>
  <c r="C1774"/>
  <c r="D1774" s="1"/>
  <c r="E1774"/>
  <c r="C1775"/>
  <c r="D1775" s="1"/>
  <c r="E1775"/>
  <c r="C1776"/>
  <c r="D1776" s="1"/>
  <c r="E1776"/>
  <c r="C1777"/>
  <c r="D1777" s="1"/>
  <c r="E1777"/>
  <c r="C1778"/>
  <c r="D1778" s="1"/>
  <c r="E1778"/>
  <c r="C1779"/>
  <c r="D1779" s="1"/>
  <c r="E1779"/>
  <c r="C1780"/>
  <c r="D1780" s="1"/>
  <c r="E1780"/>
  <c r="C1781"/>
  <c r="D1781" s="1"/>
  <c r="E1781"/>
  <c r="C1782"/>
  <c r="D1782" s="1"/>
  <c r="E1782"/>
  <c r="C1783"/>
  <c r="D1783" s="1"/>
  <c r="E1783"/>
  <c r="C1784"/>
  <c r="D1784" s="1"/>
  <c r="E1784"/>
  <c r="C1785"/>
  <c r="D1785" s="1"/>
  <c r="E1785"/>
  <c r="C1786"/>
  <c r="D1786" s="1"/>
  <c r="E1786"/>
  <c r="C1787"/>
  <c r="D1787" s="1"/>
  <c r="E1787"/>
  <c r="C1788"/>
  <c r="D1788" s="1"/>
  <c r="E1788"/>
  <c r="C1789"/>
  <c r="D1789" s="1"/>
  <c r="E1789"/>
  <c r="C1790"/>
  <c r="D1790" s="1"/>
  <c r="E1790"/>
  <c r="C1791"/>
  <c r="D1791" s="1"/>
  <c r="E1791"/>
  <c r="C1792"/>
  <c r="D1792" s="1"/>
  <c r="E1792"/>
  <c r="C1793"/>
  <c r="D1793" s="1"/>
  <c r="E1793"/>
  <c r="C1794"/>
  <c r="D1794" s="1"/>
  <c r="E1794"/>
  <c r="C1795"/>
  <c r="D1795" s="1"/>
  <c r="E1795"/>
  <c r="C1796"/>
  <c r="D1796" s="1"/>
  <c r="E1796"/>
  <c r="C1797"/>
  <c r="D1797" s="1"/>
  <c r="E1797"/>
  <c r="C1798"/>
  <c r="D1798" s="1"/>
  <c r="E1798"/>
  <c r="C1799"/>
  <c r="D1799" s="1"/>
  <c r="E1799"/>
  <c r="C1800"/>
  <c r="D1800" s="1"/>
  <c r="E1800"/>
  <c r="C1801"/>
  <c r="D1801" s="1"/>
  <c r="E1801"/>
  <c r="C1802"/>
  <c r="D1802" s="1"/>
  <c r="E1802"/>
  <c r="C1803"/>
  <c r="D1803" s="1"/>
  <c r="E1803"/>
  <c r="C1804"/>
  <c r="D1804" s="1"/>
  <c r="E1804"/>
  <c r="C1805"/>
  <c r="D1805" s="1"/>
  <c r="E1805"/>
  <c r="C1806"/>
  <c r="D1806" s="1"/>
  <c r="E1806"/>
  <c r="C1807"/>
  <c r="D1807" s="1"/>
  <c r="E1807"/>
  <c r="C1808"/>
  <c r="D1808" s="1"/>
  <c r="E1808"/>
  <c r="C1809"/>
  <c r="D1809" s="1"/>
  <c r="E1809"/>
  <c r="C1810"/>
  <c r="D1810" s="1"/>
  <c r="E1810"/>
  <c r="C1811"/>
  <c r="D1811" s="1"/>
  <c r="E1811"/>
  <c r="C1812"/>
  <c r="D1812" s="1"/>
  <c r="E1812"/>
  <c r="C1813"/>
  <c r="D1813" s="1"/>
  <c r="E1813"/>
  <c r="C1814"/>
  <c r="D1814" s="1"/>
  <c r="E1814"/>
  <c r="C1815"/>
  <c r="D1815" s="1"/>
  <c r="E1815"/>
  <c r="C1816"/>
  <c r="D1816" s="1"/>
  <c r="E1816"/>
  <c r="C1817"/>
  <c r="D1817" s="1"/>
  <c r="E1817"/>
  <c r="C1818"/>
  <c r="D1818" s="1"/>
  <c r="E1818"/>
  <c r="C1819"/>
  <c r="D1819" s="1"/>
  <c r="E1819"/>
  <c r="C1820"/>
  <c r="D1820" s="1"/>
  <c r="E1820"/>
  <c r="C1821"/>
  <c r="D1821" s="1"/>
  <c r="E1821"/>
  <c r="C1822"/>
  <c r="D1822" s="1"/>
  <c r="E1822"/>
  <c r="C1823"/>
  <c r="D1823" s="1"/>
  <c r="E1823"/>
  <c r="C1824"/>
  <c r="D1824" s="1"/>
  <c r="E1824"/>
  <c r="C1825"/>
  <c r="D1825" s="1"/>
  <c r="E1825"/>
  <c r="C1826"/>
  <c r="D1826" s="1"/>
  <c r="E1826"/>
  <c r="C1827"/>
  <c r="D1827" s="1"/>
  <c r="E1827"/>
  <c r="C1828"/>
  <c r="D1828" s="1"/>
  <c r="E1828"/>
  <c r="C1829"/>
  <c r="D1829" s="1"/>
  <c r="E1829"/>
  <c r="C1830"/>
  <c r="D1830" s="1"/>
  <c r="E1830"/>
  <c r="C1831"/>
  <c r="D1831" s="1"/>
  <c r="E1831"/>
  <c r="C1832"/>
  <c r="D1832" s="1"/>
  <c r="E1832"/>
  <c r="C1833"/>
  <c r="D1833" s="1"/>
  <c r="E1833"/>
  <c r="C1834"/>
  <c r="D1834" s="1"/>
  <c r="E1834"/>
  <c r="C1835"/>
  <c r="D1835" s="1"/>
  <c r="E1835"/>
  <c r="C1836"/>
  <c r="D1836" s="1"/>
  <c r="E1836"/>
  <c r="C1837"/>
  <c r="D1837" s="1"/>
  <c r="E1837"/>
  <c r="C1838"/>
  <c r="D1838" s="1"/>
  <c r="E1838"/>
  <c r="C1839"/>
  <c r="D1839" s="1"/>
  <c r="E1839"/>
  <c r="C1840"/>
  <c r="D1840" s="1"/>
  <c r="E1840"/>
  <c r="C1841"/>
  <c r="D1841" s="1"/>
  <c r="E1841"/>
  <c r="C1842"/>
  <c r="D1842" s="1"/>
  <c r="E1842"/>
  <c r="C1843"/>
  <c r="D1843" s="1"/>
  <c r="E1843"/>
  <c r="C1844"/>
  <c r="D1844" s="1"/>
  <c r="E1844"/>
  <c r="C1845"/>
  <c r="D1845" s="1"/>
  <c r="E1845"/>
  <c r="C1846"/>
  <c r="D1846" s="1"/>
  <c r="E1846"/>
  <c r="C1847"/>
  <c r="D1847" s="1"/>
  <c r="E1847"/>
  <c r="C1848"/>
  <c r="D1848" s="1"/>
  <c r="E1848"/>
  <c r="C1849"/>
  <c r="D1849" s="1"/>
  <c r="E1849"/>
  <c r="C1850"/>
  <c r="D1850" s="1"/>
  <c r="E1850"/>
  <c r="C1851"/>
  <c r="D1851" s="1"/>
  <c r="E1851"/>
  <c r="C1852"/>
  <c r="D1852" s="1"/>
  <c r="E1852"/>
  <c r="C1853"/>
  <c r="D1853" s="1"/>
  <c r="E1853"/>
  <c r="C1854"/>
  <c r="D1854" s="1"/>
  <c r="E1854"/>
  <c r="C1855"/>
  <c r="D1855" s="1"/>
  <c r="E1855"/>
  <c r="C1856"/>
  <c r="D1856" s="1"/>
  <c r="E1856"/>
  <c r="C1857"/>
  <c r="D1857" s="1"/>
  <c r="E1857"/>
  <c r="C1858"/>
  <c r="D1858" s="1"/>
  <c r="E1858"/>
  <c r="C1859"/>
  <c r="D1859" s="1"/>
  <c r="E1859"/>
  <c r="C1860"/>
  <c r="D1860" s="1"/>
  <c r="E1860"/>
  <c r="C1861"/>
  <c r="D1861" s="1"/>
  <c r="E1861"/>
  <c r="C1862"/>
  <c r="D1862" s="1"/>
  <c r="E1862"/>
  <c r="C1863"/>
  <c r="D1863" s="1"/>
  <c r="E1863"/>
  <c r="C1864"/>
  <c r="D1864" s="1"/>
  <c r="E1864"/>
  <c r="C1865"/>
  <c r="D1865" s="1"/>
  <c r="E1865"/>
  <c r="C1866"/>
  <c r="D1866" s="1"/>
  <c r="E1866"/>
  <c r="C1867"/>
  <c r="D1867" s="1"/>
  <c r="E1867"/>
  <c r="C1868"/>
  <c r="D1868" s="1"/>
  <c r="E1868"/>
  <c r="C1869"/>
  <c r="D1869" s="1"/>
  <c r="E1869"/>
  <c r="C1870"/>
  <c r="D1870" s="1"/>
  <c r="E1870"/>
  <c r="C1871"/>
  <c r="D1871" s="1"/>
  <c r="E1871"/>
  <c r="C1872"/>
  <c r="D1872" s="1"/>
  <c r="E1872"/>
  <c r="C1873"/>
  <c r="D1873" s="1"/>
  <c r="E1873"/>
  <c r="C1874"/>
  <c r="D1874" s="1"/>
  <c r="E1874"/>
  <c r="C1875"/>
  <c r="D1875" s="1"/>
  <c r="E1875"/>
  <c r="C1876"/>
  <c r="D1876" s="1"/>
  <c r="E1876"/>
  <c r="C1877"/>
  <c r="D1877" s="1"/>
  <c r="E1877"/>
  <c r="C1878"/>
  <c r="D1878" s="1"/>
  <c r="E1878"/>
  <c r="C1879"/>
  <c r="D1879" s="1"/>
  <c r="E1879"/>
  <c r="C1880"/>
  <c r="D1880" s="1"/>
  <c r="E1880"/>
  <c r="C1881"/>
  <c r="D1881" s="1"/>
  <c r="E1881"/>
  <c r="C1882"/>
  <c r="D1882" s="1"/>
  <c r="E1882"/>
  <c r="C1883"/>
  <c r="D1883" s="1"/>
  <c r="E1883"/>
  <c r="C1884"/>
  <c r="D1884" s="1"/>
  <c r="E1884"/>
  <c r="C1885"/>
  <c r="D1885" s="1"/>
  <c r="E1885"/>
  <c r="C1886"/>
  <c r="D1886" s="1"/>
  <c r="E1886"/>
  <c r="C1887"/>
  <c r="D1887" s="1"/>
  <c r="E1887"/>
  <c r="C1888"/>
  <c r="D1888" s="1"/>
  <c r="E1888"/>
  <c r="C1889"/>
  <c r="D1889" s="1"/>
  <c r="E1889"/>
  <c r="C1890"/>
  <c r="D1890" s="1"/>
  <c r="E1890"/>
  <c r="C1891"/>
  <c r="D1891" s="1"/>
  <c r="E1891"/>
  <c r="C1892"/>
  <c r="D1892" s="1"/>
  <c r="E1892"/>
  <c r="C1893"/>
  <c r="D1893" s="1"/>
  <c r="E1893"/>
  <c r="C1894"/>
  <c r="D1894" s="1"/>
  <c r="E1894"/>
  <c r="C1895"/>
  <c r="D1895" s="1"/>
  <c r="E1895"/>
  <c r="C1896"/>
  <c r="D1896" s="1"/>
  <c r="E1896"/>
  <c r="C1897"/>
  <c r="D1897" s="1"/>
  <c r="E1897"/>
  <c r="C1898"/>
  <c r="D1898" s="1"/>
  <c r="E1898"/>
  <c r="C1899"/>
  <c r="D1899" s="1"/>
  <c r="E1899"/>
  <c r="C1900"/>
  <c r="D1900" s="1"/>
  <c r="E1900"/>
  <c r="C1901"/>
  <c r="D1901" s="1"/>
  <c r="E1901"/>
  <c r="C1902"/>
  <c r="D1902" s="1"/>
  <c r="E1902"/>
  <c r="C1903"/>
  <c r="D1903" s="1"/>
  <c r="E1903"/>
  <c r="C1904"/>
  <c r="D1904" s="1"/>
  <c r="E1904"/>
  <c r="C1905"/>
  <c r="D1905" s="1"/>
  <c r="E1905"/>
  <c r="C1906"/>
  <c r="D1906" s="1"/>
  <c r="E1906"/>
  <c r="C1907"/>
  <c r="D1907" s="1"/>
  <c r="E1907"/>
  <c r="C1908"/>
  <c r="D1908" s="1"/>
  <c r="E1908"/>
  <c r="C1909"/>
  <c r="D1909" s="1"/>
  <c r="E1909"/>
  <c r="C1910"/>
  <c r="D1910" s="1"/>
  <c r="E1910"/>
  <c r="C1911"/>
  <c r="D1911" s="1"/>
  <c r="E1911"/>
  <c r="C1912"/>
  <c r="D1912" s="1"/>
  <c r="E1912"/>
  <c r="C1913"/>
  <c r="D1913" s="1"/>
  <c r="E1913"/>
  <c r="C1914"/>
  <c r="D1914" s="1"/>
  <c r="E1914"/>
  <c r="C1915"/>
  <c r="D1915" s="1"/>
  <c r="E1915"/>
  <c r="C1916"/>
  <c r="D1916" s="1"/>
  <c r="E1916"/>
  <c r="C1917"/>
  <c r="D1917" s="1"/>
  <c r="E1917"/>
  <c r="C1918"/>
  <c r="D1918" s="1"/>
  <c r="E1918"/>
  <c r="C1919"/>
  <c r="D1919" s="1"/>
  <c r="E1919"/>
  <c r="C1920"/>
  <c r="D1920" s="1"/>
  <c r="E1920"/>
  <c r="C1921"/>
  <c r="D1921" s="1"/>
  <c r="E1921"/>
  <c r="C1922"/>
  <c r="D1922" s="1"/>
  <c r="E1922"/>
  <c r="C1923"/>
  <c r="D1923" s="1"/>
  <c r="E1923"/>
  <c r="C1924"/>
  <c r="D1924" s="1"/>
  <c r="E1924"/>
  <c r="C1925"/>
  <c r="D1925" s="1"/>
  <c r="E1925"/>
  <c r="C1926"/>
  <c r="D1926" s="1"/>
  <c r="E1926"/>
  <c r="C1927"/>
  <c r="D1927" s="1"/>
  <c r="E1927"/>
  <c r="C1928"/>
  <c r="D1928" s="1"/>
  <c r="E1928"/>
  <c r="C1929"/>
  <c r="D1929" s="1"/>
  <c r="E1929"/>
  <c r="C1930"/>
  <c r="D1930" s="1"/>
  <c r="E1930"/>
  <c r="C1931"/>
  <c r="D1931" s="1"/>
  <c r="E1931"/>
  <c r="C1932"/>
  <c r="D1932" s="1"/>
  <c r="E1932"/>
  <c r="C1933"/>
  <c r="D1933" s="1"/>
  <c r="E1933"/>
  <c r="C1934"/>
  <c r="D1934" s="1"/>
  <c r="E1934"/>
  <c r="C1935"/>
  <c r="D1935" s="1"/>
  <c r="E1935"/>
  <c r="C1936"/>
  <c r="D1936" s="1"/>
  <c r="E1936"/>
  <c r="C1937"/>
  <c r="D1937" s="1"/>
  <c r="E1937"/>
  <c r="C1938"/>
  <c r="D1938" s="1"/>
  <c r="E1938"/>
  <c r="C1939"/>
  <c r="D1939" s="1"/>
  <c r="E1939"/>
  <c r="C1940"/>
  <c r="D1940" s="1"/>
  <c r="E1940"/>
  <c r="C1941"/>
  <c r="D1941" s="1"/>
  <c r="E1941"/>
  <c r="C1942"/>
  <c r="D1942" s="1"/>
  <c r="E1942"/>
  <c r="C1943"/>
  <c r="D1943" s="1"/>
  <c r="E1943"/>
  <c r="C1944"/>
  <c r="D1944" s="1"/>
  <c r="E1944"/>
  <c r="C1945"/>
  <c r="D1945" s="1"/>
  <c r="E1945"/>
  <c r="C1946"/>
  <c r="D1946" s="1"/>
  <c r="E1946"/>
  <c r="C1947"/>
  <c r="D1947" s="1"/>
  <c r="E1947"/>
  <c r="C1948"/>
  <c r="D1948" s="1"/>
  <c r="E1948"/>
  <c r="C1949"/>
  <c r="D1949" s="1"/>
  <c r="E1949"/>
  <c r="C1950"/>
  <c r="D1950" s="1"/>
  <c r="E1950"/>
  <c r="C1951"/>
  <c r="D1951" s="1"/>
  <c r="E1951"/>
  <c r="C1952"/>
  <c r="D1952" s="1"/>
  <c r="E1952"/>
  <c r="C1953"/>
  <c r="D1953" s="1"/>
  <c r="E1953"/>
  <c r="C1954"/>
  <c r="D1954" s="1"/>
  <c r="E1954"/>
  <c r="C1955"/>
  <c r="D1955" s="1"/>
  <c r="E1955"/>
  <c r="C1956"/>
  <c r="D1956" s="1"/>
  <c r="E1956"/>
  <c r="C1957"/>
  <c r="D1957" s="1"/>
  <c r="E1957"/>
  <c r="C1958"/>
  <c r="D1958" s="1"/>
  <c r="E1958"/>
  <c r="C1959"/>
  <c r="D1959" s="1"/>
  <c r="E1959"/>
  <c r="C1960"/>
  <c r="D1960" s="1"/>
  <c r="E1960"/>
  <c r="C1961"/>
  <c r="D1961" s="1"/>
  <c r="E1961"/>
  <c r="C1962"/>
  <c r="D1962" s="1"/>
  <c r="E1962"/>
  <c r="C1963"/>
  <c r="D1963" s="1"/>
  <c r="E1963"/>
  <c r="C1964"/>
  <c r="D1964" s="1"/>
  <c r="E1964"/>
  <c r="C1965"/>
  <c r="D1965" s="1"/>
  <c r="E1965"/>
  <c r="C1966"/>
  <c r="D1966" s="1"/>
  <c r="E1966"/>
  <c r="C1967"/>
  <c r="D1967" s="1"/>
  <c r="E1967"/>
  <c r="C1968"/>
  <c r="D1968" s="1"/>
  <c r="E1968"/>
  <c r="C1969"/>
  <c r="D1969" s="1"/>
  <c r="E1969"/>
  <c r="C1970"/>
  <c r="D1970" s="1"/>
  <c r="E1970"/>
  <c r="C1971"/>
  <c r="D1971" s="1"/>
  <c r="E1971"/>
  <c r="C1972"/>
  <c r="D1972" s="1"/>
  <c r="E1972"/>
  <c r="C1973"/>
  <c r="D1973" s="1"/>
  <c r="E1973"/>
  <c r="C1974"/>
  <c r="D1974" s="1"/>
  <c r="E1974"/>
  <c r="C1975"/>
  <c r="D1975" s="1"/>
  <c r="E1975"/>
  <c r="C1976"/>
  <c r="D1976" s="1"/>
  <c r="E1976"/>
  <c r="C1977"/>
  <c r="D1977" s="1"/>
  <c r="E1977"/>
  <c r="C1978"/>
  <c r="D1978" s="1"/>
  <c r="E1978"/>
  <c r="C1979"/>
  <c r="D1979" s="1"/>
  <c r="E1979"/>
  <c r="C1980"/>
  <c r="D1980" s="1"/>
  <c r="E1980"/>
  <c r="C1981"/>
  <c r="D1981" s="1"/>
  <c r="E1981"/>
  <c r="C1982"/>
  <c r="D1982" s="1"/>
  <c r="E1982"/>
  <c r="C1983"/>
  <c r="D1983" s="1"/>
  <c r="E1983"/>
  <c r="C1984"/>
  <c r="D1984" s="1"/>
  <c r="E1984"/>
  <c r="C1985"/>
  <c r="D1985" s="1"/>
  <c r="E1985"/>
  <c r="C1986"/>
  <c r="D1986" s="1"/>
  <c r="E1986"/>
  <c r="C1987"/>
  <c r="D1987" s="1"/>
  <c r="E1987"/>
  <c r="C1988"/>
  <c r="D1988" s="1"/>
  <c r="E1988"/>
  <c r="C1989"/>
  <c r="D1989" s="1"/>
  <c r="E1989"/>
  <c r="C1990"/>
  <c r="D1990" s="1"/>
  <c r="E1990"/>
  <c r="C1991"/>
  <c r="D1991" s="1"/>
  <c r="E1991"/>
  <c r="C1992"/>
  <c r="D1992" s="1"/>
  <c r="E1992"/>
  <c r="C1993"/>
  <c r="D1993" s="1"/>
  <c r="E1993"/>
  <c r="C1994"/>
  <c r="D1994" s="1"/>
  <c r="E1994"/>
  <c r="C1995"/>
  <c r="D1995" s="1"/>
  <c r="E1995"/>
  <c r="C1996"/>
  <c r="D1996" s="1"/>
  <c r="E1996"/>
  <c r="C1997"/>
  <c r="D1997" s="1"/>
  <c r="E1997"/>
  <c r="C1998"/>
  <c r="D1998" s="1"/>
  <c r="E1998"/>
  <c r="C1999"/>
  <c r="D1999" s="1"/>
  <c r="E1999"/>
  <c r="C2000"/>
  <c r="D2000" s="1"/>
  <c r="E2000"/>
  <c r="C2001"/>
  <c r="D2001" s="1"/>
  <c r="E2001"/>
  <c r="C2002"/>
  <c r="D2002" s="1"/>
  <c r="E2002"/>
  <c r="C2003"/>
  <c r="D2003" s="1"/>
  <c r="E2003"/>
  <c r="C2004"/>
  <c r="D2004" s="1"/>
  <c r="E2004"/>
  <c r="C2005"/>
  <c r="D2005" s="1"/>
  <c r="E2005"/>
  <c r="C2006"/>
  <c r="D2006" s="1"/>
  <c r="E2006"/>
  <c r="C2007"/>
  <c r="D2007" s="1"/>
  <c r="E2007"/>
  <c r="C2008"/>
  <c r="D2008" s="1"/>
  <c r="E2008"/>
  <c r="C2009"/>
  <c r="D2009" s="1"/>
  <c r="E2009"/>
  <c r="C2010"/>
  <c r="D2010" s="1"/>
  <c r="E2010"/>
  <c r="C14"/>
  <c r="D14" s="1"/>
  <c r="E14"/>
  <c r="C15"/>
  <c r="D15" s="1"/>
  <c r="E15"/>
  <c r="C16"/>
  <c r="D16" s="1"/>
  <c r="E16"/>
  <c r="C17"/>
  <c r="D17" s="1"/>
  <c r="E17"/>
  <c r="C18"/>
  <c r="D18" s="1"/>
  <c r="E18"/>
  <c r="C19"/>
  <c r="D19" s="1"/>
  <c r="E19"/>
  <c r="C20"/>
  <c r="D20" s="1"/>
  <c r="E20"/>
  <c r="C21"/>
  <c r="D21" s="1"/>
  <c r="E21"/>
  <c r="C22"/>
  <c r="D22" s="1"/>
  <c r="E22"/>
  <c r="C23"/>
  <c r="D23" s="1"/>
  <c r="E23"/>
  <c r="E13"/>
  <c r="C13"/>
  <c r="D13" s="1"/>
  <c r="G15" i="81"/>
  <c r="G25"/>
  <c r="C17"/>
  <c r="C23"/>
  <c r="G17"/>
  <c r="G11"/>
  <c r="C9"/>
  <c r="G19"/>
  <c r="C13"/>
  <c r="C19"/>
  <c r="G23"/>
  <c r="C21"/>
  <c r="C11"/>
  <c r="G9"/>
  <c r="C25"/>
  <c r="C27"/>
  <c r="G21"/>
  <c r="C15"/>
  <c r="G13"/>
  <c r="C30" l="1"/>
  <c r="C43" i="83" s="1"/>
  <c r="G30" i="81"/>
  <c r="C42" i="83" s="1"/>
  <c r="E25" i="81"/>
  <c r="E23"/>
  <c r="E21"/>
  <c r="E19"/>
  <c r="E17"/>
  <c r="E15"/>
  <c r="E13"/>
  <c r="E11"/>
  <c r="E9"/>
  <c r="A27"/>
  <c r="A25"/>
  <c r="A23"/>
  <c r="A21"/>
  <c r="A19"/>
  <c r="A17"/>
  <c r="A15"/>
  <c r="A13"/>
  <c r="A11"/>
  <c r="A9"/>
  <c r="A3"/>
  <c r="R8" i="78"/>
  <c r="R9"/>
  <c r="R10"/>
  <c r="R11"/>
  <c r="R12"/>
  <c r="R13"/>
  <c r="R14"/>
  <c r="R15"/>
  <c r="R16"/>
  <c r="R17"/>
  <c r="R18"/>
  <c r="R7"/>
  <c r="D3" i="70"/>
  <c r="D4"/>
  <c r="D5"/>
  <c r="D6"/>
  <c r="E6" s="1"/>
  <c r="D2"/>
  <c r="C4"/>
  <c r="E4" s="1"/>
  <c r="C5"/>
  <c r="E5" s="1"/>
  <c r="C6"/>
  <c r="C3"/>
  <c r="E3" s="1"/>
  <c r="C2"/>
  <c r="D16" i="72"/>
  <c r="E22"/>
  <c r="E21"/>
  <c r="B10" i="68"/>
  <c r="B11"/>
  <c r="B12"/>
  <c r="B13"/>
  <c r="B14"/>
  <c r="B15"/>
  <c r="B16"/>
  <c r="B17"/>
  <c r="B18"/>
  <c r="B23"/>
  <c r="B24"/>
  <c r="B30"/>
  <c r="B31"/>
  <c r="B32"/>
  <c r="B33"/>
  <c r="B34"/>
  <c r="B35"/>
  <c r="B40"/>
  <c r="B41"/>
  <c r="B44"/>
  <c r="B45"/>
  <c r="B46"/>
  <c r="B47"/>
  <c r="B48"/>
  <c r="B49"/>
  <c r="B52"/>
  <c r="B53"/>
  <c r="B54"/>
  <c r="B55"/>
  <c r="B57"/>
  <c r="B59"/>
  <c r="B60"/>
  <c r="B61"/>
  <c r="B63"/>
  <c r="B64"/>
  <c r="B65"/>
  <c r="B66"/>
  <c r="B67"/>
  <c r="B68"/>
  <c r="B69"/>
  <c r="B70"/>
  <c r="B72"/>
  <c r="B73"/>
  <c r="B74"/>
  <c r="B76"/>
  <c r="B77"/>
  <c r="B78"/>
  <c r="B79"/>
  <c r="B80"/>
  <c r="B81"/>
  <c r="B85"/>
  <c r="B86"/>
  <c r="B87"/>
  <c r="B88"/>
  <c r="B89"/>
  <c r="B90"/>
  <c r="B91"/>
  <c r="B92"/>
  <c r="B94"/>
  <c r="B95"/>
  <c r="B96"/>
  <c r="B97"/>
  <c r="B102"/>
  <c r="B103"/>
  <c r="B106"/>
  <c r="B107"/>
  <c r="B108"/>
  <c r="B109"/>
  <c r="B110"/>
  <c r="B112"/>
  <c r="B113"/>
  <c r="B114"/>
  <c r="B116"/>
  <c r="B117"/>
  <c r="B118"/>
  <c r="B119"/>
  <c r="B121"/>
  <c r="B122"/>
  <c r="B123"/>
  <c r="B124"/>
  <c r="B125"/>
  <c r="B126"/>
  <c r="B127"/>
  <c r="B128"/>
  <c r="B129"/>
  <c r="B130"/>
  <c r="B131"/>
  <c r="B132"/>
  <c r="B133"/>
  <c r="B134"/>
  <c r="B135"/>
  <c r="B140"/>
  <c r="B141"/>
  <c r="B142"/>
  <c r="B144"/>
  <c r="B145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7"/>
  <c r="B168"/>
  <c r="B169"/>
  <c r="B170"/>
  <c r="B171"/>
  <c r="B172"/>
  <c r="B173"/>
  <c r="B174"/>
  <c r="B175"/>
  <c r="B176"/>
  <c r="B177"/>
  <c r="B182"/>
  <c r="B186"/>
  <c r="B187"/>
  <c r="B188"/>
  <c r="B189"/>
  <c r="B190"/>
  <c r="B191"/>
  <c r="B192"/>
  <c r="B193"/>
  <c r="B199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9"/>
  <c r="B220"/>
  <c r="B223"/>
  <c r="B224"/>
  <c r="B225"/>
  <c r="B228"/>
  <c r="B231"/>
  <c r="B232"/>
  <c r="B233"/>
  <c r="B236"/>
  <c r="B237"/>
  <c r="B238"/>
  <c r="B239"/>
  <c r="B240"/>
  <c r="B241"/>
  <c r="B242"/>
  <c r="B243"/>
  <c r="B244"/>
  <c r="B245"/>
  <c r="B246"/>
  <c r="B247"/>
  <c r="B249"/>
  <c r="B250"/>
  <c r="B255"/>
  <c r="F7"/>
  <c r="F9"/>
  <c r="F16"/>
  <c r="F17"/>
  <c r="F27"/>
  <c r="F29"/>
  <c r="F47"/>
  <c r="F48"/>
  <c r="F49"/>
  <c r="F51"/>
  <c r="F54"/>
  <c r="F57"/>
  <c r="F58"/>
  <c r="F61"/>
  <c r="F62"/>
  <c r="F63"/>
  <c r="F64"/>
  <c r="F66"/>
  <c r="F69"/>
  <c r="F75"/>
  <c r="F76"/>
  <c r="F80"/>
  <c r="F81"/>
  <c r="F83"/>
  <c r="F88"/>
  <c r="F92"/>
  <c r="F94"/>
  <c r="F96"/>
  <c r="F100"/>
  <c r="F101"/>
  <c r="C45" i="83" l="1"/>
  <c r="E2" i="70"/>
  <c r="G46" i="81"/>
  <c r="C48" s="1"/>
  <c r="G1" s="1"/>
  <c r="C46"/>
</calcChain>
</file>

<file path=xl/sharedStrings.xml><?xml version="1.0" encoding="utf-8"?>
<sst xmlns="http://schemas.openxmlformats.org/spreadsheetml/2006/main" count="715" uniqueCount="522">
  <si>
    <t>Subventions d'exploitation</t>
  </si>
  <si>
    <t>Dons</t>
  </si>
  <si>
    <t>Date</t>
  </si>
  <si>
    <t>N° compte</t>
  </si>
  <si>
    <t>N° de compte</t>
  </si>
  <si>
    <t>Intitulé des comptes</t>
  </si>
  <si>
    <t>Intitulé</t>
  </si>
  <si>
    <t>Libellé de l'écriture</t>
  </si>
  <si>
    <t>Nomenclature des comptes</t>
  </si>
  <si>
    <t>Libellé</t>
  </si>
  <si>
    <t>PRODUITS D'EXPLOITATION</t>
  </si>
  <si>
    <t>TOTAL I</t>
  </si>
  <si>
    <t>CHARGES D'EXPLOITATION</t>
  </si>
  <si>
    <t>Résultat d'exploitation</t>
  </si>
  <si>
    <t>TOTAL II</t>
  </si>
  <si>
    <t>FRANCE</t>
  </si>
  <si>
    <t>Association</t>
  </si>
  <si>
    <t>Nom :</t>
  </si>
  <si>
    <t>Adresse :</t>
  </si>
  <si>
    <t>Logo</t>
  </si>
  <si>
    <t>Anné de départ:</t>
  </si>
  <si>
    <t>Mois de Début</t>
  </si>
  <si>
    <t>Mois de Fin:</t>
  </si>
  <si>
    <t>Période Référence</t>
  </si>
  <si>
    <t>Creation des comptes de banques</t>
  </si>
  <si>
    <t>Libellé et compte</t>
  </si>
  <si>
    <t>Credit agricole Chpt</t>
  </si>
  <si>
    <t>Credit agricole Dépôt</t>
  </si>
  <si>
    <t>Credit agricole Livret</t>
  </si>
  <si>
    <t>Solde initial</t>
  </si>
  <si>
    <t>Fonds Associatif</t>
  </si>
  <si>
    <t>Somme</t>
  </si>
  <si>
    <t>Montant</t>
  </si>
  <si>
    <t>N° Compte</t>
  </si>
  <si>
    <t>Dépense</t>
  </si>
  <si>
    <t>Nom du compte</t>
  </si>
  <si>
    <t>Mode de paiement</t>
  </si>
  <si>
    <t>Prevelement</t>
  </si>
  <si>
    <t>Espèces</t>
  </si>
  <si>
    <t>CB</t>
  </si>
  <si>
    <t>Chèque</t>
  </si>
  <si>
    <t>Remise de cheque</t>
  </si>
  <si>
    <t>Bordereau d'especes</t>
  </si>
  <si>
    <t>Commentaire</t>
  </si>
  <si>
    <t>Année de création</t>
  </si>
  <si>
    <t>Année de l'exercice à saisir</t>
  </si>
  <si>
    <t>Code</t>
  </si>
  <si>
    <t>Depenses</t>
  </si>
  <si>
    <t>Recette</t>
  </si>
  <si>
    <t>Solde</t>
  </si>
  <si>
    <t>Animations</t>
  </si>
  <si>
    <t>BUR</t>
  </si>
  <si>
    <t>Frais de bureau</t>
  </si>
  <si>
    <t>COMP_INT</t>
  </si>
  <si>
    <t>COMP_EXT</t>
  </si>
  <si>
    <t>ANIM</t>
  </si>
  <si>
    <t>Competition exterieure</t>
  </si>
  <si>
    <t>Competition interieure</t>
  </si>
  <si>
    <t>Deplacement championnat de France</t>
  </si>
  <si>
    <t>SUB</t>
  </si>
  <si>
    <t>SUBVENTION</t>
  </si>
  <si>
    <t>7561 Licences</t>
  </si>
  <si>
    <t>86 EMPLOIS DES CONTRIBUTIONS VOLONTAIRES EN NATURE</t>
  </si>
  <si>
    <t>861. Mise à disposition gratuite de biens</t>
  </si>
  <si>
    <t>862. Prestations</t>
  </si>
  <si>
    <t>864. Personnel bénévole</t>
  </si>
  <si>
    <t>87. CONTRIBUTIONS VOLONTAIRES EN NATURE</t>
  </si>
  <si>
    <t>870. Bénévolat</t>
  </si>
  <si>
    <t>871. Prestations en nature</t>
  </si>
  <si>
    <t>875. Dons en nature</t>
  </si>
  <si>
    <t>6011 Materiel pour le club</t>
  </si>
  <si>
    <t>6041 Point phone</t>
  </si>
  <si>
    <t>6042 Frais sur partenariat</t>
  </si>
  <si>
    <t>6043 Impression sérigraphie</t>
  </si>
  <si>
    <t>6044 Photos</t>
  </si>
  <si>
    <t>6061 Electricité gaz</t>
  </si>
  <si>
    <t>6062 Pharmacie</t>
  </si>
  <si>
    <t>6063 Petit materiel (Blasons, arc,etc..)</t>
  </si>
  <si>
    <t>6064 Fournitures administratives</t>
  </si>
  <si>
    <t>6065 Fournitures Bar / Buvette</t>
  </si>
  <si>
    <t>6071 Achats produits publicitaires</t>
  </si>
  <si>
    <t>6072 Achats bar / Boissons / nourriture</t>
  </si>
  <si>
    <t>6073 Achats festivités club</t>
  </si>
  <si>
    <t>6074 Coupes et médailles</t>
  </si>
  <si>
    <t>6133 Locations divers</t>
  </si>
  <si>
    <t>6134 Location materiel et outillage</t>
  </si>
  <si>
    <t>6151 Entretien locaux</t>
  </si>
  <si>
    <t>6153 Entretien materiel</t>
  </si>
  <si>
    <t>Frais reunion diverses</t>
  </si>
  <si>
    <t>6183. Documentation technique - Stages</t>
  </si>
  <si>
    <t>6223 Honoraires CAC</t>
  </si>
  <si>
    <t>6224 Honoraires juridiques avocat</t>
  </si>
  <si>
    <t>6225 Honoraires consultant</t>
  </si>
  <si>
    <t>6235 Publications</t>
  </si>
  <si>
    <t>6241 Transports sur achats</t>
  </si>
  <si>
    <t>6242 Transports collectifs</t>
  </si>
  <si>
    <t>6243 Transports autres</t>
  </si>
  <si>
    <t>6244 Transports divers</t>
  </si>
  <si>
    <t>6252 Deplacement autres</t>
  </si>
  <si>
    <t>Frais de déplacements</t>
  </si>
  <si>
    <t>6262 Téléphone</t>
  </si>
  <si>
    <t>6265. Téléphone mobile</t>
  </si>
  <si>
    <t>6271 Frais sur retard paiement fournisseurs</t>
  </si>
  <si>
    <t>6511. Redevances pour concessions, brevets, licences, marques, procédés, logiciels - Sacem</t>
  </si>
  <si>
    <t>6581 Affiliation (fédération, groupement,…)</t>
  </si>
  <si>
    <t>6582 Reversements (licences,adhesions)</t>
  </si>
  <si>
    <t>6583 Licences,adhesions</t>
  </si>
  <si>
    <t>6584 Cotisations competitions</t>
  </si>
  <si>
    <t>6587 Stages</t>
  </si>
  <si>
    <t>6588 Prets</t>
  </si>
  <si>
    <t>6671 Penalites et amanedes fiscales ou penales</t>
  </si>
  <si>
    <t>6672 Dons, liberalités</t>
  </si>
  <si>
    <t>6673 Créances irrecouvrables de l'exercice</t>
  </si>
  <si>
    <t>6675 Rappels d'impots (autres / benefices)</t>
  </si>
  <si>
    <t>6677 charges ex. sur operations de gestion</t>
  </si>
  <si>
    <t>7011 Ventes de marchandises</t>
  </si>
  <si>
    <t>7061 Licenses + cotisations</t>
  </si>
  <si>
    <t>7062 Recettes greffe competitions</t>
  </si>
  <si>
    <t>7063 Recette animations</t>
  </si>
  <si>
    <t>7064 Publicité</t>
  </si>
  <si>
    <t>7065 Sponsoring</t>
  </si>
  <si>
    <t>7066 Divers</t>
  </si>
  <si>
    <t>7081 Ventes materiel licenciés</t>
  </si>
  <si>
    <t>7082 Stages</t>
  </si>
  <si>
    <t>7083 Recetttes manifestations club</t>
  </si>
  <si>
    <t>7084 Photos calendrier divers</t>
  </si>
  <si>
    <t>7085 Locations d'arc</t>
  </si>
  <si>
    <t>741 Commune</t>
  </si>
  <si>
    <t>742 Conseil General</t>
  </si>
  <si>
    <t>743 Intercomunalité</t>
  </si>
  <si>
    <t>744 CNDS</t>
  </si>
  <si>
    <t>745 Conseil Regional</t>
  </si>
  <si>
    <t>746 Federation, Groupement</t>
  </si>
  <si>
    <t>747 Etat ministere</t>
  </si>
  <si>
    <t>748 Autres</t>
  </si>
  <si>
    <t>7481 CD03</t>
  </si>
  <si>
    <t>7482 Ligue</t>
  </si>
  <si>
    <t>7671 Interet compte rémunérés</t>
  </si>
  <si>
    <t>7713 Libéralités perçues - Don</t>
  </si>
  <si>
    <t>7911 Indemnités emplois jeunes</t>
  </si>
  <si>
    <t>7912 Indemnités contrats aidées</t>
  </si>
  <si>
    <t>7913 Indemnités diverses</t>
  </si>
  <si>
    <t>60. ACHATS ( SAUF 603 )</t>
  </si>
  <si>
    <t>601. Achats stockés ­ Matières premières et fournitures</t>
  </si>
  <si>
    <t>602. Achats stockés ­ Autres approvisionnements</t>
  </si>
  <si>
    <t>6021. Matières consommables</t>
  </si>
  <si>
    <t>6022. Fournitures consommables</t>
  </si>
  <si>
    <t>60221. Combustibles</t>
  </si>
  <si>
    <t>60222. Produits d'entretien</t>
  </si>
  <si>
    <t>60223.Fournitures d'atelier</t>
  </si>
  <si>
    <t>60224. Fournitures de magasin</t>
  </si>
  <si>
    <t>60225. Fournitures de bureau</t>
  </si>
  <si>
    <t>603 Variation des stocks ( approvisionnements et marchandises)</t>
  </si>
  <si>
    <t>604. Achats d'études et prestations de services</t>
  </si>
  <si>
    <t>605. Achats de matériels, équipements et travaux</t>
  </si>
  <si>
    <t>606. Achats non stockés de matières et fournitures</t>
  </si>
  <si>
    <t>6061. Fournitures non stockables ( eau, énergie..)</t>
  </si>
  <si>
    <t>6063. Fournitures d'entretien et de petit équipement</t>
  </si>
  <si>
    <t>6064. Fournitures administratives</t>
  </si>
  <si>
    <t>6065. Emballages</t>
  </si>
  <si>
    <t>6068. Autres matières et fournitures</t>
  </si>
  <si>
    <t>607. Achats de marchandises</t>
  </si>
  <si>
    <t>608. Frais accessoires d'achats</t>
  </si>
  <si>
    <t>609. Rabais, remises et ristournes obtenus sur achats</t>
  </si>
  <si>
    <t>61/62. AUTRES CHARGES EXTERNES</t>
  </si>
  <si>
    <t>61. SERVICES EXTERIEURS</t>
  </si>
  <si>
    <t>611. Sous traitance générale</t>
  </si>
  <si>
    <t>612. Redevances de crédit-bail</t>
  </si>
  <si>
    <t>6122. Crédit-bail mobilier</t>
  </si>
  <si>
    <t>6125. Crédit-bail immobilier</t>
  </si>
  <si>
    <t>613. Locations</t>
  </si>
  <si>
    <t>6132. Locations immobilières</t>
  </si>
  <si>
    <t>6135. Locations mobilières</t>
  </si>
  <si>
    <t>6136. Malis sur emballages</t>
  </si>
  <si>
    <t>614. Charges locatives et de copropriété</t>
  </si>
  <si>
    <t>615. Entretien et réparations</t>
  </si>
  <si>
    <t>6152. sur biens immobiliers</t>
  </si>
  <si>
    <t>6155. sur biens mobiliers</t>
  </si>
  <si>
    <t>6156. Maintenance</t>
  </si>
  <si>
    <t>616. Primes d'assurance</t>
  </si>
  <si>
    <t>6161. Multirisques</t>
  </si>
  <si>
    <t>6162.Assurance obligatoire dommage construction</t>
  </si>
  <si>
    <t>6163. Assurance-transport</t>
  </si>
  <si>
    <t>6164. Risques d'exploitation</t>
  </si>
  <si>
    <t>6165. Insolvabilité usagers</t>
  </si>
  <si>
    <t>6168. autres assurances</t>
  </si>
  <si>
    <t>617. Etudes et recherches</t>
  </si>
  <si>
    <t>618. Divers</t>
  </si>
  <si>
    <t>6181. Documentation générale</t>
  </si>
  <si>
    <t>6185. Frais de colloques, séminaires, conférences</t>
  </si>
  <si>
    <t>619. Rabais, remises et ristournes obtenus sur services extérieurs</t>
  </si>
  <si>
    <t>62. AUTRES SERVICES EXTERIEURS</t>
  </si>
  <si>
    <t>621. Personnel extérieur à l'association</t>
  </si>
  <si>
    <t>6211. Personnel intérimaire</t>
  </si>
  <si>
    <t>6214. Personnel détaché ou prêté à l'association</t>
  </si>
  <si>
    <t>622. Rémunérations d'intermédiaires et honoraires</t>
  </si>
  <si>
    <t>6221. Commissions et courtages sur achats</t>
  </si>
  <si>
    <t>6222. Commissions et courtages sur ventes</t>
  </si>
  <si>
    <t>6226. Honoraires</t>
  </si>
  <si>
    <t>6227. Frais d'actes et de contentieux</t>
  </si>
  <si>
    <t>6228. Divers</t>
  </si>
  <si>
    <t>623. Publicité, publications, relations publiques</t>
  </si>
  <si>
    <t>6231. Annonces et insertions</t>
  </si>
  <si>
    <t>6232. Echantillons</t>
  </si>
  <si>
    <t>6233. Foires et expositions</t>
  </si>
  <si>
    <t>6234. Cadeaux</t>
  </si>
  <si>
    <t>6236. Catalogues et imprimés</t>
  </si>
  <si>
    <t>6237. Publications</t>
  </si>
  <si>
    <t>6238. Divers ( pourboires, dons courants..)</t>
  </si>
  <si>
    <t>624 Transports de biens et transports collectifs du personnel</t>
  </si>
  <si>
    <t>625 Déplacements, missions et réceptions</t>
  </si>
  <si>
    <t>6251. Voyages et déplacements</t>
  </si>
  <si>
    <t>6255. Frais de déménagements</t>
  </si>
  <si>
    <t>6256. Missions</t>
  </si>
  <si>
    <t>6257. Réceptions</t>
  </si>
  <si>
    <t>626 Frais postaux et frais de télécommunications</t>
  </si>
  <si>
    <t>6261. Liaisons informatiques ou spécialisées</t>
  </si>
  <si>
    <t>6263. Affranchissements</t>
  </si>
  <si>
    <t>627 Services bancaires et assimilés</t>
  </si>
  <si>
    <t>628 Divers</t>
  </si>
  <si>
    <t>6281. Cotisations ( liées à l'activité économique)</t>
  </si>
  <si>
    <t>6284. Frais de recrutement du personnel</t>
  </si>
  <si>
    <t>629 Rabais, remises et ristournes obtenus sur autres services extérieurs</t>
  </si>
  <si>
    <t>63. IMPOTS, TAXES ET VERSEMENTS ASSIMILES</t>
  </si>
  <si>
    <t>631 Impôts, taxes et versements assimilés sur rémunérations ( administration des impôts)</t>
  </si>
  <si>
    <t>6311. Taxe sur les salaires</t>
  </si>
  <si>
    <t>6312. Taxe d'apprentissage</t>
  </si>
  <si>
    <t>6313. Participation des employeurs à la formation professionnelle continue</t>
  </si>
  <si>
    <t>6314. Cotisation pour défaut d'investissement obligatoire dans la construction</t>
  </si>
  <si>
    <t>6318. Autres</t>
  </si>
  <si>
    <t>633 Impôts, taxes et versements assimilés sur rémunérations ( autres organismes)</t>
  </si>
  <si>
    <t>6331. Versement de transport</t>
  </si>
  <si>
    <t>6332. Allocation de logement</t>
  </si>
  <si>
    <t>6333. Participation des employeurs à la formation professionnelle continue</t>
  </si>
  <si>
    <t>6334. Participation des employeurs à l'effort de construction ( versement à fonds perdus)</t>
  </si>
  <si>
    <t>6335. Versements libératoires ouvrant droit à l'exonération de la taxe d'apprentissage</t>
  </si>
  <si>
    <t>6338. Autres</t>
  </si>
  <si>
    <t>635 Autres impôts, taxes et versements assimilés ( administration des impôts)</t>
  </si>
  <si>
    <t>6351. Impôts directs ( sauf impôts sur les bénéfices)</t>
  </si>
  <si>
    <t>63511. Taxe professionnelle</t>
  </si>
  <si>
    <t>63512. Taxes foncières</t>
  </si>
  <si>
    <t>63513. Autres impôts locaux</t>
  </si>
  <si>
    <t>63518. Autres impôts directs</t>
  </si>
  <si>
    <t>6352. Taxes sur le chiffre d'affaires non récupérables</t>
  </si>
  <si>
    <t>6353. Impôts indirects</t>
  </si>
  <si>
    <t>6354. Droits d'enregistrement et de timbre</t>
  </si>
  <si>
    <t>63541. Droits de mutation</t>
  </si>
  <si>
    <t>6358. Autres droits</t>
  </si>
  <si>
    <t>637 .Autres impôts, taxes et versements assimilés ( autres organismes)</t>
  </si>
  <si>
    <t>64. CHARGES DE PERSONNEL</t>
  </si>
  <si>
    <t>641. Rémunérations du personnel</t>
  </si>
  <si>
    <t>6411. Salaires, appointements</t>
  </si>
  <si>
    <t>6412. Congés payés</t>
  </si>
  <si>
    <t>6413. Primes et gratifications</t>
  </si>
  <si>
    <t>6414. Indemnités et avantages divers</t>
  </si>
  <si>
    <t>6415. Supplément familial</t>
  </si>
  <si>
    <t>645. Charges de sécurité sociale et de prévoyance</t>
  </si>
  <si>
    <t>6451. Cotisations à l'URSSAF</t>
  </si>
  <si>
    <t>6452. Cotisations aux mutuelles</t>
  </si>
  <si>
    <t>6453. Cotisations aux caisses de retraites et de prévoyance</t>
  </si>
  <si>
    <t>6454. Cotisations aux ASSEDIC</t>
  </si>
  <si>
    <t>6458. Cotisations aux autres organismes sociaux</t>
  </si>
  <si>
    <t>647. Autres charges sociales</t>
  </si>
  <si>
    <t>6471. Prestations directes</t>
  </si>
  <si>
    <t>6472. Versements aux comités d'entreprise et d'établissement</t>
  </si>
  <si>
    <t>6473. Versements aux comités d'hygiène et de sécurité</t>
  </si>
  <si>
    <t>6474. Versements aux autres uvres sociales</t>
  </si>
  <si>
    <t>6475. Médecine de travail, pharmacie</t>
  </si>
  <si>
    <t>648. Autres charges de personnel</t>
  </si>
  <si>
    <t>65. Autres charges de gestion courantes</t>
  </si>
  <si>
    <t>651. Redevances pour concessions , brevets, licences, procédés, logiciels, droits et valeurs similaires</t>
  </si>
  <si>
    <t>6516. Droits d'auteur et de reproduction</t>
  </si>
  <si>
    <t>6518. Autres droits et valeurs similaires</t>
  </si>
  <si>
    <t>654. Pertes sur créances irrécouvrables</t>
  </si>
  <si>
    <t>6541. Créances de l'exercice</t>
  </si>
  <si>
    <t>6544. Créances des exercices antérieurs</t>
  </si>
  <si>
    <t>655. Quotes-parts de résultat sur opérations faites en commun</t>
  </si>
  <si>
    <t>657. Subventions versées par l'organisme</t>
  </si>
  <si>
    <t>6571. Bourses accordées aux usagers</t>
  </si>
  <si>
    <t>658. Charges diverses de gestion courante</t>
  </si>
  <si>
    <t>6586. Cotisations ( liées à la vie statutaire)</t>
  </si>
  <si>
    <t>66. CHARGES FINANCIERES</t>
  </si>
  <si>
    <t>661. Charges d'intérêts</t>
  </si>
  <si>
    <t>6611. Intérêts des emprunts et dettes</t>
  </si>
  <si>
    <t>6616. Intérêts bancaires</t>
  </si>
  <si>
    <t>6618. Intérêts des autres dettes</t>
  </si>
  <si>
    <t>664. Pertes sur créances liées à des participations</t>
  </si>
  <si>
    <t>665. Escomptes accordés</t>
  </si>
  <si>
    <t>666. Pertes de change</t>
  </si>
  <si>
    <t>667. Charges nettes sur cessions de valeurs mobilières de placement</t>
  </si>
  <si>
    <t>668. Autres charges financières</t>
  </si>
  <si>
    <t>67. CHARGES EXCEPTIONNELLES</t>
  </si>
  <si>
    <t>671. Charges exceptionnelles sur opérations de gestion</t>
  </si>
  <si>
    <t>6711. Pénalités sur marchés ( et dédits payés sur achats et ventes)</t>
  </si>
  <si>
    <t>6712. Pénalités, amendes fiscales ou pénales</t>
  </si>
  <si>
    <t>6713. Dons, libéralités</t>
  </si>
  <si>
    <t>6714. Créances devenues irrécouvrables dans l'exercice</t>
  </si>
  <si>
    <t>6715. Subventions accordées</t>
  </si>
  <si>
    <t>6717. Rappels d'impôts ( autres qu'impôts sur les bénéfices)</t>
  </si>
  <si>
    <t>6718. Autres charges exceptionnelles sur opérations de gestion</t>
  </si>
  <si>
    <t>672. Charges sur exercices antérieurs ( à reclasser)</t>
  </si>
  <si>
    <t>675. Valeurs comptables des éléments d'actifs cédés</t>
  </si>
  <si>
    <t>6751. Immobilisations incorporelles</t>
  </si>
  <si>
    <t>6752. Immobilisations corporelles</t>
  </si>
  <si>
    <t>6756. Immobilisations financières</t>
  </si>
  <si>
    <t>6758. Autres éléments d'actif</t>
  </si>
  <si>
    <t>678. Autres charges exceptionnelles</t>
  </si>
  <si>
    <t>6781. Malis provenant de clauses d'indexation</t>
  </si>
  <si>
    <t>6788. Charges exceptionnelles diverses</t>
  </si>
  <si>
    <t>68. DOTATIONS AUX AMORTISSEMENTS , PROVISIONS ET ENGAGEMENTS</t>
  </si>
  <si>
    <t>681. Dotations aux amortissements et aux provisions ­ charges d'exploitation</t>
  </si>
  <si>
    <t>6811. Dotations aux amortissements des immobilisations incorporelles et corporelles</t>
  </si>
  <si>
    <t>68111. Immobilisations incorporelles</t>
  </si>
  <si>
    <t>68112. Immobilisations corporelles</t>
  </si>
  <si>
    <t>6812. Dotations aux amortissements des charges d'exploitation à répartir</t>
  </si>
  <si>
    <t>6815. Dotations aux provisions pour risques et charges d'exploitation</t>
  </si>
  <si>
    <t>6816. Dotations aux provisions pour dépréciation des immobilisations incorporelles et corporelles</t>
  </si>
  <si>
    <t>68161. Immobilisations incorporelles</t>
  </si>
  <si>
    <t>68162. Immobilisations corporelles</t>
  </si>
  <si>
    <t>6817. Dotations aux provisions pour dépréciation des actifs circulants</t>
  </si>
  <si>
    <t>68173. Stocks et en-cours</t>
  </si>
  <si>
    <t>68174. Créances</t>
  </si>
  <si>
    <t>686. Dotations aux amortissements et aux provisions ­charges financières</t>
  </si>
  <si>
    <t>6865. Dotations aux provisions pour risques et charges financiers</t>
  </si>
  <si>
    <t>6866. Dotations aux provisions pour dépréciation des éléments financiers</t>
  </si>
  <si>
    <t>68662. Immobilisations financières</t>
  </si>
  <si>
    <t>68665. Valeurs mobilières de placement</t>
  </si>
  <si>
    <t>6868. Autres dotations</t>
  </si>
  <si>
    <t>687. Dotations aux amortissements et aux provisions ­ charges exceptionnelles</t>
  </si>
  <si>
    <t>6871. Dotations aux amortissements exceptionnels des immobilisations</t>
  </si>
  <si>
    <t>6872. Dotations aux provisions réglementées (immobilisations)</t>
  </si>
  <si>
    <t>6873. Dotations aux provisions réglementées ( stocks)</t>
  </si>
  <si>
    <t>6874 . Dotations aux autres provisions réglementées</t>
  </si>
  <si>
    <t>6875. Dotations aux provisions pour risques et charges exceptionnels</t>
  </si>
  <si>
    <t>6876. Dotations aux provisions pour dépréciations exceptionnelles</t>
  </si>
  <si>
    <t>689. Engagements à réaliser sur ressources affectées</t>
  </si>
  <si>
    <t>6894. Engagements à réaliser sur subventions attribuées</t>
  </si>
  <si>
    <t>6895. Engagements à réaliser sur dons manuels affectés</t>
  </si>
  <si>
    <t>6897. Engagements à réaliser sur legs et donations affectés</t>
  </si>
  <si>
    <t>69. IMPOTS SUR LES SOCIETES</t>
  </si>
  <si>
    <t>691. Participation des salariés aux résultats</t>
  </si>
  <si>
    <t>695.Impôts sur les bénéfices</t>
  </si>
  <si>
    <t>6951. Impôts dus en France</t>
  </si>
  <si>
    <t>69511. Impôts sur les sociétés des personnes non lucratives</t>
  </si>
  <si>
    <t>69512. Impôts sur les sociétés de droit commun</t>
  </si>
  <si>
    <t>6952. Contribution additionnelle à l'impôt sur les bénéfices</t>
  </si>
  <si>
    <t>697 "IFA"</t>
  </si>
  <si>
    <t>70 VENTES DE PRODUITS FINIS, PRESTATIONS DE SERVICES, MARCHANDISES</t>
  </si>
  <si>
    <t>701 Ventes de produits finis</t>
  </si>
  <si>
    <t>706 Prestations de services</t>
  </si>
  <si>
    <t>707 Ventes de marchandises</t>
  </si>
  <si>
    <t>708 Produits des activités annexes</t>
  </si>
  <si>
    <t>7081 Produits des prestations fournies au personnel</t>
  </si>
  <si>
    <t>7083 Locations diverses</t>
  </si>
  <si>
    <t>7084 Mise à disposition de personnel facturée</t>
  </si>
  <si>
    <t>7088 Autres produits d'activités annexes</t>
  </si>
  <si>
    <t>709 Rabais, remises et ristournes accordés par l'association</t>
  </si>
  <si>
    <t>71 PRODUCTION STOCKEE (OU DESTOCKAGE)</t>
  </si>
  <si>
    <t>713 Variation des stocks (en-cours de production, produits)</t>
  </si>
  <si>
    <t>7133 Variation des en-cours de production de biens</t>
  </si>
  <si>
    <t>7134 Variation des en-cours de production de services</t>
  </si>
  <si>
    <t>7135 Variation des stocks de produits</t>
  </si>
  <si>
    <t>72 PRODUCTION IMMOBILISEE</t>
  </si>
  <si>
    <t>74 SUBVENTIONS D'EXPLOITATION</t>
  </si>
  <si>
    <t>75 AUTRES PRODUITS DE GESTION COURANTE</t>
  </si>
  <si>
    <t>751 Redevances pour concessions, brevets, licences, marques, procédés, droits et valeurs similaires</t>
  </si>
  <si>
    <t>754 Collectes</t>
  </si>
  <si>
    <t>756 Cotisations</t>
  </si>
  <si>
    <t>757 Quote-part d'éléments du fonds associatif virée au compte de résultat</t>
  </si>
  <si>
    <t>7571 Quote-part de subventions d'investissement (renouvelables) virée au compte de résultat</t>
  </si>
  <si>
    <t>7573 Quote-part des apports virée au compte de résultat</t>
  </si>
  <si>
    <t>758 Produits divers de gestion courante</t>
  </si>
  <si>
    <t>76 PRODUITS FINANCIERS</t>
  </si>
  <si>
    <t>761 Produits des participations</t>
  </si>
  <si>
    <t>762 Produits des autres immobilisations financières</t>
  </si>
  <si>
    <t>7621 Revenus des titres immobilisés</t>
  </si>
  <si>
    <t>7624 Revenus des prêts</t>
  </si>
  <si>
    <t>764 Revenus des valeurs mobilières de placement</t>
  </si>
  <si>
    <t>765 Escomptes obtenus</t>
  </si>
  <si>
    <t>766 Gains de change</t>
  </si>
  <si>
    <t>767 Produits nets sur cessions de valeurs mobilières de placement</t>
  </si>
  <si>
    <t>768 Autres produits financiers</t>
  </si>
  <si>
    <t>7681 Intérêts des comptes financiers débiteurs</t>
  </si>
  <si>
    <t>77 PRODUITS EXCEPTIONNELS</t>
  </si>
  <si>
    <t>771 Produits exceptionnels sur opérations de gestion</t>
  </si>
  <si>
    <t>7714 Rentrées sur créances amorties</t>
  </si>
  <si>
    <t>7715 Subvention d'équilibre</t>
  </si>
  <si>
    <t>7717 Dégrèvements d'impôts (autres qu'impôts sur les bénéfices)</t>
  </si>
  <si>
    <t>7718 Autres produits exceptionnels sur opérations de gestion</t>
  </si>
  <si>
    <t>772 Produits sur exercices antérieurs (à reclasser)</t>
  </si>
  <si>
    <t>775 Produits des cessions d'éléments d'actif</t>
  </si>
  <si>
    <t>7751 Immobilisations incorporelles</t>
  </si>
  <si>
    <t>7752 Immobilisations corporelles</t>
  </si>
  <si>
    <t>7756 Immobilisations financières</t>
  </si>
  <si>
    <t>777 Quote-part des subventions d'investissement virée au résultat de l'exercice</t>
  </si>
  <si>
    <t>778 Autres produits exceptionnels</t>
  </si>
  <si>
    <t>78 REPRISES SUR AMORTISSEMENTS ET PROVISIONS</t>
  </si>
  <si>
    <t>781 Reprises sur amortissements et provisions (à inscrire dans les produits d'exploitation)</t>
  </si>
  <si>
    <t>7811 Reprises sur amortissements des immobilisations incorporelles et corporelles</t>
  </si>
  <si>
    <t>7815 Reprises sur provisions pour risques et charges d'exploitation</t>
  </si>
  <si>
    <t>7816 Reprises sur provisions pour dépréciation des immobilisations incorporelles et corporelles</t>
  </si>
  <si>
    <t>7817 Reprises sur provisions pour dépréciation des actifs circulants (autres que les valeurs mobilières de placement)</t>
  </si>
  <si>
    <t>786 Reprises sur provisions (à inscrire dans les produits financiers)</t>
  </si>
  <si>
    <t>7866 Reprises sur provisions pour dépréciation des éléments financiers</t>
  </si>
  <si>
    <t>78662 Immobilisations financières</t>
  </si>
  <si>
    <t>78665 Valeurs mobilières de placement</t>
  </si>
  <si>
    <t>787 Reprises sur provisions (à inscrire dans les produits exceptionnels)</t>
  </si>
  <si>
    <t>7876 Reprise sur provisions pour dépréciations exceptionnelles</t>
  </si>
  <si>
    <t>789 Report des ressources non utilisées des exercices antérieurs</t>
  </si>
  <si>
    <t>79 TRANSFERTS DE CHARGES</t>
  </si>
  <si>
    <t>791 Transferts de charges d'exploitation</t>
  </si>
  <si>
    <t>796 Transferts de charges financières</t>
  </si>
  <si>
    <t>797 Transferts de charges exceptionnelles</t>
  </si>
  <si>
    <t>CLASSE 6</t>
  </si>
  <si>
    <t>CLASSE 7</t>
  </si>
  <si>
    <t>N° de 
piece</t>
  </si>
  <si>
    <t>Code 
analytique
1</t>
  </si>
  <si>
    <t>Code 
analytique
2</t>
  </si>
  <si>
    <t>Code 
analytique
3</t>
  </si>
  <si>
    <t>Valide</t>
  </si>
  <si>
    <t>CLASSE 8</t>
  </si>
  <si>
    <t>Caisse</t>
  </si>
  <si>
    <t>X</t>
  </si>
  <si>
    <t>Code 
analytique
4</t>
  </si>
  <si>
    <t>Somme 
code
analytique
1</t>
  </si>
  <si>
    <t>Somme 
code
analytique
2</t>
  </si>
  <si>
    <t>Somme 
code
analytique
3</t>
  </si>
  <si>
    <t>Somme 
code
analytique
4</t>
  </si>
  <si>
    <t>N° de 
piece 
comptable</t>
  </si>
  <si>
    <t>Mode 
de 
paiement</t>
  </si>
  <si>
    <t>N° du
mode 
de 
paiement</t>
  </si>
  <si>
    <t>A</t>
  </si>
  <si>
    <t>DE</t>
  </si>
  <si>
    <t>Pointage</t>
  </si>
  <si>
    <t>Rapprochement bancaire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</si>
  <si>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</si>
  <si>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</si>
  <si>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</si>
  <si>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</si>
  <si>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</si>
  <si>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</si>
  <si>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</si>
  <si>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</si>
  <si>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</si>
  <si>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</si>
  <si>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</si>
  <si>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</si>
  <si>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</si>
  <si>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par mois</t>
  </si>
  <si>
    <t>Solde du releve 
en fin de mois</t>
  </si>
  <si>
    <t>En cours</t>
  </si>
  <si>
    <t>Débit
(Dépense)</t>
  </si>
  <si>
    <t>Crédit
(Recette)</t>
  </si>
  <si>
    <t>Disponible</t>
  </si>
  <si>
    <t>Solde precedent</t>
  </si>
  <si>
    <t>JJ/MM/1900</t>
  </si>
  <si>
    <t>cora</t>
  </si>
  <si>
    <t>601000</t>
  </si>
  <si>
    <t>---</t>
  </si>
  <si>
    <t>Compte de resultat 600</t>
  </si>
  <si>
    <t>Compte de resultat 700</t>
  </si>
  <si>
    <t>Numero</t>
  </si>
  <si>
    <t>abrégé</t>
  </si>
  <si>
    <t>Total général</t>
  </si>
  <si>
    <t>Bilan Compte de resultat 600</t>
  </si>
  <si>
    <t>essai</t>
  </si>
  <si>
    <t>jhgf</t>
  </si>
  <si>
    <t>jghf</t>
  </si>
  <si>
    <t>fgjj</t>
  </si>
  <si>
    <t>706300</t>
  </si>
  <si>
    <t>Abreges de compte</t>
  </si>
  <si>
    <t>Somme compte 60-</t>
  </si>
  <si>
    <t>Bilan Compte de resultat 700</t>
  </si>
  <si>
    <t>Somme compte 70-</t>
  </si>
  <si>
    <t>gfd</t>
  </si>
  <si>
    <t>ghf</t>
  </si>
  <si>
    <t>86 - Emploi des contributions volontaires</t>
  </si>
  <si>
    <t>87 - Contributions volontaires en nature</t>
  </si>
  <si>
    <t>TOTAL I + TOTAL II</t>
  </si>
  <si>
    <t>Report à Nouveau N+1</t>
  </si>
  <si>
    <t>ffdg</t>
  </si>
  <si>
    <t>fdgg</t>
  </si>
  <si>
    <t>fjg</t>
  </si>
  <si>
    <t>jgf</t>
  </si>
  <si>
    <t>fdg</t>
  </si>
  <si>
    <t>hf</t>
  </si>
  <si>
    <t>Cpte dépôt</t>
  </si>
  <si>
    <t>Solde bancaire au 31/12/12</t>
  </si>
  <si>
    <t>----------------</t>
  </si>
  <si>
    <t>Solde bancaire rapproché au 31/12/12</t>
  </si>
  <si>
    <t>Recettes à venir de 2014</t>
  </si>
  <si>
    <t>Kits</t>
  </si>
  <si>
    <t>chq début janv</t>
  </si>
  <si>
    <t>Rbst matériel Jim</t>
  </si>
  <si>
    <t>-----------------</t>
  </si>
  <si>
    <t>Dépenses à sortir pour 2012</t>
  </si>
  <si>
    <t>Plvt FFTA/licences décembre</t>
  </si>
  <si>
    <t>Factures à payer Jim</t>
  </si>
  <si>
    <t>--------------</t>
  </si>
  <si>
    <t>Variation de trésorerie</t>
  </si>
  <si>
    <t>Compte</t>
  </si>
  <si>
    <t>Variation</t>
  </si>
  <si>
    <t>Total</t>
  </si>
  <si>
    <t>Vérification</t>
  </si>
  <si>
    <t>Total recettes</t>
  </si>
  <si>
    <t>Total dépenses</t>
  </si>
  <si>
    <t>Résultat</t>
  </si>
  <si>
    <t>BUDGET PREVISIONNEL 2013</t>
  </si>
  <si>
    <t>Recettes</t>
  </si>
  <si>
    <t>Dépenses</t>
  </si>
  <si>
    <t>Cotisations</t>
  </si>
  <si>
    <t xml:space="preserve">Matériel </t>
  </si>
  <si>
    <t xml:space="preserve">Subventions </t>
  </si>
  <si>
    <t xml:space="preserve">Festivités </t>
  </si>
  <si>
    <t>Compétitions</t>
  </si>
  <si>
    <t>Petit matériel</t>
  </si>
  <si>
    <t>Stages</t>
  </si>
  <si>
    <t>Divers</t>
  </si>
  <si>
    <t>Inscrip compétitions</t>
  </si>
  <si>
    <t>Gestion/secrétariat</t>
  </si>
  <si>
    <t>Credit agricole Chpt 3002</t>
  </si>
  <si>
    <t>Credit agricole Dépôt 3001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</si>
</sst>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;@"/>
  </numFmts>
  <fonts count="25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Comic Sans MS"/>
      <family val="4"/>
    </font>
    <font>
      <b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8"/>
      <color indexed="2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lightUp"/>
    </fill>
    <fill>
      <patternFill patternType="solid">
        <fgColor rgb="FFFFFF66"/>
        <bgColor indexed="64"/>
      </patternFill>
    </fill>
    <fill>
      <patternFill patternType="solid">
        <fgColor indexed="1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369">
    <xf numFmtId="0" fontId="0" fillId="0" borderId="0" xfId="0"/>
    <xf numFmtId="0" fontId="0" fillId="0" borderId="0" xfId="0" applyBorder="1"/>
    <xf numFmtId="0" fontId="0" fillId="0" borderId="1" xfId="0" applyBorder="1"/>
    <xf numFmtId="49" fontId="0" fillId="0" borderId="0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9" fontId="3" fillId="0" borderId="0" xfId="0" applyNumberFormat="1" applyFont="1" applyBorder="1" applyAlignment="1">
      <alignment horizontal="right"/>
    </xf>
    <xf numFmtId="0" fontId="0" fillId="0" borderId="5" xfId="0" applyBorder="1"/>
    <xf numFmtId="49" fontId="3" fillId="0" borderId="9" xfId="0" applyNumberFormat="1" applyFont="1" applyBorder="1" applyAlignment="1">
      <alignment horizontal="right"/>
    </xf>
    <xf numFmtId="0" fontId="0" fillId="0" borderId="11" xfId="0" applyBorder="1"/>
    <xf numFmtId="0" fontId="0" fillId="0" borderId="14" xfId="0" applyBorder="1"/>
    <xf numFmtId="0" fontId="0" fillId="0" borderId="10" xfId="0" applyBorder="1"/>
    <xf numFmtId="0" fontId="2" fillId="4" borderId="16" xfId="0" applyFont="1" applyFill="1" applyBorder="1" applyAlignment="1">
      <alignment horizontal="left"/>
    </xf>
    <xf numFmtId="0" fontId="4" fillId="0" borderId="0" xfId="0" applyFont="1"/>
    <xf numFmtId="0" fontId="4" fillId="0" borderId="0" xfId="0" applyFont="1" applyBorder="1"/>
    <xf numFmtId="0" fontId="10" fillId="0" borderId="0" xfId="0" applyFont="1" applyBorder="1" applyAlignment="1">
      <alignment horizontal="center" vertical="center"/>
    </xf>
    <xf numFmtId="0" fontId="11" fillId="5" borderId="16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left"/>
    </xf>
    <xf numFmtId="0" fontId="4" fillId="2" borderId="16" xfId="0" applyFont="1" applyFill="1" applyBorder="1"/>
    <xf numFmtId="0" fontId="12" fillId="2" borderId="16" xfId="0" applyFont="1" applyFill="1" applyBorder="1" applyAlignment="1">
      <alignment horizontal="left"/>
    </xf>
    <xf numFmtId="0" fontId="4" fillId="4" borderId="16" xfId="0" applyFont="1" applyFill="1" applyBorder="1"/>
    <xf numFmtId="0" fontId="4" fillId="2" borderId="16" xfId="0" applyFont="1" applyFill="1" applyBorder="1" applyAlignment="1">
      <alignment horizontal="right"/>
    </xf>
    <xf numFmtId="0" fontId="4" fillId="0" borderId="16" xfId="0" applyFont="1" applyFill="1" applyBorder="1"/>
    <xf numFmtId="0" fontId="2" fillId="0" borderId="16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0" xfId="0" applyBorder="1" applyAlignment="1"/>
    <xf numFmtId="0" fontId="0" fillId="0" borderId="4" xfId="0" applyBorder="1" applyAlignment="1"/>
    <xf numFmtId="0" fontId="0" fillId="0" borderId="17" xfId="0" applyBorder="1" applyAlignment="1">
      <alignment horizontal="center"/>
    </xf>
    <xf numFmtId="164" fontId="14" fillId="5" borderId="19" xfId="0" applyNumberFormat="1" applyFont="1" applyFill="1" applyBorder="1" applyAlignment="1">
      <alignment horizontal="center"/>
    </xf>
    <xf numFmtId="164" fontId="14" fillId="5" borderId="20" xfId="0" applyNumberFormat="1" applyFont="1" applyFill="1" applyBorder="1" applyAlignment="1">
      <alignment horizontal="center"/>
    </xf>
    <xf numFmtId="0" fontId="0" fillId="0" borderId="0" xfId="0" applyAlignment="1"/>
    <xf numFmtId="8" fontId="0" fillId="0" borderId="19" xfId="2" applyNumberFormat="1" applyFont="1" applyBorder="1"/>
    <xf numFmtId="0" fontId="0" fillId="0" borderId="21" xfId="0" applyBorder="1"/>
    <xf numFmtId="0" fontId="0" fillId="0" borderId="20" xfId="0" applyBorder="1"/>
    <xf numFmtId="0" fontId="0" fillId="0" borderId="7" xfId="0" applyBorder="1" applyAlignment="1">
      <alignment horizontal="center"/>
    </xf>
    <xf numFmtId="0" fontId="3" fillId="0" borderId="0" xfId="0" applyFont="1" applyBorder="1" applyAlignment="1"/>
    <xf numFmtId="8" fontId="0" fillId="0" borderId="22" xfId="2" applyNumberFormat="1" applyFont="1" applyBorder="1"/>
    <xf numFmtId="0" fontId="0" fillId="0" borderId="7" xfId="0" applyBorder="1"/>
    <xf numFmtId="0" fontId="0" fillId="0" borderId="23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3" xfId="0" applyBorder="1"/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4" fontId="15" fillId="0" borderId="24" xfId="0" applyNumberFormat="1" applyFont="1" applyBorder="1" applyAlignment="1">
      <alignment horizontal="left" vertical="center"/>
    </xf>
    <xf numFmtId="44" fontId="15" fillId="0" borderId="24" xfId="2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4" xfId="0" applyFont="1" applyBorder="1" applyAlignment="1">
      <alignment vertical="center"/>
    </xf>
    <xf numFmtId="0" fontId="0" fillId="0" borderId="16" xfId="0" applyBorder="1" applyAlignment="1">
      <alignment horizontal="center"/>
    </xf>
    <xf numFmtId="44" fontId="15" fillId="0" borderId="24" xfId="2" applyFont="1" applyFill="1" applyBorder="1" applyAlignment="1">
      <alignment vertical="center"/>
    </xf>
    <xf numFmtId="0" fontId="0" fillId="0" borderId="16" xfId="0" applyBorder="1"/>
    <xf numFmtId="0" fontId="0" fillId="0" borderId="25" xfId="0" applyBorder="1"/>
    <xf numFmtId="0" fontId="0" fillId="0" borderId="26" xfId="0" applyBorder="1"/>
    <xf numFmtId="0" fontId="0" fillId="0" borderId="26" xfId="0" applyBorder="1" applyAlignment="1">
      <alignment horizontal="center"/>
    </xf>
    <xf numFmtId="0" fontId="3" fillId="0" borderId="27" xfId="0" applyFont="1" applyBorder="1" applyAlignment="1">
      <alignment horizontal="center"/>
    </xf>
    <xf numFmtId="14" fontId="0" fillId="0" borderId="27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0" fontId="16" fillId="0" borderId="28" xfId="0" applyFont="1" applyBorder="1" applyAlignment="1">
      <alignment horizontal="center" vertical="center"/>
    </xf>
    <xf numFmtId="14" fontId="15" fillId="0" borderId="28" xfId="0" applyNumberFormat="1" applyFont="1" applyBorder="1" applyAlignment="1">
      <alignment horizontal="center" vertical="center"/>
    </xf>
    <xf numFmtId="44" fontId="15" fillId="0" borderId="29" xfId="2" applyFont="1" applyBorder="1" applyAlignment="1">
      <alignment horizontal="center" vertical="center"/>
    </xf>
    <xf numFmtId="49" fontId="15" fillId="0" borderId="30" xfId="0" applyNumberFormat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29" xfId="0" applyFont="1" applyBorder="1" applyAlignment="1">
      <alignment vertical="center"/>
    </xf>
    <xf numFmtId="44" fontId="15" fillId="0" borderId="29" xfId="2" applyFont="1" applyFill="1" applyBorder="1" applyAlignment="1">
      <alignment vertical="center"/>
    </xf>
    <xf numFmtId="0" fontId="16" fillId="5" borderId="31" xfId="0" applyFont="1" applyFill="1" applyBorder="1" applyAlignment="1" applyProtection="1">
      <alignment horizontal="center" vertical="center" wrapText="1"/>
      <protection locked="0"/>
    </xf>
    <xf numFmtId="0" fontId="16" fillId="5" borderId="31" xfId="0" applyFont="1" applyFill="1" applyBorder="1" applyAlignment="1" applyProtection="1">
      <alignment horizontal="center" vertical="center"/>
      <protection locked="0"/>
    </xf>
    <xf numFmtId="0" fontId="16" fillId="5" borderId="32" xfId="0" applyFont="1" applyFill="1" applyBorder="1" applyAlignment="1" applyProtection="1">
      <alignment horizontal="center" vertical="center" wrapText="1"/>
      <protection locked="0"/>
    </xf>
    <xf numFmtId="0" fontId="16" fillId="5" borderId="33" xfId="0" applyFont="1" applyFill="1" applyBorder="1" applyAlignment="1" applyProtection="1">
      <alignment horizontal="center" vertical="center"/>
      <protection locked="0"/>
    </xf>
    <xf numFmtId="0" fontId="16" fillId="5" borderId="33" xfId="0" applyFont="1" applyFill="1" applyBorder="1" applyAlignment="1" applyProtection="1">
      <alignment horizontal="center" vertical="center" wrapText="1"/>
      <protection locked="0"/>
    </xf>
    <xf numFmtId="0" fontId="16" fillId="5" borderId="34" xfId="0" applyFont="1" applyFill="1" applyBorder="1" applyAlignment="1" applyProtection="1">
      <alignment horizontal="center" vertical="center"/>
      <protection locked="0"/>
    </xf>
    <xf numFmtId="0" fontId="16" fillId="5" borderId="32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left"/>
    </xf>
    <xf numFmtId="0" fontId="3" fillId="6" borderId="36" xfId="0" applyFont="1" applyFill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4" fillId="4" borderId="1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6" fillId="5" borderId="46" xfId="0" applyFont="1" applyFill="1" applyBorder="1" applyAlignment="1" applyProtection="1">
      <alignment horizontal="center" vertical="center"/>
      <protection locked="0"/>
    </xf>
    <xf numFmtId="49" fontId="15" fillId="0" borderId="47" xfId="0" applyNumberFormat="1" applyFont="1" applyBorder="1" applyAlignment="1">
      <alignment horizontal="center" vertical="center"/>
    </xf>
    <xf numFmtId="0" fontId="0" fillId="0" borderId="35" xfId="0" applyBorder="1"/>
    <xf numFmtId="0" fontId="15" fillId="0" borderId="28" xfId="0" applyFont="1" applyFill="1" applyBorder="1" applyAlignment="1">
      <alignment vertical="center"/>
    </xf>
    <xf numFmtId="0" fontId="0" fillId="0" borderId="27" xfId="0" applyBorder="1"/>
    <xf numFmtId="44" fontId="0" fillId="0" borderId="16" xfId="4" applyFont="1" applyBorder="1" applyAlignment="1"/>
    <xf numFmtId="44" fontId="0" fillId="0" borderId="16" xfId="2" applyFont="1" applyBorder="1"/>
    <xf numFmtId="0" fontId="14" fillId="5" borderId="32" xfId="0" applyFont="1" applyFill="1" applyBorder="1" applyAlignment="1" applyProtection="1">
      <alignment horizontal="center" vertical="center" wrapText="1"/>
      <protection locked="0"/>
    </xf>
    <xf numFmtId="0" fontId="14" fillId="5" borderId="33" xfId="0" applyFont="1" applyFill="1" applyBorder="1" applyAlignment="1" applyProtection="1">
      <alignment horizontal="center" vertical="center" wrapText="1"/>
      <protection locked="0"/>
    </xf>
    <xf numFmtId="0" fontId="14" fillId="7" borderId="33" xfId="0" applyFont="1" applyFill="1" applyBorder="1" applyAlignment="1" applyProtection="1">
      <alignment horizontal="center" vertical="center" wrapText="1"/>
      <protection locked="0"/>
    </xf>
    <xf numFmtId="0" fontId="14" fillId="8" borderId="33" xfId="0" applyFont="1" applyFill="1" applyBorder="1" applyAlignment="1" applyProtection="1">
      <alignment horizontal="center" vertical="center" wrapText="1"/>
      <protection locked="0"/>
    </xf>
    <xf numFmtId="0" fontId="14" fillId="8" borderId="34" xfId="0" applyFont="1" applyFill="1" applyBorder="1" applyAlignment="1" applyProtection="1">
      <alignment horizontal="center" vertical="center" wrapText="1"/>
      <protection locked="0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14" fontId="15" fillId="0" borderId="30" xfId="0" applyNumberFormat="1" applyFont="1" applyBorder="1" applyAlignment="1">
      <alignment horizontal="center" vertical="center"/>
    </xf>
    <xf numFmtId="0" fontId="16" fillId="5" borderId="32" xfId="0" applyFont="1" applyFill="1" applyBorder="1" applyAlignment="1" applyProtection="1">
      <alignment horizontal="center" vertical="center"/>
      <protection locked="0"/>
    </xf>
    <xf numFmtId="0" fontId="16" fillId="10" borderId="30" xfId="0" applyFont="1" applyFill="1" applyBorder="1" applyAlignment="1">
      <alignment vertical="center"/>
    </xf>
    <xf numFmtId="0" fontId="0" fillId="10" borderId="25" xfId="0" applyFill="1" applyBorder="1"/>
    <xf numFmtId="0" fontId="16" fillId="9" borderId="32" xfId="0" applyFont="1" applyFill="1" applyBorder="1" applyAlignment="1" applyProtection="1">
      <alignment horizontal="center" vertical="center"/>
      <protection locked="0"/>
    </xf>
    <xf numFmtId="14" fontId="0" fillId="0" borderId="25" xfId="0" applyNumberFormat="1" applyBorder="1" applyAlignment="1">
      <alignment horizontal="center"/>
    </xf>
    <xf numFmtId="0" fontId="15" fillId="0" borderId="47" xfId="0" applyFont="1" applyBorder="1" applyAlignment="1">
      <alignment vertical="center"/>
    </xf>
    <xf numFmtId="0" fontId="16" fillId="5" borderId="48" xfId="0" applyFont="1" applyFill="1" applyBorder="1" applyAlignment="1" applyProtection="1">
      <alignment horizontal="center" vertical="center"/>
      <protection locked="0"/>
    </xf>
    <xf numFmtId="0" fontId="15" fillId="0" borderId="49" xfId="0" applyFont="1" applyBorder="1" applyAlignment="1">
      <alignment vertical="center"/>
    </xf>
    <xf numFmtId="0" fontId="0" fillId="0" borderId="49" xfId="0" applyBorder="1"/>
    <xf numFmtId="0" fontId="15" fillId="0" borderId="30" xfId="0" applyFont="1" applyBorder="1" applyAlignment="1">
      <alignment vertical="center"/>
    </xf>
    <xf numFmtId="0" fontId="16" fillId="9" borderId="32" xfId="0" applyFont="1" applyFill="1" applyBorder="1" applyAlignment="1">
      <alignment horizontal="center" vertical="center"/>
    </xf>
    <xf numFmtId="0" fontId="16" fillId="9" borderId="34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16" fillId="0" borderId="0" xfId="0" applyFont="1" applyAlignment="1">
      <alignment vertical="center"/>
    </xf>
    <xf numFmtId="0" fontId="0" fillId="0" borderId="26" xfId="0" applyBorder="1" applyAlignment="1">
      <alignment horizontal="left"/>
    </xf>
    <xf numFmtId="0" fontId="1" fillId="0" borderId="26" xfId="0" applyFont="1" applyBorder="1" applyAlignment="1">
      <alignment horizontal="left"/>
    </xf>
    <xf numFmtId="0" fontId="0" fillId="0" borderId="3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29" xfId="0" applyBorder="1"/>
    <xf numFmtId="49" fontId="16" fillId="5" borderId="34" xfId="0" applyNumberFormat="1" applyFont="1" applyFill="1" applyBorder="1" applyAlignment="1" applyProtection="1">
      <alignment horizontal="center" vertical="center"/>
      <protection locked="0"/>
    </xf>
    <xf numFmtId="4" fontId="16" fillId="5" borderId="33" xfId="0" applyNumberFormat="1" applyFont="1" applyFill="1" applyBorder="1" applyAlignment="1" applyProtection="1">
      <alignment horizontal="center" vertical="center"/>
      <protection locked="0"/>
    </xf>
    <xf numFmtId="4" fontId="16" fillId="5" borderId="34" xfId="0" applyNumberFormat="1" applyFont="1" applyFill="1" applyBorder="1" applyAlignment="1" applyProtection="1">
      <alignment horizontal="center" vertical="center" wrapText="1"/>
      <protection locked="0"/>
    </xf>
    <xf numFmtId="4" fontId="16" fillId="5" borderId="32" xfId="0" applyNumberFormat="1" applyFont="1" applyFill="1" applyBorder="1" applyAlignment="1" applyProtection="1">
      <alignment horizontal="center" vertical="center" wrapText="1"/>
      <protection locked="0"/>
    </xf>
    <xf numFmtId="4" fontId="16" fillId="5" borderId="3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14" fontId="1" fillId="0" borderId="30" xfId="0" applyNumberFormat="1" applyFont="1" applyBorder="1" applyAlignment="1">
      <alignment horizontal="center"/>
    </xf>
    <xf numFmtId="164" fontId="0" fillId="0" borderId="0" xfId="0" applyNumberFormat="1"/>
    <xf numFmtId="14" fontId="1" fillId="0" borderId="29" xfId="0" applyNumberFormat="1" applyFont="1" applyBorder="1" applyAlignment="1">
      <alignment horizontal="center"/>
    </xf>
    <xf numFmtId="14" fontId="1" fillId="0" borderId="29" xfId="0" applyNumberFormat="1" applyFont="1" applyBorder="1" applyAlignment="1">
      <alignment horizontal="left"/>
    </xf>
    <xf numFmtId="8" fontId="20" fillId="0" borderId="24" xfId="0" applyNumberFormat="1" applyFont="1" applyBorder="1" applyAlignment="1">
      <alignment horizontal="center"/>
    </xf>
    <xf numFmtId="8" fontId="20" fillId="0" borderId="16" xfId="0" applyNumberFormat="1" applyFont="1" applyBorder="1" applyAlignment="1">
      <alignment horizontal="center"/>
    </xf>
    <xf numFmtId="0" fontId="21" fillId="0" borderId="24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8" fontId="16" fillId="5" borderId="33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26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44" fontId="0" fillId="0" borderId="16" xfId="4" applyFont="1" applyBorder="1" applyAlignment="1">
      <alignment horizontal="center"/>
    </xf>
    <xf numFmtId="44" fontId="0" fillId="0" borderId="16" xfId="4" applyFont="1" applyBorder="1"/>
    <xf numFmtId="0" fontId="0" fillId="0" borderId="0" xfId="0" applyBorder="1" applyAlignment="1">
      <alignment vertical="center"/>
    </xf>
    <xf numFmtId="44" fontId="0" fillId="0" borderId="16" xfId="0" applyNumberFormat="1" applyBorder="1"/>
    <xf numFmtId="0" fontId="1" fillId="0" borderId="0" xfId="0" applyFont="1"/>
    <xf numFmtId="0" fontId="6" fillId="0" borderId="1" xfId="0" applyFont="1" applyBorder="1" applyAlignment="1">
      <alignment horizontal="left"/>
    </xf>
    <xf numFmtId="0" fontId="6" fillId="0" borderId="1" xfId="0" applyNumberFormat="1" applyFont="1" applyBorder="1" applyAlignment="1">
      <alignment horizontal="left"/>
    </xf>
    <xf numFmtId="49" fontId="1" fillId="0" borderId="0" xfId="0" applyNumberFormat="1" applyFont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1" xfId="0" applyNumberFormat="1" applyFont="1" applyBorder="1" applyAlignment="1"/>
    <xf numFmtId="0" fontId="7" fillId="0" borderId="4" xfId="0" applyNumberFormat="1" applyFont="1" applyBorder="1" applyAlignment="1"/>
    <xf numFmtId="0" fontId="6" fillId="0" borderId="4" xfId="0" applyFont="1" applyBorder="1" applyAlignment="1">
      <alignment horizontal="left"/>
    </xf>
    <xf numFmtId="0" fontId="0" fillId="0" borderId="1" xfId="0" applyBorder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4" fontId="0" fillId="0" borderId="2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1" xfId="0" applyNumberFormat="1" applyFont="1" applyBorder="1" applyAlignment="1">
      <alignment horizontal="left"/>
    </xf>
    <xf numFmtId="44" fontId="1" fillId="0" borderId="0" xfId="0" applyNumberFormat="1" applyFont="1"/>
    <xf numFmtId="44" fontId="22" fillId="0" borderId="52" xfId="4" applyNumberFormat="1" applyFont="1" applyBorder="1" applyAlignment="1"/>
    <xf numFmtId="0" fontId="22" fillId="0" borderId="52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49" fontId="23" fillId="0" borderId="7" xfId="0" applyNumberFormat="1" applyFont="1" applyBorder="1" applyAlignment="1">
      <alignment horizontal="center"/>
    </xf>
    <xf numFmtId="0" fontId="0" fillId="0" borderId="2" xfId="0" pivotButton="1" applyBorder="1"/>
    <xf numFmtId="44" fontId="0" fillId="0" borderId="19" xfId="0" applyNumberFormat="1" applyBorder="1"/>
    <xf numFmtId="0" fontId="0" fillId="0" borderId="5" xfId="0" applyBorder="1" applyAlignment="1">
      <alignment horizontal="left"/>
    </xf>
    <xf numFmtId="49" fontId="23" fillId="11" borderId="7" xfId="0" applyNumberFormat="1" applyFont="1" applyFill="1" applyBorder="1" applyAlignment="1">
      <alignment horizontal="center"/>
    </xf>
    <xf numFmtId="0" fontId="22" fillId="11" borderId="15" xfId="0" applyFont="1" applyFill="1" applyBorder="1" applyAlignment="1">
      <alignment horizontal="center"/>
    </xf>
    <xf numFmtId="44" fontId="22" fillId="0" borderId="0" xfId="0" applyNumberFormat="1" applyFont="1"/>
    <xf numFmtId="44" fontId="22" fillId="12" borderId="8" xfId="4" applyNumberFormat="1" applyFont="1" applyFill="1" applyBorder="1" applyAlignment="1"/>
    <xf numFmtId="0" fontId="22" fillId="0" borderId="7" xfId="0" applyFont="1" applyBorder="1" applyAlignment="1">
      <alignment horizontal="center"/>
    </xf>
    <xf numFmtId="0" fontId="23" fillId="0" borderId="52" xfId="0" applyFont="1" applyBorder="1" applyAlignment="1">
      <alignment horizontal="center"/>
    </xf>
    <xf numFmtId="44" fontId="23" fillId="0" borderId="52" xfId="4" applyNumberFormat="1" applyFont="1" applyBorder="1" applyAlignment="1"/>
    <xf numFmtId="0" fontId="0" fillId="0" borderId="17" xfId="0" applyBorder="1" applyAlignment="1">
      <alignment horizontal="left"/>
    </xf>
    <xf numFmtId="44" fontId="0" fillId="0" borderId="14" xfId="0" applyNumberFormat="1" applyBorder="1"/>
    <xf numFmtId="44" fontId="0" fillId="0" borderId="10" xfId="4" applyFont="1" applyBorder="1"/>
    <xf numFmtId="44" fontId="0" fillId="0" borderId="3" xfId="4" applyFont="1" applyBorder="1"/>
    <xf numFmtId="44" fontId="8" fillId="0" borderId="3" xfId="4" applyFont="1" applyFill="1" applyBorder="1"/>
    <xf numFmtId="44" fontId="3" fillId="0" borderId="3" xfId="4" applyFont="1" applyFill="1" applyBorder="1"/>
    <xf numFmtId="44" fontId="8" fillId="0" borderId="3" xfId="4" applyFont="1" applyBorder="1"/>
    <xf numFmtId="44" fontId="3" fillId="2" borderId="7" xfId="4" applyFont="1" applyFill="1" applyBorder="1"/>
    <xf numFmtId="0" fontId="0" fillId="0" borderId="1" xfId="0" pivotButton="1" applyBorder="1"/>
    <xf numFmtId="49" fontId="22" fillId="11" borderId="7" xfId="0" applyNumberFormat="1" applyFont="1" applyFill="1" applyBorder="1" applyAlignment="1">
      <alignment horizontal="center"/>
    </xf>
    <xf numFmtId="49" fontId="22" fillId="0" borderId="0" xfId="0" applyNumberFormat="1" applyFont="1" applyAlignment="1">
      <alignment horizontal="center"/>
    </xf>
    <xf numFmtId="44" fontId="3" fillId="0" borderId="3" xfId="4" applyFont="1" applyBorder="1"/>
    <xf numFmtId="0" fontId="7" fillId="0" borderId="0" xfId="0" applyNumberFormat="1" applyFont="1" applyBorder="1" applyAlignment="1"/>
    <xf numFmtId="44" fontId="0" fillId="0" borderId="0" xfId="4" applyFont="1" applyBorder="1"/>
    <xf numFmtId="44" fontId="8" fillId="0" borderId="0" xfId="4" applyFont="1" applyFill="1" applyBorder="1"/>
    <xf numFmtId="4" fontId="3" fillId="2" borderId="53" xfId="0" applyNumberFormat="1" applyFont="1" applyFill="1" applyBorder="1"/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3" fillId="0" borderId="0" xfId="5" applyFont="1"/>
    <xf numFmtId="0" fontId="1" fillId="0" borderId="0" xfId="5"/>
    <xf numFmtId="4" fontId="3" fillId="0" borderId="0" xfId="5" applyNumberFormat="1" applyFont="1" applyFill="1" applyAlignment="1">
      <alignment horizontal="center"/>
    </xf>
    <xf numFmtId="49" fontId="1" fillId="0" borderId="0" xfId="5" applyNumberFormat="1" applyAlignment="1">
      <alignment vertical="top"/>
    </xf>
    <xf numFmtId="0" fontId="1" fillId="0" borderId="0" xfId="5" applyFill="1" applyAlignment="1">
      <alignment horizontal="center" vertical="top"/>
    </xf>
    <xf numFmtId="0" fontId="1" fillId="0" borderId="0" xfId="5" quotePrefix="1" applyAlignment="1">
      <alignment horizontal="center"/>
    </xf>
    <xf numFmtId="0" fontId="1" fillId="0" borderId="0" xfId="5" quotePrefix="1"/>
    <xf numFmtId="4" fontId="3" fillId="0" borderId="0" xfId="5" applyNumberFormat="1" applyFont="1" applyAlignment="1">
      <alignment horizontal="center"/>
    </xf>
    <xf numFmtId="4" fontId="1" fillId="0" borderId="0" xfId="5" applyNumberFormat="1" applyAlignment="1">
      <alignment horizontal="center"/>
    </xf>
    <xf numFmtId="4" fontId="1" fillId="14" borderId="0" xfId="5" applyNumberFormat="1" applyFill="1" applyAlignment="1">
      <alignment horizontal="center"/>
    </xf>
    <xf numFmtId="0" fontId="1" fillId="0" borderId="54" xfId="5" applyBorder="1"/>
    <xf numFmtId="0" fontId="1" fillId="0" borderId="56" xfId="5" applyBorder="1"/>
    <xf numFmtId="0" fontId="1" fillId="0" borderId="55" xfId="5" applyBorder="1"/>
    <xf numFmtId="0" fontId="1" fillId="0" borderId="57" xfId="5" applyBorder="1"/>
    <xf numFmtId="0" fontId="1" fillId="0" borderId="0" xfId="5" applyBorder="1"/>
    <xf numFmtId="0" fontId="1" fillId="0" borderId="58" xfId="5" applyBorder="1"/>
    <xf numFmtId="3" fontId="1" fillId="0" borderId="58" xfId="5" applyNumberFormat="1" applyFont="1" applyBorder="1" applyAlignment="1">
      <alignment horizontal="center"/>
    </xf>
    <xf numFmtId="3" fontId="1" fillId="0" borderId="58" xfId="5" applyNumberFormat="1" applyBorder="1" applyAlignment="1">
      <alignment horizontal="center"/>
    </xf>
    <xf numFmtId="0" fontId="1" fillId="0" borderId="0" xfId="5" applyFill="1" applyBorder="1"/>
    <xf numFmtId="0" fontId="1" fillId="0" borderId="47" xfId="5" applyBorder="1"/>
    <xf numFmtId="0" fontId="1" fillId="0" borderId="59" xfId="5" applyBorder="1"/>
    <xf numFmtId="3" fontId="1" fillId="0" borderId="60" xfId="5" applyNumberFormat="1" applyBorder="1" applyAlignment="1">
      <alignment horizontal="center"/>
    </xf>
    <xf numFmtId="44" fontId="1" fillId="0" borderId="0" xfId="4" applyAlignment="1">
      <alignment horizontal="center"/>
    </xf>
    <xf numFmtId="44" fontId="3" fillId="0" borderId="0" xfId="4" applyFont="1" applyAlignment="1">
      <alignment horizontal="center"/>
    </xf>
    <xf numFmtId="8" fontId="1" fillId="0" borderId="16" xfId="4" applyNumberFormat="1" applyBorder="1"/>
    <xf numFmtId="8" fontId="1" fillId="0" borderId="16" xfId="4" applyNumberFormat="1" applyFill="1" applyBorder="1"/>
    <xf numFmtId="44" fontId="1" fillId="0" borderId="16" xfId="4" applyBorder="1" applyAlignment="1">
      <alignment horizontal="center"/>
    </xf>
    <xf numFmtId="4" fontId="1" fillId="0" borderId="16" xfId="5" applyNumberFormat="1" applyBorder="1" applyAlignment="1">
      <alignment horizontal="center"/>
    </xf>
    <xf numFmtId="0" fontId="1" fillId="0" borderId="45" xfId="5" applyBorder="1"/>
    <xf numFmtId="44" fontId="1" fillId="0" borderId="22" xfId="4" applyBorder="1" applyAlignment="1">
      <alignment horizontal="center"/>
    </xf>
    <xf numFmtId="44" fontId="1" fillId="0" borderId="19" xfId="4" applyBorder="1" applyAlignment="1">
      <alignment horizontal="center"/>
    </xf>
    <xf numFmtId="44" fontId="1" fillId="0" borderId="37" xfId="4" applyBorder="1" applyAlignment="1">
      <alignment horizontal="center"/>
    </xf>
    <xf numFmtId="4" fontId="1" fillId="0" borderId="37" xfId="5" applyNumberFormat="1" applyBorder="1" applyAlignment="1">
      <alignment horizontal="center"/>
    </xf>
    <xf numFmtId="44" fontId="1" fillId="0" borderId="20" xfId="4" applyBorder="1" applyAlignment="1">
      <alignment horizontal="center"/>
    </xf>
    <xf numFmtId="44" fontId="1" fillId="0" borderId="39" xfId="4" applyBorder="1" applyAlignment="1">
      <alignment horizontal="center"/>
    </xf>
    <xf numFmtId="4" fontId="1" fillId="0" borderId="39" xfId="5" applyNumberFormat="1" applyBorder="1" applyAlignment="1">
      <alignment horizontal="center"/>
    </xf>
    <xf numFmtId="44" fontId="3" fillId="0" borderId="40" xfId="4" applyFont="1" applyBorder="1" applyAlignment="1">
      <alignment horizontal="center"/>
    </xf>
    <xf numFmtId="0" fontId="1" fillId="0" borderId="38" xfId="5" applyBorder="1"/>
    <xf numFmtId="0" fontId="1" fillId="0" borderId="39" xfId="5" applyBorder="1"/>
    <xf numFmtId="0" fontId="1" fillId="0" borderId="15" xfId="5" applyBorder="1"/>
    <xf numFmtId="4" fontId="1" fillId="0" borderId="15" xfId="5" applyNumberFormat="1" applyBorder="1" applyAlignment="1">
      <alignment horizontal="center"/>
    </xf>
    <xf numFmtId="44" fontId="0" fillId="0" borderId="0" xfId="2" applyFont="1" applyBorder="1"/>
    <xf numFmtId="8" fontId="0" fillId="0" borderId="0" xfId="0" applyNumberFormat="1" applyBorder="1"/>
    <xf numFmtId="0" fontId="0" fillId="0" borderId="23" xfId="0" applyBorder="1"/>
    <xf numFmtId="0" fontId="0" fillId="0" borderId="45" xfId="0" applyBorder="1"/>
    <xf numFmtId="0" fontId="0" fillId="0" borderId="17" xfId="0" applyBorder="1"/>
    <xf numFmtId="8" fontId="0" fillId="0" borderId="19" xfId="0" applyNumberFormat="1" applyBorder="1"/>
    <xf numFmtId="49" fontId="0" fillId="0" borderId="17" xfId="0" applyNumberFormat="1" applyBorder="1"/>
    <xf numFmtId="0" fontId="0" fillId="0" borderId="37" xfId="0" applyBorder="1"/>
    <xf numFmtId="44" fontId="0" fillId="0" borderId="37" xfId="2" applyFont="1" applyBorder="1"/>
    <xf numFmtId="8" fontId="0" fillId="0" borderId="20" xfId="0" applyNumberFormat="1" applyBorder="1"/>
    <xf numFmtId="0" fontId="0" fillId="0" borderId="41" xfId="0" applyBorder="1"/>
    <xf numFmtId="0" fontId="0" fillId="0" borderId="42" xfId="0" applyBorder="1"/>
    <xf numFmtId="44" fontId="0" fillId="0" borderId="42" xfId="2" applyFont="1" applyBorder="1" applyAlignment="1">
      <alignment horizontal="center"/>
    </xf>
    <xf numFmtId="8" fontId="0" fillId="0" borderId="43" xfId="0" applyNumberFormat="1" applyBorder="1" applyAlignment="1">
      <alignment horizontal="center"/>
    </xf>
    <xf numFmtId="44" fontId="0" fillId="0" borderId="45" xfId="4" applyFont="1" applyBorder="1" applyAlignment="1"/>
    <xf numFmtId="44" fontId="0" fillId="0" borderId="45" xfId="2" applyFont="1" applyBorder="1"/>
    <xf numFmtId="8" fontId="0" fillId="0" borderId="22" xfId="0" applyNumberFormat="1" applyBorder="1"/>
    <xf numFmtId="0" fontId="0" fillId="0" borderId="17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4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7" xfId="0" applyBorder="1" applyAlignment="1">
      <alignment horizontal="left"/>
    </xf>
    <xf numFmtId="0" fontId="1" fillId="0" borderId="16" xfId="0" applyFont="1" applyBorder="1" applyAlignment="1">
      <alignment horizontal="left"/>
    </xf>
    <xf numFmtId="0" fontId="0" fillId="0" borderId="6" xfId="0" applyBorder="1" applyAlignment="1"/>
    <xf numFmtId="0" fontId="0" fillId="0" borderId="15" xfId="0" applyBorder="1" applyAlignment="1"/>
    <xf numFmtId="0" fontId="0" fillId="0" borderId="8" xfId="0" applyBorder="1" applyAlignment="1"/>
    <xf numFmtId="0" fontId="0" fillId="0" borderId="6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0" xfId="0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7" xfId="0" applyBorder="1" applyAlignment="1">
      <alignment horizontal="center"/>
    </xf>
    <xf numFmtId="14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14" fontId="0" fillId="0" borderId="37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8" xfId="0" applyFont="1" applyBorder="1" applyAlignment="1">
      <alignment horizontal="center"/>
    </xf>
    <xf numFmtId="2" fontId="5" fillId="13" borderId="10" xfId="0" applyNumberFormat="1" applyFont="1" applyFill="1" applyBorder="1" applyAlignment="1">
      <alignment horizontal="center" vertical="center"/>
    </xf>
    <xf numFmtId="2" fontId="5" fillId="13" borderId="13" xfId="0" applyNumberFormat="1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2" fontId="5" fillId="3" borderId="9" xfId="0" applyNumberFormat="1" applyFont="1" applyFill="1" applyBorder="1" applyAlignment="1">
      <alignment horizontal="center" vertical="center"/>
    </xf>
    <xf numFmtId="2" fontId="5" fillId="3" borderId="11" xfId="0" applyNumberFormat="1" applyFont="1" applyFill="1" applyBorder="1" applyAlignment="1">
      <alignment horizontal="center" vertical="center"/>
    </xf>
    <xf numFmtId="2" fontId="5" fillId="3" borderId="5" xfId="0" applyNumberFormat="1" applyFont="1" applyFill="1" applyBorder="1" applyAlignment="1">
      <alignment horizontal="center" vertical="center"/>
    </xf>
    <xf numFmtId="2" fontId="5" fillId="3" borderId="12" xfId="0" applyNumberFormat="1" applyFont="1" applyFill="1" applyBorder="1" applyAlignment="1">
      <alignment horizontal="center" vertical="center"/>
    </xf>
    <xf numFmtId="2" fontId="5" fillId="3" borderId="14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1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left"/>
    </xf>
    <xf numFmtId="49" fontId="5" fillId="3" borderId="3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0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12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right"/>
    </xf>
    <xf numFmtId="49" fontId="5" fillId="2" borderId="8" xfId="0" applyNumberFormat="1" applyFont="1" applyFill="1" applyBorder="1" applyAlignment="1">
      <alignment horizontal="right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49" fontId="5" fillId="3" borderId="1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49" fontId="5" fillId="2" borderId="53" xfId="0" applyNumberFormat="1" applyFont="1" applyFill="1" applyBorder="1" applyAlignment="1">
      <alignment horizontal="right"/>
    </xf>
    <xf numFmtId="0" fontId="1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44" fontId="1" fillId="0" borderId="35" xfId="4" applyFont="1" applyBorder="1" applyAlignment="1">
      <alignment horizontal="center" vertical="center"/>
    </xf>
    <xf numFmtId="44" fontId="1" fillId="0" borderId="36" xfId="4" applyFont="1" applyBorder="1" applyAlignment="1">
      <alignment horizontal="center" vertical="center"/>
    </xf>
    <xf numFmtId="0" fontId="1" fillId="0" borderId="23" xfId="5" applyBorder="1" applyAlignment="1">
      <alignment horizontal="left"/>
    </xf>
    <xf numFmtId="0" fontId="1" fillId="0" borderId="45" xfId="5" applyBorder="1" applyAlignment="1">
      <alignment horizontal="left"/>
    </xf>
    <xf numFmtId="0" fontId="1" fillId="0" borderId="21" xfId="5" applyBorder="1" applyAlignment="1">
      <alignment horizontal="left"/>
    </xf>
    <xf numFmtId="0" fontId="1" fillId="0" borderId="37" xfId="5" applyBorder="1" applyAlignment="1">
      <alignment horizontal="left"/>
    </xf>
    <xf numFmtId="0" fontId="3" fillId="0" borderId="38" xfId="5" applyFont="1" applyBorder="1" applyAlignment="1">
      <alignment horizontal="left"/>
    </xf>
    <xf numFmtId="0" fontId="3" fillId="0" borderId="39" xfId="5" applyFont="1" applyBorder="1" applyAlignment="1">
      <alignment horizontal="left"/>
    </xf>
    <xf numFmtId="0" fontId="10" fillId="0" borderId="2" xfId="5" applyFont="1" applyBorder="1" applyAlignment="1">
      <alignment horizontal="center"/>
    </xf>
    <xf numFmtId="0" fontId="10" fillId="0" borderId="9" xfId="5" applyFont="1" applyBorder="1" applyAlignment="1">
      <alignment horizontal="center"/>
    </xf>
    <xf numFmtId="0" fontId="10" fillId="0" borderId="11" xfId="5" applyFont="1" applyBorder="1" applyAlignment="1">
      <alignment horizontal="center"/>
    </xf>
    <xf numFmtId="0" fontId="3" fillId="0" borderId="23" xfId="5" applyFont="1" applyBorder="1" applyAlignment="1">
      <alignment horizontal="left" vertical="center"/>
    </xf>
    <xf numFmtId="0" fontId="3" fillId="0" borderId="45" xfId="5" applyFont="1" applyBorder="1" applyAlignment="1">
      <alignment horizontal="left" vertical="center"/>
    </xf>
    <xf numFmtId="0" fontId="1" fillId="0" borderId="17" xfId="5" applyBorder="1" applyAlignment="1">
      <alignment horizontal="left"/>
    </xf>
    <xf numFmtId="0" fontId="1" fillId="0" borderId="16" xfId="5" applyBorder="1" applyAlignment="1">
      <alignment horizontal="left"/>
    </xf>
    <xf numFmtId="0" fontId="1" fillId="0" borderId="0" xfId="5" applyAlignment="1">
      <alignment horizontal="center" vertical="center"/>
    </xf>
    <xf numFmtId="0" fontId="1" fillId="0" borderId="55" xfId="5" applyBorder="1" applyAlignment="1">
      <alignment horizontal="center" vertical="center"/>
    </xf>
  </cellXfs>
  <cellStyles count="6">
    <cellStyle name="Comma_cac2006" xfId="1"/>
    <cellStyle name="Euro" xfId="2"/>
    <cellStyle name="Euro 2" xfId="3"/>
    <cellStyle name="Monétaire" xfId="4" builtinId="4"/>
    <cellStyle name="Normal" xfId="0" builtinId="0"/>
    <cellStyle name="Normal 2" xfId="5"/>
  </cellStyles>
  <dxfs count="31">
    <dxf>
      <font>
        <color theme="1" tint="0.34998626667073579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center" vertical="bottom" textRotation="0" wrapText="0" indent="0" relativeIndent="255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30" formatCode="@"/>
      <alignment horizontal="center" vertical="bottom" textRotation="0" wrapText="0" indent="0" relativeIndent="255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border>
        <left style="medium">
          <color indexed="64"/>
        </left>
        <right style="medium">
          <color indexed="64"/>
        </righ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4" formatCode="_-* #,##0.00\ &quot;€&quot;_-;\-* #,##0.00\ &quot;€&quot;_-;_-* &quot;-&quot;??\ &quot;€&quot;_-;_-@_-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34" formatCode="_-* #,##0.00\ &quot;€&quot;_-;\-* #,##0.00\ &quot;€&quot;_-;_-* &quot;-&quot;??\ &quot;€&quot;_-;_-@_-"/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horizontal="center" readingOrder="0"/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49</xdr:row>
      <xdr:rowOff>0</xdr:rowOff>
    </xdr:from>
    <xdr:to>
      <xdr:col>3</xdr:col>
      <xdr:colOff>85725</xdr:colOff>
      <xdr:row>50</xdr:row>
      <xdr:rowOff>5043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85725</xdr:colOff>
      <xdr:row>50</xdr:row>
      <xdr:rowOff>5043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85725</xdr:colOff>
      <xdr:row>50</xdr:row>
      <xdr:rowOff>5043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13385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85725</xdr:colOff>
      <xdr:row>50</xdr:row>
      <xdr:rowOff>5043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13385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85725</xdr:colOff>
      <xdr:row>50</xdr:row>
      <xdr:rowOff>5043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85725</xdr:colOff>
      <xdr:row>50</xdr:row>
      <xdr:rowOff>5043</xdr:rowOff>
    </xdr:to>
    <xdr:sp macro="" textlink="">
      <xdr:nvSpPr>
        <xdr:cNvPr id="7" name="Text Box 4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85725</xdr:colOff>
      <xdr:row>50</xdr:row>
      <xdr:rowOff>52668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85725</xdr:colOff>
      <xdr:row>50</xdr:row>
      <xdr:rowOff>52668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85725</xdr:colOff>
      <xdr:row>50</xdr:row>
      <xdr:rowOff>52668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413385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85725</xdr:colOff>
      <xdr:row>50</xdr:row>
      <xdr:rowOff>52668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413385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85725</xdr:colOff>
      <xdr:row>50</xdr:row>
      <xdr:rowOff>52668</xdr:rowOff>
    </xdr:to>
    <xdr:sp macro="" textlink="">
      <xdr:nvSpPr>
        <xdr:cNvPr id="14" name="Text Box 3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85725</xdr:colOff>
      <xdr:row>50</xdr:row>
      <xdr:rowOff>52668</xdr:rowOff>
    </xdr:to>
    <xdr:sp macro="" textlink="">
      <xdr:nvSpPr>
        <xdr:cNvPr id="15" name="Text Box 4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257175</xdr:rowOff>
    </xdr:from>
    <xdr:to>
      <xdr:col>16</xdr:col>
      <xdr:colOff>594632</xdr:colOff>
      <xdr:row>46</xdr:row>
      <xdr:rowOff>50346</xdr:rowOff>
    </xdr:to>
    <xdr:cxnSp macro="">
      <xdr:nvCxnSpPr>
        <xdr:cNvPr id="2" name="Connecteur droit 1"/>
        <xdr:cNvCxnSpPr/>
      </xdr:nvCxnSpPr>
      <xdr:spPr>
        <a:xfrm>
          <a:off x="371475" y="257175"/>
          <a:ext cx="14967857" cy="7565571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51707</xdr:colOff>
      <xdr:row>0</xdr:row>
      <xdr:rowOff>474889</xdr:rowOff>
    </xdr:from>
    <xdr:to>
      <xdr:col>16</xdr:col>
      <xdr:colOff>213632</xdr:colOff>
      <xdr:row>45</xdr:row>
      <xdr:rowOff>21771</xdr:rowOff>
    </xdr:to>
    <xdr:cxnSp macro="">
      <xdr:nvCxnSpPr>
        <xdr:cNvPr id="3" name="Connecteur droit 2"/>
        <xdr:cNvCxnSpPr/>
      </xdr:nvCxnSpPr>
      <xdr:spPr>
        <a:xfrm flipH="1">
          <a:off x="480332" y="474889"/>
          <a:ext cx="14478000" cy="7157357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209550</xdr:rowOff>
    </xdr:from>
    <xdr:to>
      <xdr:col>16</xdr:col>
      <xdr:colOff>451757</xdr:colOff>
      <xdr:row>46</xdr:row>
      <xdr:rowOff>2721</xdr:rowOff>
    </xdr:to>
    <xdr:cxnSp macro="">
      <xdr:nvCxnSpPr>
        <xdr:cNvPr id="2" name="Connecteur droit 1"/>
        <xdr:cNvCxnSpPr/>
      </xdr:nvCxnSpPr>
      <xdr:spPr>
        <a:xfrm>
          <a:off x="228600" y="209550"/>
          <a:ext cx="14967857" cy="7565571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337457</xdr:colOff>
      <xdr:row>0</xdr:row>
      <xdr:rowOff>427264</xdr:rowOff>
    </xdr:from>
    <xdr:to>
      <xdr:col>16</xdr:col>
      <xdr:colOff>70757</xdr:colOff>
      <xdr:row>44</xdr:row>
      <xdr:rowOff>136071</xdr:rowOff>
    </xdr:to>
    <xdr:cxnSp macro="">
      <xdr:nvCxnSpPr>
        <xdr:cNvPr id="3" name="Connecteur droit 2"/>
        <xdr:cNvCxnSpPr/>
      </xdr:nvCxnSpPr>
      <xdr:spPr>
        <a:xfrm flipH="1">
          <a:off x="337457" y="427264"/>
          <a:ext cx="14478000" cy="7157357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133350</xdr:rowOff>
    </xdr:from>
    <xdr:to>
      <xdr:col>16</xdr:col>
      <xdr:colOff>394607</xdr:colOff>
      <xdr:row>45</xdr:row>
      <xdr:rowOff>88446</xdr:rowOff>
    </xdr:to>
    <xdr:cxnSp macro="">
      <xdr:nvCxnSpPr>
        <xdr:cNvPr id="2" name="Connecteur droit 1"/>
        <xdr:cNvCxnSpPr/>
      </xdr:nvCxnSpPr>
      <xdr:spPr>
        <a:xfrm>
          <a:off x="171450" y="133350"/>
          <a:ext cx="14967857" cy="7565571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280307</xdr:colOff>
      <xdr:row>0</xdr:row>
      <xdr:rowOff>351064</xdr:rowOff>
    </xdr:from>
    <xdr:to>
      <xdr:col>16</xdr:col>
      <xdr:colOff>13607</xdr:colOff>
      <xdr:row>44</xdr:row>
      <xdr:rowOff>59871</xdr:rowOff>
    </xdr:to>
    <xdr:cxnSp macro="">
      <xdr:nvCxnSpPr>
        <xdr:cNvPr id="3" name="Connecteur droit 2"/>
        <xdr:cNvCxnSpPr/>
      </xdr:nvCxnSpPr>
      <xdr:spPr>
        <a:xfrm flipH="1">
          <a:off x="280307" y="351064"/>
          <a:ext cx="14478000" cy="7157357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123825</xdr:rowOff>
    </xdr:from>
    <xdr:to>
      <xdr:col>18</xdr:col>
      <xdr:colOff>604157</xdr:colOff>
      <xdr:row>51</xdr:row>
      <xdr:rowOff>21771</xdr:rowOff>
    </xdr:to>
    <xdr:cxnSp macro="">
      <xdr:nvCxnSpPr>
        <xdr:cNvPr id="2" name="Connecteur droit 1"/>
        <xdr:cNvCxnSpPr/>
      </xdr:nvCxnSpPr>
      <xdr:spPr>
        <a:xfrm>
          <a:off x="0" y="609600"/>
          <a:ext cx="14967857" cy="7565571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108857</xdr:colOff>
      <xdr:row>5</xdr:row>
      <xdr:rowOff>17689</xdr:rowOff>
    </xdr:from>
    <xdr:to>
      <xdr:col>18</xdr:col>
      <xdr:colOff>223157</xdr:colOff>
      <xdr:row>49</xdr:row>
      <xdr:rowOff>155121</xdr:rowOff>
    </xdr:to>
    <xdr:cxnSp macro="">
      <xdr:nvCxnSpPr>
        <xdr:cNvPr id="3" name="Connecteur droit 2"/>
        <xdr:cNvCxnSpPr/>
      </xdr:nvCxnSpPr>
      <xdr:spPr>
        <a:xfrm flipH="1">
          <a:off x="108857" y="827314"/>
          <a:ext cx="14478000" cy="7157357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.dissart" refreshedDate="42012.60509247685" createdVersion="3" refreshedVersion="3" minRefreshableVersion="3" recordCount="2008">
  <cacheSource type="worksheet">
    <worksheetSource name="Tableau1"/>
  </cacheSource>
  <cacheFields count="3">
    <cacheField name="Numero" numFmtId="49">
      <sharedItems containsBlank="1" containsMixedTypes="1" containsNumber="1" containsInteger="1" minValue="0" maxValue="612000"/>
    </cacheField>
    <cacheField name="abrégé" numFmtId="0">
      <sharedItems containsSemiMixedTypes="0" containsString="0" containsNumber="1" containsInteger="1" minValue="0" maxValue="609" count="20">
        <n v="60"/>
        <n v="61"/>
        <n v="62"/>
        <n v="63"/>
        <n v="64"/>
        <n v="65"/>
        <n v="66"/>
        <n v="67"/>
        <n v="68"/>
        <n v="69"/>
        <n v="0"/>
        <n v="606" u="1"/>
        <n v="605" u="1"/>
        <n v="604" u="1"/>
        <n v="603" u="1"/>
        <n v="609" u="1"/>
        <n v="602" u="1"/>
        <n v="608" u="1"/>
        <n v="601" u="1"/>
        <n v="607" u="1"/>
      </sharedItems>
    </cacheField>
    <cacheField name="Somme" numFmtId="44">
      <sharedItems containsString="0" containsBlank="1" containsNumber="1" containsInteger="1" minValue="0" maxValue="100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a.dissart" refreshedDate="42012.605093171296" createdVersion="3" refreshedVersion="3" minRefreshableVersion="3" recordCount="2008">
  <cacheSource type="worksheet">
    <worksheetSource name="Tableau2"/>
  </cacheSource>
  <cacheFields count="3">
    <cacheField name="Numero" numFmtId="49">
      <sharedItems containsBlank="1" containsMixedTypes="1" containsNumber="1" containsInteger="1" minValue="0" maxValue="745000"/>
    </cacheField>
    <cacheField name="abrégé" numFmtId="0">
      <sharedItems containsSemiMixedTypes="0" containsString="0" containsNumber="1" containsInteger="1" minValue="0" maxValue="709" count="20">
        <n v="70"/>
        <n v="71"/>
        <n v="72"/>
        <n v="73"/>
        <n v="74"/>
        <n v="75"/>
        <n v="76"/>
        <n v="77"/>
        <n v="78"/>
        <n v="79"/>
        <n v="0"/>
        <n v="703" u="1"/>
        <n v="709" u="1"/>
        <n v="702" u="1"/>
        <n v="708" u="1"/>
        <n v="701" u="1"/>
        <n v="707" u="1"/>
        <n v="706" u="1"/>
        <n v="705" u="1"/>
        <n v="704" u="1"/>
      </sharedItems>
    </cacheField>
    <cacheField name="Somme" numFmtId="44">
      <sharedItems containsString="0" containsBlank="1" containsNumber="1" containsInteger="1" minValue="0" maxValue="5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8">
  <r>
    <m/>
    <x v="0"/>
    <m/>
  </r>
  <r>
    <m/>
    <x v="1"/>
    <m/>
  </r>
  <r>
    <m/>
    <x v="2"/>
    <m/>
  </r>
  <r>
    <m/>
    <x v="3"/>
    <m/>
  </r>
  <r>
    <m/>
    <x v="4"/>
    <m/>
  </r>
  <r>
    <m/>
    <x v="5"/>
    <m/>
  </r>
  <r>
    <m/>
    <x v="6"/>
    <m/>
  </r>
  <r>
    <m/>
    <x v="7"/>
    <m/>
  </r>
  <r>
    <m/>
    <x v="8"/>
    <m/>
  </r>
  <r>
    <m/>
    <x v="9"/>
    <m/>
  </r>
  <r>
    <s v="601000"/>
    <x v="0"/>
    <n v="102"/>
  </r>
  <r>
    <n v="612000"/>
    <x v="1"/>
    <n v="478"/>
  </r>
  <r>
    <n v="612000"/>
    <x v="1"/>
    <n v="136"/>
  </r>
  <r>
    <n v="612000"/>
    <x v="1"/>
    <n v="100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08">
  <r>
    <m/>
    <x v="0"/>
    <m/>
  </r>
  <r>
    <m/>
    <x v="1"/>
    <m/>
  </r>
  <r>
    <m/>
    <x v="2"/>
    <m/>
  </r>
  <r>
    <m/>
    <x v="3"/>
    <m/>
  </r>
  <r>
    <m/>
    <x v="4"/>
    <m/>
  </r>
  <r>
    <m/>
    <x v="5"/>
    <m/>
  </r>
  <r>
    <m/>
    <x v="6"/>
    <m/>
  </r>
  <r>
    <m/>
    <x v="7"/>
    <m/>
  </r>
  <r>
    <m/>
    <x v="8"/>
    <m/>
  </r>
  <r>
    <m/>
    <x v="9"/>
    <m/>
  </r>
  <r>
    <s v="706300"/>
    <x v="0"/>
    <n v="450"/>
  </r>
  <r>
    <n v="745000"/>
    <x v="4"/>
    <n v="1"/>
  </r>
  <r>
    <n v="745000"/>
    <x v="4"/>
    <n v="558"/>
  </r>
  <r>
    <n v="706300"/>
    <x v="0"/>
    <n v="5000"/>
  </r>
  <r>
    <n v="706300"/>
    <x v="0"/>
    <n v="80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  <r>
    <n v="0"/>
    <x v="1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Abreges de compte">
  <location ref="N2:O14" firstHeaderRow="1" firstDataRow="1" firstDataCol="1"/>
  <pivotFields count="3">
    <pivotField showAll="0"/>
    <pivotField axis="axisRow" showAll="0" sortType="descending">
      <items count="21">
        <item m="1" x="12"/>
        <item m="1" x="14"/>
        <item m="1" x="16"/>
        <item m="1" x="17"/>
        <item m="1" x="18"/>
        <item m="1" x="19"/>
        <item m="1" x="11"/>
        <item m="1" x="13"/>
        <item m="1" x="15"/>
        <item x="9"/>
        <item x="8"/>
        <item x="7"/>
        <item x="6"/>
        <item x="5"/>
        <item x="4"/>
        <item x="3"/>
        <item x="2"/>
        <item x="1"/>
        <item x="0"/>
        <item x="10"/>
        <item t="default"/>
      </items>
    </pivotField>
    <pivotField dataField="1" showAll="0"/>
  </pivotFields>
  <rowFields count="1">
    <field x="1"/>
  </rowFields>
  <rowItems count="12"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Somme compte 70-" fld="2" baseField="0" baseItem="0" numFmtId="44"/>
  </dataFields>
  <formats count="5">
    <format dxfId="16">
      <pivotArea type="all" dataOnly="0" outline="0" fieldPosition="0"/>
    </format>
    <format dxfId="15">
      <pivotArea outline="0" collapsedLevelsAreSubtotals="1" fieldPosition="0"/>
    </format>
    <format dxfId="14">
      <pivotArea collapsedLevelsAreSubtotals="1" fieldPosition="0">
        <references count="1">
          <reference field="1" count="0"/>
        </references>
      </pivotArea>
    </format>
    <format dxfId="13">
      <pivotArea dataOnly="0" labelOnly="1" fieldPosition="0">
        <references count="1">
          <reference field="1" count="0"/>
        </references>
      </pivotArea>
    </format>
    <format dxfId="12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Abreges de compte">
  <location ref="G2:H14" firstHeaderRow="1" firstDataRow="1" firstDataCol="1"/>
  <pivotFields count="3">
    <pivotField showAll="0"/>
    <pivotField axis="axisRow" showAll="0" sortType="descending">
      <items count="21">
        <item m="1" x="15"/>
        <item m="1" x="17"/>
        <item m="1" x="19"/>
        <item m="1" x="11"/>
        <item m="1" x="12"/>
        <item m="1" x="13"/>
        <item m="1" x="14"/>
        <item m="1" x="16"/>
        <item m="1" x="18"/>
        <item x="9"/>
        <item x="8"/>
        <item x="7"/>
        <item x="6"/>
        <item x="5"/>
        <item x="4"/>
        <item x="3"/>
        <item x="2"/>
        <item x="1"/>
        <item x="0"/>
        <item x="10"/>
        <item t="default"/>
      </items>
    </pivotField>
    <pivotField dataField="1" numFmtId="44" showAll="0"/>
  </pivotFields>
  <rowFields count="1">
    <field x="1"/>
  </rowFields>
  <rowItems count="12"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Somme compte 60-" fld="2" baseField="0" baseItem="0" numFmtId="44"/>
  </dataFields>
  <formats count="14">
    <format dxfId="30">
      <pivotArea dataOnly="0" labelOnly="1" fieldPosition="0">
        <references count="1">
          <reference field="1" count="0"/>
        </references>
      </pivotArea>
    </format>
    <format dxfId="29">
      <pivotArea collapsedLevelsAreSubtotals="1" fieldPosition="0">
        <references count="1">
          <reference field="1" count="1">
            <x v="0"/>
          </reference>
        </references>
      </pivotArea>
    </format>
    <format dxfId="28">
      <pivotArea collapsedLevelsAreSubtotals="1" fieldPosition="0">
        <references count="1">
          <reference field="1" count="1">
            <x v="1"/>
          </reference>
        </references>
      </pivotArea>
    </format>
    <format dxfId="27">
      <pivotArea collapsedLevelsAreSubtotals="1" fieldPosition="0">
        <references count="1">
          <reference field="1" count="1">
            <x v="2"/>
          </reference>
        </references>
      </pivotArea>
    </format>
    <format dxfId="26">
      <pivotArea collapsedLevelsAreSubtotals="1" fieldPosition="0">
        <references count="1">
          <reference field="1" count="1">
            <x v="3"/>
          </reference>
        </references>
      </pivotArea>
    </format>
    <format dxfId="25">
      <pivotArea collapsedLevelsAreSubtotals="1" fieldPosition="0">
        <references count="1">
          <reference field="1" count="1">
            <x v="4"/>
          </reference>
        </references>
      </pivotArea>
    </format>
    <format dxfId="24">
      <pivotArea collapsedLevelsAreSubtotals="1" fieldPosition="0">
        <references count="1">
          <reference field="1" count="1">
            <x v="5"/>
          </reference>
        </references>
      </pivotArea>
    </format>
    <format dxfId="23">
      <pivotArea collapsedLevelsAreSubtotals="1" fieldPosition="0">
        <references count="1">
          <reference field="1" count="1">
            <x v="6"/>
          </reference>
        </references>
      </pivotArea>
    </format>
    <format dxfId="22">
      <pivotArea collapsedLevelsAreSubtotals="1" fieldPosition="0">
        <references count="1">
          <reference field="1" count="1">
            <x v="7"/>
          </reference>
        </references>
      </pivotArea>
    </format>
    <format dxfId="21">
      <pivotArea collapsedLevelsAreSubtotals="1" fieldPosition="0">
        <references count="1">
          <reference field="1" count="1">
            <x v="8"/>
          </reference>
        </references>
      </pivotArea>
    </format>
    <format dxfId="20">
      <pivotArea collapsedLevelsAreSubtotals="1" fieldPosition="0">
        <references count="1">
          <reference field="1" count="0"/>
        </references>
      </pivotArea>
    </format>
    <format dxfId="19">
      <pivotArea dataOnly="0" labelOnly="1" fieldPosition="0">
        <references count="1">
          <reference field="1" count="0"/>
        </references>
      </pivotArea>
    </format>
    <format dxfId="18">
      <pivotArea type="all" dataOnly="0" outline="0" fieldPosition="0"/>
    </format>
    <format dxfId="17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C2:E2010" totalsRowShown="0" headerRowDxfId="11" dataDxfId="9" headerRowBorderDxfId="10" tableBorderDxfId="8">
  <autoFilter ref="C2:E2010"/>
  <tableColumns count="3">
    <tableColumn id="1" name="Numero" dataDxfId="7">
      <calculatedColumnFormula>Dépense!J2</calculatedColumnFormula>
    </tableColumn>
    <tableColumn id="2" name="abrégé" dataDxfId="6">
      <calculatedColumnFormula>INT(C3/1000)</calculatedColumnFormula>
    </tableColumn>
    <tableColumn id="3" name="Somme" dataDxfId="5">
      <calculatedColumnFormula>Dépense!E2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2:L2010" totalsRowShown="0" tableBorderDxfId="4">
  <autoFilter ref="J2:L2010"/>
  <tableColumns count="3">
    <tableColumn id="1" name="Numero" dataDxfId="3">
      <calculatedColumnFormula>#REF!</calculatedColumnFormula>
    </tableColumn>
    <tableColumn id="2" name="abrégé" dataDxfId="2">
      <calculatedColumnFormula>INT(J3/1000)</calculatedColumnFormula>
    </tableColumn>
    <tableColumn id="3" name="Somme" dataDxfId="1">
      <calculatedColumnFormula>#REF!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NUL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NUL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NUL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28"/>
  <sheetViews>
    <sheetView workbookViewId="0">
      <selection activeCell="D16" sqref="D16"/>
    </sheetView>
  </sheetViews>
  <sheetFormatPr baseColWidth="10" defaultRowHeight="12.75"/>
  <cols>
    <col min="1" max="1" width="10.7109375" bestFit="1" customWidth="1"/>
  </cols>
  <sheetData>
    <row r="1" spans="1:12" ht="13.5" thickBot="1">
      <c r="A1" s="294" t="s">
        <v>16</v>
      </c>
      <c r="B1" s="295"/>
      <c r="C1" s="295"/>
      <c r="D1" s="296"/>
      <c r="G1" s="297" t="s">
        <v>24</v>
      </c>
      <c r="H1" s="298"/>
      <c r="I1" s="298"/>
      <c r="J1" s="298"/>
      <c r="K1" s="299"/>
      <c r="L1" s="35"/>
    </row>
    <row r="2" spans="1:12" ht="13.5" thickBot="1">
      <c r="A2" s="27" t="s">
        <v>17</v>
      </c>
      <c r="B2" s="300"/>
      <c r="C2" s="301"/>
      <c r="D2" s="268"/>
      <c r="G2" s="44" t="s">
        <v>33</v>
      </c>
      <c r="H2" s="302" t="s">
        <v>25</v>
      </c>
      <c r="I2" s="303"/>
      <c r="J2" s="304"/>
      <c r="K2" s="39" t="s">
        <v>29</v>
      </c>
    </row>
    <row r="3" spans="1:12">
      <c r="A3" s="2" t="s">
        <v>18</v>
      </c>
      <c r="B3" s="281"/>
      <c r="C3" s="281"/>
      <c r="D3" s="270"/>
      <c r="G3" s="43">
        <v>512000</v>
      </c>
      <c r="H3" s="265" t="s">
        <v>26</v>
      </c>
      <c r="I3" s="265"/>
      <c r="J3" s="265"/>
      <c r="K3" s="41">
        <v>100</v>
      </c>
    </row>
    <row r="4" spans="1:12">
      <c r="A4" s="2"/>
      <c r="B4" s="281"/>
      <c r="C4" s="281"/>
      <c r="D4" s="270"/>
      <c r="G4" s="32">
        <v>512100</v>
      </c>
      <c r="H4" s="266" t="s">
        <v>27</v>
      </c>
      <c r="I4" s="266"/>
      <c r="J4" s="266"/>
      <c r="K4" s="36">
        <v>200</v>
      </c>
    </row>
    <row r="5" spans="1:12">
      <c r="A5" s="2"/>
      <c r="B5" s="28"/>
      <c r="C5" s="28"/>
      <c r="D5" s="26"/>
      <c r="G5" s="32">
        <v>512200</v>
      </c>
      <c r="H5" s="266" t="s">
        <v>28</v>
      </c>
      <c r="I5" s="266"/>
      <c r="J5" s="266"/>
      <c r="K5" s="36">
        <v>300</v>
      </c>
    </row>
    <row r="6" spans="1:12" ht="13.5" thickBot="1">
      <c r="A6" s="2"/>
      <c r="B6" s="30"/>
      <c r="C6" s="30"/>
      <c r="D6" s="31"/>
      <c r="G6" s="78">
        <v>513000</v>
      </c>
      <c r="H6" s="274" t="s">
        <v>421</v>
      </c>
      <c r="I6" s="266"/>
      <c r="J6" s="266"/>
      <c r="K6" s="36">
        <v>200</v>
      </c>
    </row>
    <row r="7" spans="1:12" ht="13.5" thickBot="1">
      <c r="A7" s="2" t="s">
        <v>19</v>
      </c>
      <c r="B7" s="267"/>
      <c r="C7" s="268"/>
      <c r="D7" s="6"/>
      <c r="G7" s="37"/>
      <c r="H7" s="273"/>
      <c r="I7" s="273"/>
      <c r="J7" s="273"/>
      <c r="K7" s="38"/>
    </row>
    <row r="8" spans="1:12">
      <c r="A8" s="2"/>
      <c r="B8" s="269"/>
      <c r="C8" s="270"/>
      <c r="D8" s="6"/>
    </row>
    <row r="9" spans="1:12">
      <c r="A9" s="2"/>
      <c r="B9" s="269"/>
      <c r="C9" s="270"/>
      <c r="D9" s="6"/>
    </row>
    <row r="10" spans="1:12">
      <c r="A10" s="2"/>
      <c r="B10" s="269"/>
      <c r="C10" s="270"/>
      <c r="D10" s="6"/>
    </row>
    <row r="11" spans="1:12">
      <c r="A11" s="2"/>
      <c r="B11" s="269"/>
      <c r="C11" s="270"/>
      <c r="D11" s="6"/>
      <c r="G11" s="40"/>
      <c r="H11" s="40"/>
      <c r="I11" s="40"/>
      <c r="J11" s="40"/>
      <c r="K11" s="40"/>
    </row>
    <row r="12" spans="1:12" ht="13.5" thickBot="1">
      <c r="A12" s="2"/>
      <c r="B12" s="271"/>
      <c r="C12" s="272"/>
      <c r="D12" s="6"/>
      <c r="G12" s="40"/>
      <c r="H12" s="40"/>
      <c r="I12" s="40"/>
    </row>
    <row r="13" spans="1:12" ht="13.5" thickBot="1">
      <c r="A13" s="8"/>
      <c r="B13" s="29"/>
      <c r="C13" s="29"/>
      <c r="D13" s="11"/>
      <c r="G13" s="40"/>
      <c r="H13" s="40"/>
      <c r="I13" s="40"/>
    </row>
    <row r="14" spans="1:12" ht="13.5" thickBot="1">
      <c r="G14" s="40"/>
      <c r="H14" s="40"/>
      <c r="I14" s="40"/>
    </row>
    <row r="15" spans="1:12" ht="13.5" thickBot="1">
      <c r="A15" s="278" t="s">
        <v>44</v>
      </c>
      <c r="B15" s="279"/>
      <c r="C15" s="280"/>
      <c r="D15" s="39">
        <v>1980</v>
      </c>
    </row>
    <row r="16" spans="1:12" ht="13.5" thickBot="1">
      <c r="A16" s="275" t="s">
        <v>45</v>
      </c>
      <c r="B16" s="276"/>
      <c r="C16" s="277"/>
      <c r="D16" s="39">
        <f>C20</f>
        <v>2015</v>
      </c>
    </row>
    <row r="18" spans="1:9" ht="13.5" thickBot="1">
      <c r="G18" s="40"/>
      <c r="H18" s="40"/>
      <c r="I18" s="40"/>
    </row>
    <row r="19" spans="1:9" ht="13.5" thickBot="1">
      <c r="A19" s="282" t="s">
        <v>23</v>
      </c>
      <c r="B19" s="283"/>
      <c r="C19" s="283"/>
      <c r="D19" s="283"/>
      <c r="E19" s="284"/>
      <c r="G19" s="40"/>
      <c r="H19" s="40"/>
      <c r="I19" s="40"/>
    </row>
    <row r="20" spans="1:9">
      <c r="A20" s="292" t="s">
        <v>20</v>
      </c>
      <c r="B20" s="290"/>
      <c r="C20" s="290">
        <v>2015</v>
      </c>
      <c r="D20" s="290"/>
      <c r="E20" s="291"/>
      <c r="G20" s="40"/>
      <c r="H20" s="40"/>
      <c r="I20" s="40"/>
    </row>
    <row r="21" spans="1:9">
      <c r="A21" s="293" t="s">
        <v>21</v>
      </c>
      <c r="B21" s="288"/>
      <c r="C21" s="287">
        <v>42005</v>
      </c>
      <c r="D21" s="288"/>
      <c r="E21" s="33">
        <f>C21</f>
        <v>42005</v>
      </c>
      <c r="G21" s="40"/>
      <c r="H21" s="40"/>
      <c r="I21" s="40"/>
    </row>
    <row r="22" spans="1:9" ht="13.5" thickBot="1">
      <c r="A22" s="285" t="s">
        <v>22</v>
      </c>
      <c r="B22" s="286"/>
      <c r="C22" s="289">
        <v>42369</v>
      </c>
      <c r="D22" s="286"/>
      <c r="E22" s="34">
        <f>C22</f>
        <v>42369</v>
      </c>
    </row>
    <row r="24" spans="1:9" ht="13.5" thickBot="1"/>
    <row r="25" spans="1:9" ht="13.5" thickBot="1">
      <c r="A25" s="261" t="s">
        <v>30</v>
      </c>
      <c r="B25" s="262"/>
      <c r="C25" s="263"/>
    </row>
    <row r="26" spans="1:9">
      <c r="A26" s="264" t="s">
        <v>31</v>
      </c>
      <c r="B26" s="265"/>
      <c r="C26" s="41">
        <v>0</v>
      </c>
    </row>
    <row r="27" spans="1:9">
      <c r="A27" s="2"/>
      <c r="B27" s="1"/>
      <c r="C27" s="6"/>
    </row>
    <row r="28" spans="1:9" ht="13.5" thickBot="1">
      <c r="A28" s="8"/>
      <c r="B28" s="29"/>
      <c r="C28" s="11"/>
    </row>
  </sheetData>
  <mergeCells count="23">
    <mergeCell ref="A21:B21"/>
    <mergeCell ref="A1:D1"/>
    <mergeCell ref="G1:K1"/>
    <mergeCell ref="B2:D2"/>
    <mergeCell ref="B3:D3"/>
    <mergeCell ref="H2:J2"/>
    <mergeCell ref="H3:J3"/>
    <mergeCell ref="A25:C25"/>
    <mergeCell ref="A26:B26"/>
    <mergeCell ref="H4:J4"/>
    <mergeCell ref="B7:C12"/>
    <mergeCell ref="H7:J7"/>
    <mergeCell ref="H5:J5"/>
    <mergeCell ref="H6:J6"/>
    <mergeCell ref="A16:C16"/>
    <mergeCell ref="A15:C15"/>
    <mergeCell ref="B4:D4"/>
    <mergeCell ref="A19:E19"/>
    <mergeCell ref="A22:B22"/>
    <mergeCell ref="C21:D21"/>
    <mergeCell ref="C22:D22"/>
    <mergeCell ref="C20:E20"/>
    <mergeCell ref="A20:B20"/>
  </mergeCells>
  <phoneticPr fontId="13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1"/>
  <dimension ref="A1:L360"/>
  <sheetViews>
    <sheetView showGridLines="0" workbookViewId="0">
      <selection activeCell="K7" sqref="K7"/>
    </sheetView>
  </sheetViews>
  <sheetFormatPr baseColWidth="10" defaultRowHeight="12.75"/>
  <cols>
    <col min="1" max="1" width="5.85546875" style="25" customWidth="1"/>
    <col min="2" max="2" width="15" style="14" bestFit="1" customWidth="1"/>
    <col min="3" max="3" width="84" style="15" bestFit="1" customWidth="1"/>
    <col min="4" max="4" width="7.7109375" style="81" bestFit="1" customWidth="1"/>
    <col min="5" max="5" width="2.7109375" style="15" customWidth="1"/>
    <col min="6" max="6" width="14.85546875" style="15" bestFit="1" customWidth="1"/>
    <col min="7" max="7" width="84" style="15" bestFit="1" customWidth="1"/>
    <col min="8" max="8" width="7.7109375" style="81" bestFit="1" customWidth="1"/>
    <col min="9" max="9" width="2.7109375" style="15" customWidth="1"/>
    <col min="10" max="10" width="14.85546875" style="15" bestFit="1" customWidth="1"/>
    <col min="11" max="11" width="47" style="15" bestFit="1" customWidth="1"/>
    <col min="12" max="12" width="7.7109375" style="81" bestFit="1" customWidth="1"/>
    <col min="13" max="16384" width="11.42578125" style="15"/>
  </cols>
  <sheetData>
    <row r="1" spans="1:12" ht="26.25" customHeight="1">
      <c r="B1" s="305" t="s">
        <v>8</v>
      </c>
      <c r="C1" s="305"/>
    </row>
    <row r="2" spans="1:12" ht="13.5" customHeight="1">
      <c r="B2" s="16"/>
      <c r="C2" s="16"/>
    </row>
    <row r="4" spans="1:12" ht="15">
      <c r="B4" s="17" t="s">
        <v>4</v>
      </c>
      <c r="C4" s="17" t="s">
        <v>5</v>
      </c>
      <c r="D4" s="17" t="s">
        <v>419</v>
      </c>
      <c r="E4" s="25"/>
      <c r="F4" s="17" t="s">
        <v>4</v>
      </c>
      <c r="G4" s="17" t="s">
        <v>5</v>
      </c>
      <c r="H4" s="17" t="s">
        <v>419</v>
      </c>
      <c r="J4" s="17" t="s">
        <v>4</v>
      </c>
      <c r="K4" s="17" t="s">
        <v>5</v>
      </c>
      <c r="L4" s="17" t="s">
        <v>419</v>
      </c>
    </row>
    <row r="5" spans="1:12">
      <c r="B5" s="18"/>
      <c r="C5" s="18" t="s">
        <v>413</v>
      </c>
      <c r="D5" s="79"/>
      <c r="E5" s="25"/>
      <c r="F5" s="18"/>
      <c r="G5" s="18" t="s">
        <v>414</v>
      </c>
      <c r="H5" s="79"/>
      <c r="J5" s="18"/>
      <c r="K5" s="76" t="s">
        <v>420</v>
      </c>
      <c r="L5" s="79"/>
    </row>
    <row r="6" spans="1:12">
      <c r="B6" s="19"/>
      <c r="C6" s="20" t="s">
        <v>142</v>
      </c>
      <c r="D6" s="80"/>
      <c r="E6" s="25"/>
      <c r="F6" s="19"/>
      <c r="G6" s="20" t="s">
        <v>347</v>
      </c>
      <c r="H6" s="80"/>
      <c r="J6" s="19"/>
      <c r="K6" s="20" t="s">
        <v>62</v>
      </c>
      <c r="L6" s="80"/>
    </row>
    <row r="7" spans="1:12">
      <c r="B7" s="21">
        <v>601000</v>
      </c>
      <c r="C7" s="13" t="s">
        <v>143</v>
      </c>
      <c r="D7" s="82" t="s">
        <v>422</v>
      </c>
      <c r="E7" s="25"/>
      <c r="F7" s="21">
        <f>LEFT(G7,3)*1000</f>
        <v>701000</v>
      </c>
      <c r="G7" s="13" t="s">
        <v>348</v>
      </c>
      <c r="H7" s="82"/>
      <c r="J7" s="21">
        <v>861000</v>
      </c>
      <c r="K7" s="13" t="s">
        <v>63</v>
      </c>
      <c r="L7" s="82"/>
    </row>
    <row r="8" spans="1:12">
      <c r="B8" s="21">
        <v>601100</v>
      </c>
      <c r="C8" s="13" t="s">
        <v>70</v>
      </c>
      <c r="D8" s="82" t="s">
        <v>422</v>
      </c>
      <c r="E8" s="25"/>
      <c r="F8" s="21">
        <v>701100</v>
      </c>
      <c r="G8" s="13" t="s">
        <v>115</v>
      </c>
      <c r="H8" s="82"/>
      <c r="J8" s="21">
        <v>862000</v>
      </c>
      <c r="K8" s="13" t="s">
        <v>64</v>
      </c>
      <c r="L8" s="82"/>
    </row>
    <row r="9" spans="1:12">
      <c r="A9" s="83"/>
      <c r="B9" s="21">
        <v>602000</v>
      </c>
      <c r="C9" s="13" t="s">
        <v>144</v>
      </c>
      <c r="D9" s="82" t="s">
        <v>422</v>
      </c>
      <c r="E9" s="25"/>
      <c r="F9" s="21">
        <f>LEFT(G9,3)*1000</f>
        <v>706000</v>
      </c>
      <c r="G9" s="13" t="s">
        <v>349</v>
      </c>
      <c r="H9" s="82"/>
      <c r="J9" s="21">
        <v>864000</v>
      </c>
      <c r="K9" s="13" t="s">
        <v>65</v>
      </c>
      <c r="L9" s="82"/>
    </row>
    <row r="10" spans="1:12">
      <c r="B10" s="21">
        <f>LEFT(C10,4)*100</f>
        <v>602100</v>
      </c>
      <c r="C10" s="13" t="s">
        <v>145</v>
      </c>
      <c r="D10" s="82"/>
      <c r="E10" s="25"/>
      <c r="F10" s="21">
        <v>706100</v>
      </c>
      <c r="G10" s="13" t="s">
        <v>116</v>
      </c>
      <c r="H10" s="82"/>
      <c r="J10" s="19"/>
      <c r="K10" s="20" t="s">
        <v>66</v>
      </c>
      <c r="L10" s="80"/>
    </row>
    <row r="11" spans="1:12">
      <c r="B11" s="21">
        <f>LEFT(C11,4)*100</f>
        <v>602200</v>
      </c>
      <c r="C11" s="13" t="s">
        <v>146</v>
      </c>
      <c r="D11" s="82"/>
      <c r="E11" s="25"/>
      <c r="F11" s="21">
        <v>706200</v>
      </c>
      <c r="G11" s="13" t="s">
        <v>117</v>
      </c>
      <c r="H11" s="82"/>
      <c r="J11" s="21">
        <v>870000</v>
      </c>
      <c r="K11" s="13" t="s">
        <v>67</v>
      </c>
      <c r="L11" s="82"/>
    </row>
    <row r="12" spans="1:12">
      <c r="B12" s="21">
        <f>LEFT(C12,5)*10</f>
        <v>602210</v>
      </c>
      <c r="C12" s="13" t="s">
        <v>147</v>
      </c>
      <c r="D12" s="82"/>
      <c r="E12" s="25"/>
      <c r="F12" s="21">
        <v>706300</v>
      </c>
      <c r="G12" s="13" t="s">
        <v>118</v>
      </c>
      <c r="H12" s="82" t="s">
        <v>422</v>
      </c>
      <c r="J12" s="21">
        <v>871000</v>
      </c>
      <c r="K12" s="13" t="s">
        <v>68</v>
      </c>
      <c r="L12" s="82"/>
    </row>
    <row r="13" spans="1:12">
      <c r="B13" s="21">
        <f>LEFT(C13,5)*10</f>
        <v>602220</v>
      </c>
      <c r="C13" s="13" t="s">
        <v>148</v>
      </c>
      <c r="D13" s="82"/>
      <c r="E13" s="25"/>
      <c r="F13" s="21">
        <v>706400</v>
      </c>
      <c r="G13" s="13" t="s">
        <v>119</v>
      </c>
      <c r="H13" s="82"/>
      <c r="J13" s="21">
        <v>875000</v>
      </c>
      <c r="K13" s="13" t="s">
        <v>69</v>
      </c>
      <c r="L13" s="82"/>
    </row>
    <row r="14" spans="1:12">
      <c r="B14" s="21">
        <f>LEFT(C14,5)*10</f>
        <v>602230</v>
      </c>
      <c r="C14" s="13" t="s">
        <v>149</v>
      </c>
      <c r="D14" s="82"/>
      <c r="E14" s="25"/>
      <c r="F14" s="21">
        <v>706500</v>
      </c>
      <c r="G14" s="13" t="s">
        <v>120</v>
      </c>
      <c r="H14" s="82"/>
    </row>
    <row r="15" spans="1:12">
      <c r="B15" s="21">
        <f>LEFT(C15,5)*10</f>
        <v>602240</v>
      </c>
      <c r="C15" s="13" t="s">
        <v>150</v>
      </c>
      <c r="D15" s="82"/>
      <c r="E15" s="25"/>
      <c r="F15" s="21">
        <v>706600</v>
      </c>
      <c r="G15" s="13" t="s">
        <v>121</v>
      </c>
      <c r="H15" s="82"/>
    </row>
    <row r="16" spans="1:12">
      <c r="B16" s="21">
        <f>LEFT(C16,5)*10</f>
        <v>602250</v>
      </c>
      <c r="C16" s="13" t="s">
        <v>151</v>
      </c>
      <c r="D16" s="82"/>
      <c r="E16" s="25"/>
      <c r="F16" s="21">
        <f>LEFT(G16,3)*1000</f>
        <v>707000</v>
      </c>
      <c r="G16" s="13" t="s">
        <v>350</v>
      </c>
      <c r="H16" s="82"/>
    </row>
    <row r="17" spans="2:8">
      <c r="B17" s="21">
        <f>LEFT(C17,3)*1000</f>
        <v>603000</v>
      </c>
      <c r="C17" s="13" t="s">
        <v>152</v>
      </c>
      <c r="D17" s="82"/>
      <c r="E17" s="25"/>
      <c r="F17" s="21">
        <f>LEFT(G17,3)*1000</f>
        <v>708000</v>
      </c>
      <c r="G17" s="13" t="s">
        <v>351</v>
      </c>
      <c r="H17" s="82"/>
    </row>
    <row r="18" spans="2:8">
      <c r="B18" s="21">
        <f>LEFT(C18,3)*1000</f>
        <v>604000</v>
      </c>
      <c r="C18" s="13" t="s">
        <v>153</v>
      </c>
      <c r="D18" s="82"/>
      <c r="E18" s="25"/>
      <c r="F18" s="21">
        <v>708100</v>
      </c>
      <c r="G18" s="13" t="s">
        <v>122</v>
      </c>
      <c r="H18" s="82"/>
    </row>
    <row r="19" spans="2:8">
      <c r="B19" s="21">
        <v>604100</v>
      </c>
      <c r="C19" s="13" t="s">
        <v>71</v>
      </c>
      <c r="D19" s="82"/>
      <c r="E19" s="25"/>
      <c r="F19" s="21">
        <v>708200</v>
      </c>
      <c r="G19" s="13" t="s">
        <v>123</v>
      </c>
      <c r="H19" s="82"/>
    </row>
    <row r="20" spans="2:8">
      <c r="B20" s="21">
        <v>604200</v>
      </c>
      <c r="C20" s="13" t="s">
        <v>72</v>
      </c>
      <c r="D20" s="82"/>
      <c r="E20" s="25"/>
      <c r="F20" s="21">
        <v>708300</v>
      </c>
      <c r="G20" s="13" t="s">
        <v>124</v>
      </c>
      <c r="H20" s="82"/>
    </row>
    <row r="21" spans="2:8">
      <c r="B21" s="21">
        <v>604300</v>
      </c>
      <c r="C21" s="13" t="s">
        <v>73</v>
      </c>
      <c r="D21" s="82"/>
      <c r="E21" s="25"/>
      <c r="F21" s="21">
        <v>708400</v>
      </c>
      <c r="G21" s="13" t="s">
        <v>125</v>
      </c>
      <c r="H21" s="82"/>
    </row>
    <row r="22" spans="2:8">
      <c r="B22" s="21">
        <v>604400</v>
      </c>
      <c r="C22" s="13" t="s">
        <v>74</v>
      </c>
      <c r="D22" s="82"/>
      <c r="E22" s="25"/>
      <c r="F22" s="21">
        <v>708500</v>
      </c>
      <c r="G22" s="13" t="s">
        <v>126</v>
      </c>
      <c r="H22" s="82"/>
    </row>
    <row r="23" spans="2:8">
      <c r="B23" s="21">
        <f>LEFT(C23,3)*1000</f>
        <v>605000</v>
      </c>
      <c r="C23" s="13" t="s">
        <v>154</v>
      </c>
      <c r="D23" s="82"/>
      <c r="E23" s="25"/>
      <c r="F23" s="21">
        <v>708100</v>
      </c>
      <c r="G23" s="13" t="s">
        <v>352</v>
      </c>
      <c r="H23" s="82"/>
    </row>
    <row r="24" spans="2:8">
      <c r="B24" s="21">
        <f>LEFT(C24,3)*1000</f>
        <v>606000</v>
      </c>
      <c r="C24" s="13" t="s">
        <v>155</v>
      </c>
      <c r="D24" s="82"/>
      <c r="E24" s="25"/>
      <c r="F24" s="21">
        <v>708300</v>
      </c>
      <c r="G24" s="13" t="s">
        <v>353</v>
      </c>
      <c r="H24" s="82"/>
    </row>
    <row r="25" spans="2:8">
      <c r="B25" s="21">
        <v>606100</v>
      </c>
      <c r="C25" s="13" t="s">
        <v>75</v>
      </c>
      <c r="D25" s="82"/>
      <c r="E25" s="25"/>
      <c r="F25" s="21">
        <v>708400</v>
      </c>
      <c r="G25" s="13" t="s">
        <v>354</v>
      </c>
      <c r="H25" s="82"/>
    </row>
    <row r="26" spans="2:8">
      <c r="B26" s="21">
        <v>606200</v>
      </c>
      <c r="C26" s="13" t="s">
        <v>76</v>
      </c>
      <c r="D26" s="82" t="s">
        <v>422</v>
      </c>
      <c r="E26" s="25"/>
      <c r="F26" s="21">
        <v>708800</v>
      </c>
      <c r="G26" s="13" t="s">
        <v>355</v>
      </c>
      <c r="H26" s="82"/>
    </row>
    <row r="27" spans="2:8">
      <c r="B27" s="21">
        <v>606300</v>
      </c>
      <c r="C27" s="13" t="s">
        <v>77</v>
      </c>
      <c r="D27" s="82"/>
      <c r="E27" s="25"/>
      <c r="F27" s="21">
        <f>LEFT(G27,3)*1000</f>
        <v>709000</v>
      </c>
      <c r="G27" s="13" t="s">
        <v>356</v>
      </c>
      <c r="H27" s="82"/>
    </row>
    <row r="28" spans="2:8">
      <c r="B28" s="21">
        <v>606400</v>
      </c>
      <c r="C28" s="13" t="s">
        <v>78</v>
      </c>
      <c r="D28" s="82"/>
      <c r="E28" s="25"/>
      <c r="F28" s="19"/>
      <c r="G28" s="20" t="s">
        <v>357</v>
      </c>
      <c r="H28" s="80"/>
    </row>
    <row r="29" spans="2:8">
      <c r="B29" s="21">
        <v>606500</v>
      </c>
      <c r="C29" s="13" t="s">
        <v>79</v>
      </c>
      <c r="D29" s="82"/>
      <c r="E29" s="25"/>
      <c r="F29" s="21">
        <f>LEFT(G29,3)*1000</f>
        <v>713000</v>
      </c>
      <c r="G29" s="13" t="s">
        <v>358</v>
      </c>
      <c r="H29" s="82"/>
    </row>
    <row r="30" spans="2:8">
      <c r="B30" s="21">
        <f>LEFT(C30,4)*100</f>
        <v>606100</v>
      </c>
      <c r="C30" s="13" t="s">
        <v>156</v>
      </c>
      <c r="D30" s="82"/>
      <c r="E30" s="25"/>
      <c r="F30" s="21">
        <v>713300</v>
      </c>
      <c r="G30" s="13" t="s">
        <v>359</v>
      </c>
      <c r="H30" s="82"/>
    </row>
    <row r="31" spans="2:8">
      <c r="B31" s="21">
        <f>LEFT(C31,4)*100</f>
        <v>606300</v>
      </c>
      <c r="C31" s="13" t="s">
        <v>157</v>
      </c>
      <c r="D31" s="82"/>
      <c r="E31" s="25"/>
      <c r="F31" s="21">
        <v>713400</v>
      </c>
      <c r="G31" s="13" t="s">
        <v>360</v>
      </c>
      <c r="H31" s="82"/>
    </row>
    <row r="32" spans="2:8">
      <c r="B32" s="21">
        <f>LEFT(C32,4)*100</f>
        <v>606400</v>
      </c>
      <c r="C32" s="13" t="s">
        <v>158</v>
      </c>
      <c r="D32" s="82"/>
      <c r="E32" s="25"/>
      <c r="F32" s="21">
        <v>713500</v>
      </c>
      <c r="G32" s="13" t="s">
        <v>361</v>
      </c>
      <c r="H32" s="82"/>
    </row>
    <row r="33" spans="2:8">
      <c r="B33" s="21">
        <f>LEFT(C33,4)*100</f>
        <v>606500</v>
      </c>
      <c r="C33" s="13" t="s">
        <v>159</v>
      </c>
      <c r="D33" s="82"/>
      <c r="E33" s="25"/>
      <c r="F33" s="19"/>
      <c r="G33" s="20" t="s">
        <v>362</v>
      </c>
      <c r="H33" s="80"/>
    </row>
    <row r="34" spans="2:8">
      <c r="B34" s="21">
        <f>LEFT(C34,4)*100</f>
        <v>606800</v>
      </c>
      <c r="C34" s="13" t="s">
        <v>160</v>
      </c>
      <c r="D34" s="82"/>
      <c r="E34" s="25"/>
      <c r="F34" s="19"/>
      <c r="G34" s="20" t="s">
        <v>363</v>
      </c>
      <c r="H34" s="80"/>
    </row>
    <row r="35" spans="2:8">
      <c r="B35" s="21">
        <f>LEFT(C35,3)*1000</f>
        <v>607000</v>
      </c>
      <c r="C35" s="13" t="s">
        <v>161</v>
      </c>
      <c r="D35" s="82"/>
      <c r="E35" s="25"/>
      <c r="F35" s="21">
        <v>740000</v>
      </c>
      <c r="G35" s="13" t="s">
        <v>0</v>
      </c>
      <c r="H35" s="82"/>
    </row>
    <row r="36" spans="2:8">
      <c r="B36" s="21">
        <v>607100</v>
      </c>
      <c r="C36" s="13" t="s">
        <v>80</v>
      </c>
      <c r="D36" s="82"/>
      <c r="E36" s="25"/>
      <c r="F36" s="21">
        <v>741000</v>
      </c>
      <c r="G36" s="13" t="s">
        <v>127</v>
      </c>
      <c r="H36" s="82"/>
    </row>
    <row r="37" spans="2:8">
      <c r="B37" s="21">
        <v>607200</v>
      </c>
      <c r="C37" s="13" t="s">
        <v>81</v>
      </c>
      <c r="D37" s="82"/>
      <c r="E37" s="25"/>
      <c r="F37" s="21">
        <v>742000</v>
      </c>
      <c r="G37" s="13" t="s">
        <v>128</v>
      </c>
      <c r="H37" s="82"/>
    </row>
    <row r="38" spans="2:8">
      <c r="B38" s="21">
        <v>607300</v>
      </c>
      <c r="C38" s="13" t="s">
        <v>82</v>
      </c>
      <c r="D38" s="82"/>
      <c r="E38" s="25"/>
      <c r="F38" s="21">
        <v>743000</v>
      </c>
      <c r="G38" s="13" t="s">
        <v>129</v>
      </c>
      <c r="H38" s="82"/>
    </row>
    <row r="39" spans="2:8">
      <c r="B39" s="21">
        <v>607400</v>
      </c>
      <c r="C39" s="13" t="s">
        <v>83</v>
      </c>
      <c r="D39" s="82"/>
      <c r="E39" s="25"/>
      <c r="F39" s="21">
        <v>744000</v>
      </c>
      <c r="G39" s="13" t="s">
        <v>130</v>
      </c>
      <c r="H39" s="82"/>
    </row>
    <row r="40" spans="2:8">
      <c r="B40" s="21">
        <f>LEFT(C40,3)*1000</f>
        <v>608000</v>
      </c>
      <c r="C40" s="13" t="s">
        <v>162</v>
      </c>
      <c r="D40" s="82"/>
      <c r="E40" s="25"/>
      <c r="F40" s="21">
        <v>745000</v>
      </c>
      <c r="G40" s="13" t="s">
        <v>131</v>
      </c>
      <c r="H40" s="82" t="s">
        <v>422</v>
      </c>
    </row>
    <row r="41" spans="2:8">
      <c r="B41" s="21">
        <f>LEFT(C41,3)*1000</f>
        <v>609000</v>
      </c>
      <c r="C41" s="13" t="s">
        <v>163</v>
      </c>
      <c r="D41" s="82"/>
      <c r="E41" s="25"/>
      <c r="F41" s="21">
        <v>746000</v>
      </c>
      <c r="G41" s="13" t="s">
        <v>132</v>
      </c>
      <c r="H41" s="82"/>
    </row>
    <row r="42" spans="2:8">
      <c r="B42" s="22"/>
      <c r="C42" s="20" t="s">
        <v>164</v>
      </c>
      <c r="D42" s="80"/>
      <c r="E42" s="25"/>
      <c r="F42" s="21">
        <v>747000</v>
      </c>
      <c r="G42" s="13" t="s">
        <v>133</v>
      </c>
      <c r="H42" s="82"/>
    </row>
    <row r="43" spans="2:8">
      <c r="B43" s="19"/>
      <c r="C43" s="20" t="s">
        <v>165</v>
      </c>
      <c r="D43" s="80"/>
      <c r="E43" s="25"/>
      <c r="F43" s="21">
        <v>748000</v>
      </c>
      <c r="G43" s="13" t="s">
        <v>134</v>
      </c>
      <c r="H43" s="82"/>
    </row>
    <row r="44" spans="2:8">
      <c r="B44" s="21">
        <f>LEFT(C44,3)*1000</f>
        <v>611000</v>
      </c>
      <c r="C44" s="13" t="s">
        <v>166</v>
      </c>
      <c r="D44" s="82"/>
      <c r="E44" s="25"/>
      <c r="F44" s="21">
        <v>748100</v>
      </c>
      <c r="G44" s="13" t="s">
        <v>135</v>
      </c>
      <c r="H44" s="82"/>
    </row>
    <row r="45" spans="2:8">
      <c r="B45" s="21">
        <f>LEFT(C45,3)*1000</f>
        <v>612000</v>
      </c>
      <c r="C45" s="13" t="s">
        <v>167</v>
      </c>
      <c r="D45" s="82" t="s">
        <v>422</v>
      </c>
      <c r="E45" s="25"/>
      <c r="F45" s="21">
        <v>748200</v>
      </c>
      <c r="G45" s="13" t="s">
        <v>136</v>
      </c>
      <c r="H45" s="82"/>
    </row>
    <row r="46" spans="2:8">
      <c r="B46" s="21">
        <f>LEFT(C46,4)*100</f>
        <v>612200</v>
      </c>
      <c r="C46" s="13" t="s">
        <v>168</v>
      </c>
      <c r="D46" s="82"/>
      <c r="E46" s="25"/>
      <c r="F46" s="19"/>
      <c r="G46" s="20" t="s">
        <v>364</v>
      </c>
      <c r="H46" s="80"/>
    </row>
    <row r="47" spans="2:8">
      <c r="B47" s="21">
        <f>LEFT(C47,4)*100</f>
        <v>612500</v>
      </c>
      <c r="C47" s="13" t="s">
        <v>169</v>
      </c>
      <c r="D47" s="82"/>
      <c r="E47" s="25"/>
      <c r="F47" s="21">
        <f>LEFT(G47,3)*1000</f>
        <v>751000</v>
      </c>
      <c r="G47" s="13" t="s">
        <v>365</v>
      </c>
      <c r="H47" s="82"/>
    </row>
    <row r="48" spans="2:8">
      <c r="B48" s="21">
        <f>LEFT(C48,3)*1000</f>
        <v>613000</v>
      </c>
      <c r="C48" s="13" t="s">
        <v>170</v>
      </c>
      <c r="D48" s="82"/>
      <c r="E48" s="25"/>
      <c r="F48" s="21">
        <f>LEFT(G48,3)*1000</f>
        <v>754000</v>
      </c>
      <c r="G48" s="13" t="s">
        <v>366</v>
      </c>
      <c r="H48" s="82"/>
    </row>
    <row r="49" spans="2:8">
      <c r="B49" s="21">
        <f>LEFT(C49,4)*100</f>
        <v>613200</v>
      </c>
      <c r="C49" s="13" t="s">
        <v>171</v>
      </c>
      <c r="D49" s="82"/>
      <c r="E49" s="25"/>
      <c r="F49" s="21">
        <f>LEFT(G49,3)*1000</f>
        <v>756000</v>
      </c>
      <c r="G49" s="13" t="s">
        <v>367</v>
      </c>
      <c r="H49" s="82"/>
    </row>
    <row r="50" spans="2:8">
      <c r="B50" s="21">
        <v>613300</v>
      </c>
      <c r="C50" s="13" t="s">
        <v>84</v>
      </c>
      <c r="D50" s="82"/>
      <c r="E50" s="25"/>
      <c r="F50" s="21">
        <v>756100</v>
      </c>
      <c r="G50" s="13" t="s">
        <v>61</v>
      </c>
      <c r="H50" s="82"/>
    </row>
    <row r="51" spans="2:8">
      <c r="B51" s="21">
        <v>613400</v>
      </c>
      <c r="C51" s="13" t="s">
        <v>85</v>
      </c>
      <c r="D51" s="82"/>
      <c r="E51" s="25"/>
      <c r="F51" s="21">
        <f>LEFT(G51,3)*1000</f>
        <v>757000</v>
      </c>
      <c r="G51" s="13" t="s">
        <v>368</v>
      </c>
      <c r="H51" s="82"/>
    </row>
    <row r="52" spans="2:8">
      <c r="B52" s="21">
        <f>LEFT(C52,4)*100</f>
        <v>613500</v>
      </c>
      <c r="C52" s="13" t="s">
        <v>172</v>
      </c>
      <c r="D52" s="82"/>
      <c r="E52" s="25"/>
      <c r="F52" s="21">
        <v>757100</v>
      </c>
      <c r="G52" s="13" t="s">
        <v>369</v>
      </c>
      <c r="H52" s="82"/>
    </row>
    <row r="53" spans="2:8">
      <c r="B53" s="21">
        <f>LEFT(C53,4)*100</f>
        <v>613600</v>
      </c>
      <c r="C53" s="13" t="s">
        <v>173</v>
      </c>
      <c r="D53" s="82"/>
      <c r="E53" s="25"/>
      <c r="F53" s="21">
        <v>757300</v>
      </c>
      <c r="G53" s="13" t="s">
        <v>370</v>
      </c>
      <c r="H53" s="82"/>
    </row>
    <row r="54" spans="2:8">
      <c r="B54" s="21">
        <f>LEFT(C54,3)*1000</f>
        <v>614000</v>
      </c>
      <c r="C54" s="13" t="s">
        <v>174</v>
      </c>
      <c r="D54" s="82"/>
      <c r="E54" s="25"/>
      <c r="F54" s="21">
        <f>LEFT(G54,3)*1000</f>
        <v>758000</v>
      </c>
      <c r="G54" s="13" t="s">
        <v>371</v>
      </c>
      <c r="H54" s="82"/>
    </row>
    <row r="55" spans="2:8">
      <c r="B55" s="21">
        <f>LEFT(C55,3)*1000</f>
        <v>615000</v>
      </c>
      <c r="C55" s="13" t="s">
        <v>175</v>
      </c>
      <c r="D55" s="82"/>
      <c r="E55" s="25"/>
      <c r="F55" s="21">
        <v>758100</v>
      </c>
      <c r="G55" s="13" t="s">
        <v>1</v>
      </c>
      <c r="H55" s="82"/>
    </row>
    <row r="56" spans="2:8">
      <c r="B56" s="21">
        <v>615100</v>
      </c>
      <c r="C56" s="13" t="s">
        <v>86</v>
      </c>
      <c r="D56" s="82"/>
      <c r="E56" s="25"/>
      <c r="F56" s="19"/>
      <c r="G56" s="20" t="s">
        <v>372</v>
      </c>
      <c r="H56" s="80"/>
    </row>
    <row r="57" spans="2:8">
      <c r="B57" s="21">
        <f>LEFT(C57,4)*100</f>
        <v>615200</v>
      </c>
      <c r="C57" s="13" t="s">
        <v>176</v>
      </c>
      <c r="D57" s="82"/>
      <c r="E57" s="25"/>
      <c r="F57" s="21">
        <f>LEFT(G57,3)*1000</f>
        <v>761000</v>
      </c>
      <c r="G57" s="13" t="s">
        <v>373</v>
      </c>
      <c r="H57" s="82"/>
    </row>
    <row r="58" spans="2:8">
      <c r="B58" s="21">
        <v>615300</v>
      </c>
      <c r="C58" s="13" t="s">
        <v>87</v>
      </c>
      <c r="D58" s="82"/>
      <c r="E58" s="25"/>
      <c r="F58" s="21">
        <f>LEFT(G58,3)*1000</f>
        <v>762000</v>
      </c>
      <c r="G58" s="13" t="s">
        <v>374</v>
      </c>
      <c r="H58" s="82"/>
    </row>
    <row r="59" spans="2:8">
      <c r="B59" s="21">
        <f>LEFT(C59,4)*100</f>
        <v>615500</v>
      </c>
      <c r="C59" s="13" t="s">
        <v>177</v>
      </c>
      <c r="D59" s="82"/>
      <c r="E59" s="25"/>
      <c r="F59" s="21">
        <v>762100</v>
      </c>
      <c r="G59" s="13" t="s">
        <v>375</v>
      </c>
      <c r="H59" s="82"/>
    </row>
    <row r="60" spans="2:8">
      <c r="B60" s="21">
        <f>LEFT(C60,4)*100</f>
        <v>615600</v>
      </c>
      <c r="C60" s="13" t="s">
        <v>178</v>
      </c>
      <c r="D60" s="82"/>
      <c r="E60" s="25"/>
      <c r="F60" s="21">
        <v>762400</v>
      </c>
      <c r="G60" s="13" t="s">
        <v>376</v>
      </c>
      <c r="H60" s="82"/>
    </row>
    <row r="61" spans="2:8">
      <c r="B61" s="21">
        <f>LEFT(C61,3)*1000</f>
        <v>616000</v>
      </c>
      <c r="C61" s="13" t="s">
        <v>179</v>
      </c>
      <c r="D61" s="82"/>
      <c r="E61" s="25"/>
      <c r="F61" s="21">
        <f>LEFT(G61,3)*1000</f>
        <v>764000</v>
      </c>
      <c r="G61" s="13" t="s">
        <v>377</v>
      </c>
      <c r="H61" s="82"/>
    </row>
    <row r="62" spans="2:8">
      <c r="B62" s="21">
        <v>616100</v>
      </c>
      <c r="C62" s="13" t="s">
        <v>180</v>
      </c>
      <c r="D62" s="82"/>
      <c r="E62" s="25"/>
      <c r="F62" s="21">
        <f>LEFT(G62,3)*1000</f>
        <v>765000</v>
      </c>
      <c r="G62" s="13" t="s">
        <v>378</v>
      </c>
      <c r="H62" s="82"/>
    </row>
    <row r="63" spans="2:8">
      <c r="B63" s="21">
        <f>LEFT(C63,4)*100</f>
        <v>616200</v>
      </c>
      <c r="C63" s="13" t="s">
        <v>181</v>
      </c>
      <c r="D63" s="82"/>
      <c r="E63" s="25"/>
      <c r="F63" s="21">
        <f>LEFT(G63,3)*1000</f>
        <v>766000</v>
      </c>
      <c r="G63" s="13" t="s">
        <v>379</v>
      </c>
      <c r="H63" s="82"/>
    </row>
    <row r="64" spans="2:8">
      <c r="B64" s="21">
        <f>LEFT(C64,4)*100</f>
        <v>616300</v>
      </c>
      <c r="C64" s="13" t="s">
        <v>182</v>
      </c>
      <c r="D64" s="82"/>
      <c r="E64" s="25"/>
      <c r="F64" s="21">
        <f>LEFT(G64,3)*1000</f>
        <v>767000</v>
      </c>
      <c r="G64" s="13" t="s">
        <v>380</v>
      </c>
      <c r="H64" s="82"/>
    </row>
    <row r="65" spans="2:8">
      <c r="B65" s="21">
        <f>LEFT(C65,4)*100</f>
        <v>616400</v>
      </c>
      <c r="C65" s="13" t="s">
        <v>183</v>
      </c>
      <c r="D65" s="82"/>
      <c r="E65" s="25"/>
      <c r="F65" s="21">
        <v>767100</v>
      </c>
      <c r="G65" s="13" t="s">
        <v>137</v>
      </c>
      <c r="H65" s="82"/>
    </row>
    <row r="66" spans="2:8">
      <c r="B66" s="21">
        <f>LEFT(C66,4)*100</f>
        <v>616500</v>
      </c>
      <c r="C66" s="13" t="s">
        <v>184</v>
      </c>
      <c r="D66" s="82"/>
      <c r="E66" s="25"/>
      <c r="F66" s="21">
        <f>LEFT(G66,3)*1000</f>
        <v>768000</v>
      </c>
      <c r="G66" s="13" t="s">
        <v>381</v>
      </c>
      <c r="H66" s="82"/>
    </row>
    <row r="67" spans="2:8">
      <c r="B67" s="21">
        <f>LEFT(C67,4)*100</f>
        <v>616800</v>
      </c>
      <c r="C67" s="13" t="s">
        <v>185</v>
      </c>
      <c r="D67" s="82"/>
      <c r="E67" s="25"/>
      <c r="F67" s="21">
        <v>768100</v>
      </c>
      <c r="G67" s="13" t="s">
        <v>382</v>
      </c>
      <c r="H67" s="82"/>
    </row>
    <row r="68" spans="2:8">
      <c r="B68" s="21">
        <f>LEFT(C68,3)*1000</f>
        <v>617000</v>
      </c>
      <c r="C68" s="13" t="s">
        <v>186</v>
      </c>
      <c r="D68" s="82"/>
      <c r="E68" s="25"/>
      <c r="F68" s="19"/>
      <c r="G68" s="20" t="s">
        <v>383</v>
      </c>
      <c r="H68" s="80"/>
    </row>
    <row r="69" spans="2:8">
      <c r="B69" s="21">
        <f>LEFT(C69,3)*1000</f>
        <v>618000</v>
      </c>
      <c r="C69" s="13" t="s">
        <v>187</v>
      </c>
      <c r="D69" s="82"/>
      <c r="E69" s="25"/>
      <c r="F69" s="21">
        <f>LEFT(G69,3)*1000</f>
        <v>771000</v>
      </c>
      <c r="G69" s="13" t="s">
        <v>384</v>
      </c>
      <c r="H69" s="82"/>
    </row>
    <row r="70" spans="2:8">
      <c r="B70" s="21">
        <f>LEFT(C70,4)*100</f>
        <v>618100</v>
      </c>
      <c r="C70" s="13" t="s">
        <v>188</v>
      </c>
      <c r="D70" s="82"/>
      <c r="E70" s="25"/>
      <c r="F70" s="21">
        <v>771300</v>
      </c>
      <c r="G70" s="13" t="s">
        <v>138</v>
      </c>
      <c r="H70" s="82"/>
    </row>
    <row r="71" spans="2:8">
      <c r="B71" s="21">
        <v>618200</v>
      </c>
      <c r="C71" s="13" t="s">
        <v>88</v>
      </c>
      <c r="D71" s="82"/>
      <c r="E71" s="25"/>
      <c r="F71" s="21">
        <v>771400</v>
      </c>
      <c r="G71" s="13" t="s">
        <v>385</v>
      </c>
      <c r="H71" s="82"/>
    </row>
    <row r="72" spans="2:8">
      <c r="B72" s="21">
        <f>LEFT(C72,4)*100</f>
        <v>618300</v>
      </c>
      <c r="C72" s="13" t="s">
        <v>89</v>
      </c>
      <c r="D72" s="82"/>
      <c r="E72" s="25"/>
      <c r="F72" s="21">
        <v>771500</v>
      </c>
      <c r="G72" s="13" t="s">
        <v>386</v>
      </c>
      <c r="H72" s="82"/>
    </row>
    <row r="73" spans="2:8">
      <c r="B73" s="21">
        <f>LEFT(C73,4)*100</f>
        <v>618500</v>
      </c>
      <c r="C73" s="13" t="s">
        <v>189</v>
      </c>
      <c r="D73" s="82"/>
      <c r="E73" s="25"/>
      <c r="F73" s="21">
        <v>771700</v>
      </c>
      <c r="G73" s="13" t="s">
        <v>387</v>
      </c>
      <c r="H73" s="82"/>
    </row>
    <row r="74" spans="2:8">
      <c r="B74" s="21">
        <f>LEFT(C74,3)*1000</f>
        <v>619000</v>
      </c>
      <c r="C74" s="13" t="s">
        <v>190</v>
      </c>
      <c r="D74" s="82"/>
      <c r="E74" s="25"/>
      <c r="F74" s="21">
        <v>771800</v>
      </c>
      <c r="G74" s="13" t="s">
        <v>388</v>
      </c>
      <c r="H74" s="82"/>
    </row>
    <row r="75" spans="2:8">
      <c r="B75" s="19"/>
      <c r="C75" s="20" t="s">
        <v>191</v>
      </c>
      <c r="D75" s="80"/>
      <c r="E75" s="25"/>
      <c r="F75" s="21">
        <f>LEFT(G75,3)*1000</f>
        <v>772000</v>
      </c>
      <c r="G75" s="13" t="s">
        <v>389</v>
      </c>
      <c r="H75" s="82"/>
    </row>
    <row r="76" spans="2:8">
      <c r="B76" s="21">
        <f>LEFT(C76,3)*1000</f>
        <v>621000</v>
      </c>
      <c r="C76" s="13" t="s">
        <v>192</v>
      </c>
      <c r="D76" s="82" t="s">
        <v>422</v>
      </c>
      <c r="E76" s="25"/>
      <c r="F76" s="21">
        <f>LEFT(G76,3)*1000</f>
        <v>775000</v>
      </c>
      <c r="G76" s="13" t="s">
        <v>390</v>
      </c>
      <c r="H76" s="82"/>
    </row>
    <row r="77" spans="2:8">
      <c r="B77" s="21">
        <f>LEFT(C77,4)*100</f>
        <v>621100</v>
      </c>
      <c r="C77" s="13" t="s">
        <v>193</v>
      </c>
      <c r="D77" s="82"/>
      <c r="E77" s="25"/>
      <c r="F77" s="21">
        <v>775100</v>
      </c>
      <c r="G77" s="13" t="s">
        <v>391</v>
      </c>
      <c r="H77" s="82"/>
    </row>
    <row r="78" spans="2:8">
      <c r="B78" s="21">
        <f>LEFT(C78,4)*100</f>
        <v>621400</v>
      </c>
      <c r="C78" s="13" t="s">
        <v>194</v>
      </c>
      <c r="D78" s="82"/>
      <c r="E78" s="25"/>
      <c r="F78" s="21">
        <v>775200</v>
      </c>
      <c r="G78" s="13" t="s">
        <v>392</v>
      </c>
      <c r="H78" s="82"/>
    </row>
    <row r="79" spans="2:8">
      <c r="B79" s="21">
        <f>LEFT(C79,3)*1000</f>
        <v>622000</v>
      </c>
      <c r="C79" s="13" t="s">
        <v>195</v>
      </c>
      <c r="D79" s="82"/>
      <c r="E79" s="25"/>
      <c r="F79" s="21">
        <v>775600</v>
      </c>
      <c r="G79" s="13" t="s">
        <v>393</v>
      </c>
      <c r="H79" s="82"/>
    </row>
    <row r="80" spans="2:8">
      <c r="B80" s="21">
        <f>LEFT(C80,4)*100</f>
        <v>622100</v>
      </c>
      <c r="C80" s="13" t="s">
        <v>196</v>
      </c>
      <c r="D80" s="82"/>
      <c r="E80" s="25"/>
      <c r="F80" s="21">
        <f>LEFT(G80,3)*1000</f>
        <v>777000</v>
      </c>
      <c r="G80" s="13" t="s">
        <v>394</v>
      </c>
      <c r="H80" s="82"/>
    </row>
    <row r="81" spans="2:8">
      <c r="B81" s="21">
        <f>LEFT(C81,4)*100</f>
        <v>622200</v>
      </c>
      <c r="C81" s="13" t="s">
        <v>197</v>
      </c>
      <c r="D81" s="82"/>
      <c r="E81" s="25"/>
      <c r="F81" s="21">
        <f>LEFT(G81,3)*1000</f>
        <v>778000</v>
      </c>
      <c r="G81" s="13" t="s">
        <v>395</v>
      </c>
      <c r="H81" s="82"/>
    </row>
    <row r="82" spans="2:8">
      <c r="B82" s="21">
        <v>622300</v>
      </c>
      <c r="C82" s="13" t="s">
        <v>90</v>
      </c>
      <c r="D82" s="82"/>
      <c r="E82" s="25"/>
      <c r="F82" s="19"/>
      <c r="G82" s="20" t="s">
        <v>396</v>
      </c>
      <c r="H82" s="80"/>
    </row>
    <row r="83" spans="2:8">
      <c r="B83" s="21">
        <v>622400</v>
      </c>
      <c r="C83" s="13" t="s">
        <v>91</v>
      </c>
      <c r="D83" s="82"/>
      <c r="E83" s="25"/>
      <c r="F83" s="21">
        <f>LEFT(G83,3)*1000</f>
        <v>781000</v>
      </c>
      <c r="G83" s="13" t="s">
        <v>397</v>
      </c>
      <c r="H83" s="82"/>
    </row>
    <row r="84" spans="2:8">
      <c r="B84" s="21">
        <v>622500</v>
      </c>
      <c r="C84" s="13" t="s">
        <v>92</v>
      </c>
      <c r="D84" s="82"/>
      <c r="E84" s="25"/>
      <c r="F84" s="21">
        <v>781100</v>
      </c>
      <c r="G84" s="13" t="s">
        <v>398</v>
      </c>
      <c r="H84" s="82"/>
    </row>
    <row r="85" spans="2:8">
      <c r="B85" s="21">
        <f>LEFT(C85,4)*100</f>
        <v>622600</v>
      </c>
      <c r="C85" s="13" t="s">
        <v>198</v>
      </c>
      <c r="D85" s="82"/>
      <c r="E85" s="25"/>
      <c r="F85" s="21">
        <v>781500</v>
      </c>
      <c r="G85" s="13" t="s">
        <v>399</v>
      </c>
      <c r="H85" s="82"/>
    </row>
    <row r="86" spans="2:8">
      <c r="B86" s="21">
        <f>LEFT(C86,4)*100</f>
        <v>622700</v>
      </c>
      <c r="C86" s="13" t="s">
        <v>199</v>
      </c>
      <c r="D86" s="82"/>
      <c r="E86" s="25"/>
      <c r="F86" s="21">
        <v>781600</v>
      </c>
      <c r="G86" s="13" t="s">
        <v>400</v>
      </c>
      <c r="H86" s="82"/>
    </row>
    <row r="87" spans="2:8">
      <c r="B87" s="21">
        <f>LEFT(C87,4)*100</f>
        <v>622800</v>
      </c>
      <c r="C87" s="13" t="s">
        <v>200</v>
      </c>
      <c r="D87" s="82"/>
      <c r="E87" s="25"/>
      <c r="F87" s="21">
        <v>781700</v>
      </c>
      <c r="G87" s="13" t="s">
        <v>401</v>
      </c>
      <c r="H87" s="82"/>
    </row>
    <row r="88" spans="2:8">
      <c r="B88" s="21">
        <f>LEFT(C88,3)*1000</f>
        <v>623000</v>
      </c>
      <c r="C88" s="13" t="s">
        <v>201</v>
      </c>
      <c r="D88" s="82"/>
      <c r="E88" s="25"/>
      <c r="F88" s="21">
        <f>LEFT(G88,3)*1000</f>
        <v>786000</v>
      </c>
      <c r="G88" s="13" t="s">
        <v>402</v>
      </c>
      <c r="H88" s="82"/>
    </row>
    <row r="89" spans="2:8">
      <c r="B89" s="21">
        <f>LEFT(C89,4)*100</f>
        <v>623100</v>
      </c>
      <c r="C89" s="13" t="s">
        <v>202</v>
      </c>
      <c r="D89" s="82"/>
      <c r="E89" s="25"/>
      <c r="F89" s="21">
        <v>786600</v>
      </c>
      <c r="G89" s="13" t="s">
        <v>403</v>
      </c>
      <c r="H89" s="82"/>
    </row>
    <row r="90" spans="2:8">
      <c r="B90" s="21">
        <f>LEFT(C90,4)*100</f>
        <v>623200</v>
      </c>
      <c r="C90" s="13" t="s">
        <v>203</v>
      </c>
      <c r="D90" s="82"/>
      <c r="E90" s="25"/>
      <c r="F90" s="21">
        <v>786620</v>
      </c>
      <c r="G90" s="13" t="s">
        <v>404</v>
      </c>
      <c r="H90" s="82"/>
    </row>
    <row r="91" spans="2:8">
      <c r="B91" s="21">
        <f>LEFT(C91,4)*100</f>
        <v>623300</v>
      </c>
      <c r="C91" s="13" t="s">
        <v>204</v>
      </c>
      <c r="D91" s="82"/>
      <c r="E91" s="25"/>
      <c r="F91" s="21">
        <v>786650</v>
      </c>
      <c r="G91" s="13" t="s">
        <v>405</v>
      </c>
      <c r="H91" s="82"/>
    </row>
    <row r="92" spans="2:8">
      <c r="B92" s="21">
        <f>LEFT(C92,4)*100</f>
        <v>623400</v>
      </c>
      <c r="C92" s="13" t="s">
        <v>205</v>
      </c>
      <c r="D92" s="82"/>
      <c r="E92" s="25"/>
      <c r="F92" s="21">
        <f>LEFT(G92,3)*1000</f>
        <v>787000</v>
      </c>
      <c r="G92" s="13" t="s">
        <v>406</v>
      </c>
      <c r="H92" s="82"/>
    </row>
    <row r="93" spans="2:8">
      <c r="B93" s="21">
        <v>623500</v>
      </c>
      <c r="C93" s="13" t="s">
        <v>93</v>
      </c>
      <c r="D93" s="82"/>
      <c r="E93" s="25"/>
      <c r="F93" s="21">
        <v>787600</v>
      </c>
      <c r="G93" s="13" t="s">
        <v>407</v>
      </c>
      <c r="H93" s="82"/>
    </row>
    <row r="94" spans="2:8">
      <c r="B94" s="21">
        <f>LEFT(C94,4)*100</f>
        <v>623600</v>
      </c>
      <c r="C94" s="13" t="s">
        <v>206</v>
      </c>
      <c r="D94" s="82"/>
      <c r="E94" s="25"/>
      <c r="F94" s="21">
        <f>LEFT(G94,3)*1000</f>
        <v>789000</v>
      </c>
      <c r="G94" s="13" t="s">
        <v>408</v>
      </c>
      <c r="H94" s="82"/>
    </row>
    <row r="95" spans="2:8">
      <c r="B95" s="21">
        <f>LEFT(C95,4)*100</f>
        <v>623700</v>
      </c>
      <c r="C95" s="13" t="s">
        <v>207</v>
      </c>
      <c r="D95" s="82"/>
      <c r="E95" s="25"/>
      <c r="F95" s="19"/>
      <c r="G95" s="20" t="s">
        <v>409</v>
      </c>
      <c r="H95" s="80"/>
    </row>
    <row r="96" spans="2:8">
      <c r="B96" s="21">
        <f>LEFT(C96,4)*100</f>
        <v>623800</v>
      </c>
      <c r="C96" s="13" t="s">
        <v>208</v>
      </c>
      <c r="D96" s="82"/>
      <c r="E96" s="25"/>
      <c r="F96" s="21">
        <f>LEFT(G96,3)*1000</f>
        <v>791000</v>
      </c>
      <c r="G96" s="13" t="s">
        <v>410</v>
      </c>
      <c r="H96" s="82"/>
    </row>
    <row r="97" spans="2:8">
      <c r="B97" s="21">
        <f>LEFT(C97,3)*1000</f>
        <v>624000</v>
      </c>
      <c r="C97" s="13" t="s">
        <v>209</v>
      </c>
      <c r="D97" s="82"/>
      <c r="E97" s="25"/>
      <c r="F97" s="21">
        <v>7911</v>
      </c>
      <c r="G97" s="13" t="s">
        <v>139</v>
      </c>
      <c r="H97" s="82"/>
    </row>
    <row r="98" spans="2:8">
      <c r="B98" s="21">
        <v>624100</v>
      </c>
      <c r="C98" s="13" t="s">
        <v>94</v>
      </c>
      <c r="D98" s="82"/>
      <c r="E98" s="25"/>
      <c r="F98" s="21">
        <v>7912</v>
      </c>
      <c r="G98" s="13" t="s">
        <v>140</v>
      </c>
      <c r="H98" s="82"/>
    </row>
    <row r="99" spans="2:8">
      <c r="B99" s="21">
        <v>624200</v>
      </c>
      <c r="C99" s="13" t="s">
        <v>95</v>
      </c>
      <c r="D99" s="82"/>
      <c r="E99" s="25"/>
      <c r="F99" s="21">
        <v>7913</v>
      </c>
      <c r="G99" s="13" t="s">
        <v>141</v>
      </c>
      <c r="H99" s="82"/>
    </row>
    <row r="100" spans="2:8">
      <c r="B100" s="21">
        <v>624300</v>
      </c>
      <c r="C100" s="13" t="s">
        <v>96</v>
      </c>
      <c r="D100" s="82"/>
      <c r="E100" s="25"/>
      <c r="F100" s="21">
        <f>LEFT(G100,3)*1000</f>
        <v>796000</v>
      </c>
      <c r="G100" s="13" t="s">
        <v>411</v>
      </c>
      <c r="H100" s="82"/>
    </row>
    <row r="101" spans="2:8">
      <c r="B101" s="21">
        <v>624400</v>
      </c>
      <c r="C101" s="75" t="s">
        <v>97</v>
      </c>
      <c r="D101" s="82"/>
      <c r="E101" s="77"/>
      <c r="F101" s="21">
        <f>LEFT(G101,3)*1000</f>
        <v>797000</v>
      </c>
      <c r="G101" s="13" t="s">
        <v>412</v>
      </c>
      <c r="H101" s="82"/>
    </row>
    <row r="102" spans="2:8">
      <c r="B102" s="21">
        <f>LEFT(C102,3)*1000</f>
        <v>625000</v>
      </c>
      <c r="C102" s="13" t="s">
        <v>210</v>
      </c>
      <c r="D102" s="82"/>
      <c r="E102" s="25"/>
    </row>
    <row r="103" spans="2:8">
      <c r="B103" s="21">
        <f>LEFT(C103,4)*100</f>
        <v>625100</v>
      </c>
      <c r="C103" s="13" t="s">
        <v>211</v>
      </c>
      <c r="D103" s="82"/>
      <c r="E103" s="25"/>
    </row>
    <row r="104" spans="2:8">
      <c r="B104" s="21">
        <v>625200</v>
      </c>
      <c r="C104" s="13" t="s">
        <v>98</v>
      </c>
      <c r="D104" s="82"/>
      <c r="E104" s="25"/>
    </row>
    <row r="105" spans="2:8">
      <c r="B105" s="21">
        <v>625400</v>
      </c>
      <c r="C105" s="13" t="s">
        <v>99</v>
      </c>
      <c r="D105" s="82"/>
      <c r="E105" s="25"/>
    </row>
    <row r="106" spans="2:8">
      <c r="B106" s="21">
        <f>LEFT(C106,4)*100</f>
        <v>625500</v>
      </c>
      <c r="C106" s="13" t="s">
        <v>212</v>
      </c>
      <c r="D106" s="82"/>
      <c r="E106" s="25"/>
    </row>
    <row r="107" spans="2:8">
      <c r="B107" s="21">
        <f>LEFT(C107,4)*100</f>
        <v>625600</v>
      </c>
      <c r="C107" s="13" t="s">
        <v>213</v>
      </c>
      <c r="D107" s="82"/>
      <c r="E107" s="25"/>
    </row>
    <row r="108" spans="2:8">
      <c r="B108" s="21">
        <f>LEFT(C108,4)*100</f>
        <v>625700</v>
      </c>
      <c r="C108" s="13" t="s">
        <v>214</v>
      </c>
      <c r="D108" s="82"/>
      <c r="E108" s="25"/>
    </row>
    <row r="109" spans="2:8">
      <c r="B109" s="21">
        <f>LEFT(C109,3)*1000</f>
        <v>626000</v>
      </c>
      <c r="C109" s="13" t="s">
        <v>215</v>
      </c>
      <c r="D109" s="82"/>
      <c r="E109" s="25"/>
    </row>
    <row r="110" spans="2:8">
      <c r="B110" s="21">
        <f>LEFT(C110,4)*100</f>
        <v>626100</v>
      </c>
      <c r="C110" s="13" t="s">
        <v>216</v>
      </c>
      <c r="D110" s="82"/>
    </row>
    <row r="111" spans="2:8">
      <c r="B111" s="21">
        <v>626200</v>
      </c>
      <c r="C111" s="13" t="s">
        <v>100</v>
      </c>
      <c r="D111" s="82"/>
    </row>
    <row r="112" spans="2:8">
      <c r="B112" s="21">
        <f>LEFT(C112,4)*100</f>
        <v>626300</v>
      </c>
      <c r="C112" s="13" t="s">
        <v>217</v>
      </c>
      <c r="D112" s="82"/>
    </row>
    <row r="113" spans="2:4">
      <c r="B113" s="21">
        <f>LEFT(C113,4)*100</f>
        <v>626500</v>
      </c>
      <c r="C113" s="13" t="s">
        <v>101</v>
      </c>
      <c r="D113" s="82"/>
    </row>
    <row r="114" spans="2:4">
      <c r="B114" s="21">
        <f>LEFT(C114,3)*1000</f>
        <v>627000</v>
      </c>
      <c r="C114" s="13" t="s">
        <v>218</v>
      </c>
      <c r="D114" s="82"/>
    </row>
    <row r="115" spans="2:4">
      <c r="B115" s="21">
        <v>627100</v>
      </c>
      <c r="C115" s="13" t="s">
        <v>102</v>
      </c>
      <c r="D115" s="82"/>
    </row>
    <row r="116" spans="2:4">
      <c r="B116" s="21">
        <f>LEFT(C116,3)*1000</f>
        <v>628000</v>
      </c>
      <c r="C116" s="13" t="s">
        <v>219</v>
      </c>
      <c r="D116" s="82"/>
    </row>
    <row r="117" spans="2:4">
      <c r="B117" s="21">
        <f>LEFT(C117,4)*100</f>
        <v>628100</v>
      </c>
      <c r="C117" s="13" t="s">
        <v>220</v>
      </c>
      <c r="D117" s="82"/>
    </row>
    <row r="118" spans="2:4">
      <c r="B118" s="21">
        <f>LEFT(C118,4)*100</f>
        <v>628400</v>
      </c>
      <c r="C118" s="13" t="s">
        <v>221</v>
      </c>
      <c r="D118" s="82"/>
    </row>
    <row r="119" spans="2:4">
      <c r="B119" s="21">
        <f>LEFT(C119,3)*1000</f>
        <v>629000</v>
      </c>
      <c r="C119" s="13" t="s">
        <v>222</v>
      </c>
      <c r="D119" s="82"/>
    </row>
    <row r="120" spans="2:4">
      <c r="B120" s="19"/>
      <c r="C120" s="20" t="s">
        <v>223</v>
      </c>
      <c r="D120" s="80"/>
    </row>
    <row r="121" spans="2:4">
      <c r="B121" s="21">
        <f>LEFT(C121,3)*1000</f>
        <v>631000</v>
      </c>
      <c r="C121" s="13" t="s">
        <v>224</v>
      </c>
      <c r="D121" s="82"/>
    </row>
    <row r="122" spans="2:4">
      <c r="B122" s="21">
        <f>LEFT(C122,4)*100</f>
        <v>631100</v>
      </c>
      <c r="C122" s="13" t="s">
        <v>225</v>
      </c>
      <c r="D122" s="82"/>
    </row>
    <row r="123" spans="2:4">
      <c r="B123" s="21">
        <f>LEFT(C123,4)*100</f>
        <v>631200</v>
      </c>
      <c r="C123" s="13" t="s">
        <v>226</v>
      </c>
      <c r="D123" s="82"/>
    </row>
    <row r="124" spans="2:4">
      <c r="B124" s="21">
        <f>LEFT(C124,4)*100</f>
        <v>631300</v>
      </c>
      <c r="C124" s="13" t="s">
        <v>227</v>
      </c>
      <c r="D124" s="82"/>
    </row>
    <row r="125" spans="2:4">
      <c r="B125" s="21">
        <f>LEFT(C125,4)*100</f>
        <v>631400</v>
      </c>
      <c r="C125" s="13" t="s">
        <v>228</v>
      </c>
      <c r="D125" s="82"/>
    </row>
    <row r="126" spans="2:4">
      <c r="B126" s="21">
        <f>LEFT(C126,4)*100</f>
        <v>631800</v>
      </c>
      <c r="C126" s="13" t="s">
        <v>229</v>
      </c>
      <c r="D126" s="82"/>
    </row>
    <row r="127" spans="2:4">
      <c r="B127" s="21">
        <f>LEFT(C127,3)*1000</f>
        <v>633000</v>
      </c>
      <c r="C127" s="13" t="s">
        <v>230</v>
      </c>
      <c r="D127" s="82"/>
    </row>
    <row r="128" spans="2:4">
      <c r="B128" s="21">
        <f t="shared" ref="B128:B133" si="0">LEFT(C128,4)*100</f>
        <v>633100</v>
      </c>
      <c r="C128" s="13" t="s">
        <v>231</v>
      </c>
      <c r="D128" s="82"/>
    </row>
    <row r="129" spans="2:4">
      <c r="B129" s="21">
        <f t="shared" si="0"/>
        <v>633200</v>
      </c>
      <c r="C129" s="13" t="s">
        <v>232</v>
      </c>
      <c r="D129" s="82"/>
    </row>
    <row r="130" spans="2:4">
      <c r="B130" s="21">
        <f t="shared" si="0"/>
        <v>633300</v>
      </c>
      <c r="C130" s="13" t="s">
        <v>233</v>
      </c>
      <c r="D130" s="82"/>
    </row>
    <row r="131" spans="2:4">
      <c r="B131" s="21">
        <f t="shared" si="0"/>
        <v>633400</v>
      </c>
      <c r="C131" s="13" t="s">
        <v>234</v>
      </c>
      <c r="D131" s="82"/>
    </row>
    <row r="132" spans="2:4">
      <c r="B132" s="21">
        <f t="shared" si="0"/>
        <v>633500</v>
      </c>
      <c r="C132" s="13" t="s">
        <v>235</v>
      </c>
      <c r="D132" s="82"/>
    </row>
    <row r="133" spans="2:4">
      <c r="B133" s="21">
        <f t="shared" si="0"/>
        <v>633800</v>
      </c>
      <c r="C133" s="13" t="s">
        <v>236</v>
      </c>
      <c r="D133" s="82"/>
    </row>
    <row r="134" spans="2:4">
      <c r="B134" s="21">
        <f>LEFT(C134,3)*1000</f>
        <v>635000</v>
      </c>
      <c r="C134" s="13" t="s">
        <v>237</v>
      </c>
      <c r="D134" s="82"/>
    </row>
    <row r="135" spans="2:4">
      <c r="B135" s="21">
        <f>LEFT(C135,4)*100</f>
        <v>635100</v>
      </c>
      <c r="C135" s="13" t="s">
        <v>238</v>
      </c>
      <c r="D135" s="82"/>
    </row>
    <row r="136" spans="2:4">
      <c r="B136" s="21">
        <v>635110</v>
      </c>
      <c r="C136" s="13" t="s">
        <v>239</v>
      </c>
      <c r="D136" s="82"/>
    </row>
    <row r="137" spans="2:4">
      <c r="B137" s="21">
        <v>625120</v>
      </c>
      <c r="C137" s="13" t="s">
        <v>240</v>
      </c>
      <c r="D137" s="82"/>
    </row>
    <row r="138" spans="2:4">
      <c r="B138" s="21">
        <v>635130</v>
      </c>
      <c r="C138" s="13" t="s">
        <v>241</v>
      </c>
      <c r="D138" s="82"/>
    </row>
    <row r="139" spans="2:4">
      <c r="B139" s="21">
        <v>635180</v>
      </c>
      <c r="C139" s="13" t="s">
        <v>242</v>
      </c>
      <c r="D139" s="82"/>
    </row>
    <row r="140" spans="2:4">
      <c r="B140" s="21">
        <f>LEFT(C140,4)*100</f>
        <v>635200</v>
      </c>
      <c r="C140" s="13" t="s">
        <v>243</v>
      </c>
      <c r="D140" s="82"/>
    </row>
    <row r="141" spans="2:4">
      <c r="B141" s="21">
        <f>LEFT(C141,4)*100</f>
        <v>635300</v>
      </c>
      <c r="C141" s="13" t="s">
        <v>244</v>
      </c>
      <c r="D141" s="82"/>
    </row>
    <row r="142" spans="2:4">
      <c r="B142" s="21">
        <f>LEFT(C142,4)*100</f>
        <v>635400</v>
      </c>
      <c r="C142" s="13" t="s">
        <v>245</v>
      </c>
      <c r="D142" s="82"/>
    </row>
    <row r="143" spans="2:4">
      <c r="B143" s="21">
        <v>635410</v>
      </c>
      <c r="C143" s="13" t="s">
        <v>246</v>
      </c>
      <c r="D143" s="82"/>
    </row>
    <row r="144" spans="2:4">
      <c r="B144" s="21">
        <f>LEFT(C144,4)*100</f>
        <v>635800</v>
      </c>
      <c r="C144" s="13" t="s">
        <v>247</v>
      </c>
      <c r="D144" s="82"/>
    </row>
    <row r="145" spans="2:4">
      <c r="B145" s="21">
        <f>LEFT(C145,3)*1000</f>
        <v>637000</v>
      </c>
      <c r="C145" s="13" t="s">
        <v>248</v>
      </c>
      <c r="D145" s="82"/>
    </row>
    <row r="146" spans="2:4">
      <c r="B146" s="19"/>
      <c r="C146" s="20" t="s">
        <v>249</v>
      </c>
      <c r="D146" s="80"/>
    </row>
    <row r="147" spans="2:4">
      <c r="B147" s="21">
        <f>LEFT(C147,3)*1000</f>
        <v>641000</v>
      </c>
      <c r="C147" s="13" t="s">
        <v>250</v>
      </c>
      <c r="D147" s="82"/>
    </row>
    <row r="148" spans="2:4">
      <c r="B148" s="21">
        <f>LEFT(C148,4)*100</f>
        <v>641100</v>
      </c>
      <c r="C148" s="13" t="s">
        <v>251</v>
      </c>
      <c r="D148" s="82"/>
    </row>
    <row r="149" spans="2:4">
      <c r="B149" s="21">
        <f>LEFT(C149,4)*100</f>
        <v>641200</v>
      </c>
      <c r="C149" s="13" t="s">
        <v>252</v>
      </c>
      <c r="D149" s="82"/>
    </row>
    <row r="150" spans="2:4">
      <c r="B150" s="21">
        <f>LEFT(C150,4)*100</f>
        <v>641300</v>
      </c>
      <c r="C150" s="13" t="s">
        <v>253</v>
      </c>
      <c r="D150" s="82"/>
    </row>
    <row r="151" spans="2:4">
      <c r="B151" s="21">
        <f>LEFT(C151,4)*100</f>
        <v>641400</v>
      </c>
      <c r="C151" s="13" t="s">
        <v>254</v>
      </c>
      <c r="D151" s="82"/>
    </row>
    <row r="152" spans="2:4">
      <c r="B152" s="21">
        <f>LEFT(C152,4)*100</f>
        <v>641500</v>
      </c>
      <c r="C152" s="13" t="s">
        <v>255</v>
      </c>
      <c r="D152" s="82"/>
    </row>
    <row r="153" spans="2:4">
      <c r="B153" s="21">
        <f>LEFT(C153,3)*1000</f>
        <v>645000</v>
      </c>
      <c r="C153" s="13" t="s">
        <v>256</v>
      </c>
      <c r="D153" s="82"/>
    </row>
    <row r="154" spans="2:4">
      <c r="B154" s="21">
        <f>LEFT(C154,4)*100</f>
        <v>645100</v>
      </c>
      <c r="C154" s="13" t="s">
        <v>257</v>
      </c>
      <c r="D154" s="82"/>
    </row>
    <row r="155" spans="2:4">
      <c r="B155" s="21">
        <f>LEFT(C155,4)*100</f>
        <v>645200</v>
      </c>
      <c r="C155" s="13" t="s">
        <v>258</v>
      </c>
      <c r="D155" s="82"/>
    </row>
    <row r="156" spans="2:4">
      <c r="B156" s="21">
        <f>LEFT(C156,4)*100</f>
        <v>645300</v>
      </c>
      <c r="C156" s="13" t="s">
        <v>259</v>
      </c>
      <c r="D156" s="82"/>
    </row>
    <row r="157" spans="2:4">
      <c r="B157" s="21">
        <f>LEFT(C157,4)*100</f>
        <v>645400</v>
      </c>
      <c r="C157" s="13" t="s">
        <v>260</v>
      </c>
      <c r="D157" s="82"/>
    </row>
    <row r="158" spans="2:4">
      <c r="B158" s="21">
        <f>LEFT(C158,4)*100</f>
        <v>645800</v>
      </c>
      <c r="C158" s="13" t="s">
        <v>261</v>
      </c>
      <c r="D158" s="82"/>
    </row>
    <row r="159" spans="2:4">
      <c r="B159" s="21">
        <f>LEFT(C159,3)*1000</f>
        <v>647000</v>
      </c>
      <c r="C159" s="13" t="s">
        <v>262</v>
      </c>
      <c r="D159" s="82"/>
    </row>
    <row r="160" spans="2:4">
      <c r="B160" s="21">
        <f>LEFT(C160,4)*100</f>
        <v>647100</v>
      </c>
      <c r="C160" s="13" t="s">
        <v>263</v>
      </c>
      <c r="D160" s="82"/>
    </row>
    <row r="161" spans="2:4">
      <c r="B161" s="21">
        <f>LEFT(C161,4)*100</f>
        <v>647200</v>
      </c>
      <c r="C161" s="13" t="s">
        <v>264</v>
      </c>
      <c r="D161" s="82"/>
    </row>
    <row r="162" spans="2:4">
      <c r="B162" s="21">
        <f>LEFT(C162,4)*100</f>
        <v>647300</v>
      </c>
      <c r="C162" s="13" t="s">
        <v>265</v>
      </c>
      <c r="D162" s="82"/>
    </row>
    <row r="163" spans="2:4">
      <c r="B163" s="21">
        <f>LEFT(C163,4)*100</f>
        <v>647400</v>
      </c>
      <c r="C163" s="13" t="s">
        <v>266</v>
      </c>
      <c r="D163" s="82"/>
    </row>
    <row r="164" spans="2:4">
      <c r="B164" s="21">
        <f>LEFT(C164,4)*100</f>
        <v>647500</v>
      </c>
      <c r="C164" s="13" t="s">
        <v>267</v>
      </c>
      <c r="D164" s="82"/>
    </row>
    <row r="165" spans="2:4">
      <c r="B165" s="21">
        <f>LEFT(C165,3)*1000</f>
        <v>648000</v>
      </c>
      <c r="C165" s="13" t="s">
        <v>268</v>
      </c>
      <c r="D165" s="82"/>
    </row>
    <row r="166" spans="2:4">
      <c r="B166" s="19"/>
      <c r="C166" s="20" t="s">
        <v>269</v>
      </c>
      <c r="D166" s="80"/>
    </row>
    <row r="167" spans="2:4">
      <c r="B167" s="21">
        <f>LEFT(C167,3)*1000</f>
        <v>651000</v>
      </c>
      <c r="C167" s="13" t="s">
        <v>270</v>
      </c>
      <c r="D167" s="82"/>
    </row>
    <row r="168" spans="2:4">
      <c r="B168" s="21">
        <f>LEFT(C168,4)*100</f>
        <v>651100</v>
      </c>
      <c r="C168" s="13" t="s">
        <v>103</v>
      </c>
      <c r="D168" s="82"/>
    </row>
    <row r="169" spans="2:4">
      <c r="B169" s="21">
        <f>LEFT(C169,4)*100</f>
        <v>651600</v>
      </c>
      <c r="C169" s="13" t="s">
        <v>271</v>
      </c>
      <c r="D169" s="82"/>
    </row>
    <row r="170" spans="2:4">
      <c r="B170" s="21">
        <f>LEFT(C170,4)*100</f>
        <v>651800</v>
      </c>
      <c r="C170" s="13" t="s">
        <v>272</v>
      </c>
      <c r="D170" s="82"/>
    </row>
    <row r="171" spans="2:4">
      <c r="B171" s="21">
        <f>LEFT(C171,3)*1000</f>
        <v>654000</v>
      </c>
      <c r="C171" s="13" t="s">
        <v>273</v>
      </c>
      <c r="D171" s="82"/>
    </row>
    <row r="172" spans="2:4">
      <c r="B172" s="21">
        <f>LEFT(C172,4)*100</f>
        <v>654100</v>
      </c>
      <c r="C172" s="13" t="s">
        <v>274</v>
      </c>
      <c r="D172" s="82"/>
    </row>
    <row r="173" spans="2:4">
      <c r="B173" s="21">
        <f>LEFT(C173,4)*100</f>
        <v>654400</v>
      </c>
      <c r="C173" s="13" t="s">
        <v>275</v>
      </c>
      <c r="D173" s="82"/>
    </row>
    <row r="174" spans="2:4">
      <c r="B174" s="21">
        <f>LEFT(C174,3)*1000</f>
        <v>655000</v>
      </c>
      <c r="C174" s="13" t="s">
        <v>276</v>
      </c>
      <c r="D174" s="82"/>
    </row>
    <row r="175" spans="2:4">
      <c r="B175" s="21">
        <f>LEFT(C175,3)*1000</f>
        <v>657000</v>
      </c>
      <c r="C175" s="13" t="s">
        <v>277</v>
      </c>
      <c r="D175" s="82"/>
    </row>
    <row r="176" spans="2:4">
      <c r="B176" s="21">
        <f>LEFT(C176,4)*100</f>
        <v>657100</v>
      </c>
      <c r="C176" s="13" t="s">
        <v>278</v>
      </c>
      <c r="D176" s="82"/>
    </row>
    <row r="177" spans="2:4">
      <c r="B177" s="21">
        <f>LEFT(C177,3)*1000</f>
        <v>658000</v>
      </c>
      <c r="C177" s="13" t="s">
        <v>279</v>
      </c>
      <c r="D177" s="82"/>
    </row>
    <row r="178" spans="2:4">
      <c r="B178" s="21">
        <v>658100</v>
      </c>
      <c r="C178" s="13" t="s">
        <v>104</v>
      </c>
      <c r="D178" s="82"/>
    </row>
    <row r="179" spans="2:4">
      <c r="B179" s="21">
        <v>658200</v>
      </c>
      <c r="C179" s="13" t="s">
        <v>105</v>
      </c>
      <c r="D179" s="82"/>
    </row>
    <row r="180" spans="2:4">
      <c r="B180" s="21">
        <v>658300</v>
      </c>
      <c r="C180" s="13" t="s">
        <v>106</v>
      </c>
      <c r="D180" s="82"/>
    </row>
    <row r="181" spans="2:4">
      <c r="B181" s="21">
        <v>658400</v>
      </c>
      <c r="C181" s="13" t="s">
        <v>107</v>
      </c>
      <c r="D181" s="82"/>
    </row>
    <row r="182" spans="2:4">
      <c r="B182" s="21">
        <f>LEFT(C182,4)*100</f>
        <v>658600</v>
      </c>
      <c r="C182" s="13" t="s">
        <v>280</v>
      </c>
      <c r="D182" s="82"/>
    </row>
    <row r="183" spans="2:4">
      <c r="B183" s="21">
        <v>658700</v>
      </c>
      <c r="C183" s="13" t="s">
        <v>108</v>
      </c>
      <c r="D183" s="82"/>
    </row>
    <row r="184" spans="2:4">
      <c r="B184" s="21">
        <v>658800</v>
      </c>
      <c r="C184" s="13" t="s">
        <v>109</v>
      </c>
      <c r="D184" s="82"/>
    </row>
    <row r="185" spans="2:4">
      <c r="B185" s="19"/>
      <c r="C185" s="20" t="s">
        <v>281</v>
      </c>
      <c r="D185" s="80"/>
    </row>
    <row r="186" spans="2:4">
      <c r="B186" s="21">
        <f>LEFT(C186,3)*1000</f>
        <v>661000</v>
      </c>
      <c r="C186" s="13" t="s">
        <v>282</v>
      </c>
      <c r="D186" s="82"/>
    </row>
    <row r="187" spans="2:4">
      <c r="B187" s="21">
        <f>LEFT(C187,4)*100</f>
        <v>661100</v>
      </c>
      <c r="C187" s="13" t="s">
        <v>283</v>
      </c>
      <c r="D187" s="82"/>
    </row>
    <row r="188" spans="2:4">
      <c r="B188" s="21">
        <f>LEFT(C188,4)*100</f>
        <v>661600</v>
      </c>
      <c r="C188" s="13" t="s">
        <v>284</v>
      </c>
      <c r="D188" s="82"/>
    </row>
    <row r="189" spans="2:4">
      <c r="B189" s="21">
        <f>LEFT(C189,4)*100</f>
        <v>661800</v>
      </c>
      <c r="C189" s="13" t="s">
        <v>285</v>
      </c>
      <c r="D189" s="82"/>
    </row>
    <row r="190" spans="2:4">
      <c r="B190" s="21">
        <f>LEFT(C190,3)*1000</f>
        <v>664000</v>
      </c>
      <c r="C190" s="13" t="s">
        <v>286</v>
      </c>
      <c r="D190" s="82"/>
    </row>
    <row r="191" spans="2:4">
      <c r="B191" s="21">
        <f>LEFT(C191,3)*1000</f>
        <v>665000</v>
      </c>
      <c r="C191" s="13" t="s">
        <v>287</v>
      </c>
      <c r="D191" s="82"/>
    </row>
    <row r="192" spans="2:4">
      <c r="B192" s="21">
        <f>LEFT(C192,3)*1000</f>
        <v>666000</v>
      </c>
      <c r="C192" s="13" t="s">
        <v>288</v>
      </c>
      <c r="D192" s="82"/>
    </row>
    <row r="193" spans="2:4">
      <c r="B193" s="21">
        <f>LEFT(C193,3)*1000</f>
        <v>667000</v>
      </c>
      <c r="C193" s="13" t="s">
        <v>289</v>
      </c>
      <c r="D193" s="82"/>
    </row>
    <row r="194" spans="2:4">
      <c r="B194" s="21">
        <v>667100</v>
      </c>
      <c r="C194" s="13" t="s">
        <v>110</v>
      </c>
      <c r="D194" s="82"/>
    </row>
    <row r="195" spans="2:4">
      <c r="B195" s="21">
        <v>667200</v>
      </c>
      <c r="C195" s="13" t="s">
        <v>111</v>
      </c>
      <c r="D195" s="82"/>
    </row>
    <row r="196" spans="2:4">
      <c r="B196" s="21">
        <v>667300</v>
      </c>
      <c r="C196" s="13" t="s">
        <v>112</v>
      </c>
      <c r="D196" s="82"/>
    </row>
    <row r="197" spans="2:4">
      <c r="B197" s="21">
        <v>667500</v>
      </c>
      <c r="C197" s="13" t="s">
        <v>113</v>
      </c>
      <c r="D197" s="82"/>
    </row>
    <row r="198" spans="2:4">
      <c r="B198" s="21">
        <v>667700</v>
      </c>
      <c r="C198" s="13" t="s">
        <v>114</v>
      </c>
      <c r="D198" s="82"/>
    </row>
    <row r="199" spans="2:4">
      <c r="B199" s="21">
        <f>LEFT(C199,3)*1000</f>
        <v>668000</v>
      </c>
      <c r="C199" s="13" t="s">
        <v>290</v>
      </c>
      <c r="D199" s="82"/>
    </row>
    <row r="200" spans="2:4">
      <c r="B200" s="19"/>
      <c r="C200" s="20" t="s">
        <v>291</v>
      </c>
      <c r="D200" s="80"/>
    </row>
    <row r="201" spans="2:4">
      <c r="B201" s="21">
        <f>LEFT(C201,3)*1000</f>
        <v>671000</v>
      </c>
      <c r="C201" s="13" t="s">
        <v>292</v>
      </c>
      <c r="D201" s="82"/>
    </row>
    <row r="202" spans="2:4">
      <c r="B202" s="21">
        <f t="shared" ref="B202:B208" si="1">LEFT(C202,4)*100</f>
        <v>671100</v>
      </c>
      <c r="C202" s="13" t="s">
        <v>293</v>
      </c>
      <c r="D202" s="82"/>
    </row>
    <row r="203" spans="2:4">
      <c r="B203" s="21">
        <f t="shared" si="1"/>
        <v>671200</v>
      </c>
      <c r="C203" s="13" t="s">
        <v>294</v>
      </c>
      <c r="D203" s="82"/>
    </row>
    <row r="204" spans="2:4">
      <c r="B204" s="21">
        <f t="shared" si="1"/>
        <v>671300</v>
      </c>
      <c r="C204" s="13" t="s">
        <v>295</v>
      </c>
      <c r="D204" s="82"/>
    </row>
    <row r="205" spans="2:4">
      <c r="B205" s="21">
        <f t="shared" si="1"/>
        <v>671400</v>
      </c>
      <c r="C205" s="13" t="s">
        <v>296</v>
      </c>
      <c r="D205" s="82"/>
    </row>
    <row r="206" spans="2:4">
      <c r="B206" s="21">
        <f t="shared" si="1"/>
        <v>671500</v>
      </c>
      <c r="C206" s="13" t="s">
        <v>297</v>
      </c>
      <c r="D206" s="82"/>
    </row>
    <row r="207" spans="2:4">
      <c r="B207" s="21">
        <f t="shared" si="1"/>
        <v>671700</v>
      </c>
      <c r="C207" s="13" t="s">
        <v>298</v>
      </c>
      <c r="D207" s="82"/>
    </row>
    <row r="208" spans="2:4">
      <c r="B208" s="21">
        <f t="shared" si="1"/>
        <v>671800</v>
      </c>
      <c r="C208" s="13" t="s">
        <v>299</v>
      </c>
      <c r="D208" s="82"/>
    </row>
    <row r="209" spans="2:4">
      <c r="B209" s="21">
        <f>LEFT(C209,3)*1000</f>
        <v>672000</v>
      </c>
      <c r="C209" s="13" t="s">
        <v>300</v>
      </c>
      <c r="D209" s="82"/>
    </row>
    <row r="210" spans="2:4">
      <c r="B210" s="21">
        <f>LEFT(C210,3)*1000</f>
        <v>675000</v>
      </c>
      <c r="C210" s="13" t="s">
        <v>301</v>
      </c>
      <c r="D210" s="82"/>
    </row>
    <row r="211" spans="2:4">
      <c r="B211" s="21">
        <f>LEFT(C211,4)*100</f>
        <v>675100</v>
      </c>
      <c r="C211" s="13" t="s">
        <v>302</v>
      </c>
      <c r="D211" s="82"/>
    </row>
    <row r="212" spans="2:4">
      <c r="B212" s="21">
        <f>LEFT(C212,4)*100</f>
        <v>675200</v>
      </c>
      <c r="C212" s="13" t="s">
        <v>303</v>
      </c>
      <c r="D212" s="82"/>
    </row>
    <row r="213" spans="2:4">
      <c r="B213" s="21">
        <f>LEFT(C213,4)*100</f>
        <v>675600</v>
      </c>
      <c r="C213" s="13" t="s">
        <v>304</v>
      </c>
      <c r="D213" s="82"/>
    </row>
    <row r="214" spans="2:4">
      <c r="B214" s="21">
        <f>LEFT(C214,4)*100</f>
        <v>675800</v>
      </c>
      <c r="C214" s="13" t="s">
        <v>305</v>
      </c>
      <c r="D214" s="82"/>
    </row>
    <row r="215" spans="2:4">
      <c r="B215" s="21">
        <f>LEFT(C215,3)*1000</f>
        <v>678000</v>
      </c>
      <c r="C215" s="13" t="s">
        <v>306</v>
      </c>
      <c r="D215" s="82"/>
    </row>
    <row r="216" spans="2:4">
      <c r="B216" s="21">
        <f>LEFT(C216,4)*100</f>
        <v>678100</v>
      </c>
      <c r="C216" s="13" t="s">
        <v>307</v>
      </c>
      <c r="D216" s="82"/>
    </row>
    <row r="217" spans="2:4">
      <c r="B217" s="21">
        <f>LEFT(C217,4)*100</f>
        <v>678800</v>
      </c>
      <c r="C217" s="13" t="s">
        <v>308</v>
      </c>
      <c r="D217" s="82"/>
    </row>
    <row r="218" spans="2:4">
      <c r="B218" s="19"/>
      <c r="C218" s="20" t="s">
        <v>309</v>
      </c>
      <c r="D218" s="80"/>
    </row>
    <row r="219" spans="2:4">
      <c r="B219" s="21">
        <f>LEFT(C219,3)*1000</f>
        <v>681000</v>
      </c>
      <c r="C219" s="13" t="s">
        <v>310</v>
      </c>
      <c r="D219" s="82"/>
    </row>
    <row r="220" spans="2:4">
      <c r="B220" s="21">
        <f>LEFT(C220,4)*100</f>
        <v>681100</v>
      </c>
      <c r="C220" s="13" t="s">
        <v>311</v>
      </c>
      <c r="D220" s="82"/>
    </row>
    <row r="221" spans="2:4">
      <c r="B221" s="21">
        <v>681110</v>
      </c>
      <c r="C221" s="13" t="s">
        <v>312</v>
      </c>
      <c r="D221" s="82"/>
    </row>
    <row r="222" spans="2:4">
      <c r="B222" s="21">
        <v>681120</v>
      </c>
      <c r="C222" s="13" t="s">
        <v>313</v>
      </c>
      <c r="D222" s="82"/>
    </row>
    <row r="223" spans="2:4">
      <c r="B223" s="21">
        <f>LEFT(C223,4)*100</f>
        <v>681200</v>
      </c>
      <c r="C223" s="13" t="s">
        <v>314</v>
      </c>
      <c r="D223" s="82"/>
    </row>
    <row r="224" spans="2:4">
      <c r="B224" s="21">
        <f>LEFT(C224,4)*100</f>
        <v>681500</v>
      </c>
      <c r="C224" s="13" t="s">
        <v>315</v>
      </c>
      <c r="D224" s="82"/>
    </row>
    <row r="225" spans="2:4">
      <c r="B225" s="21">
        <f>LEFT(C225,4)*100</f>
        <v>681600</v>
      </c>
      <c r="C225" s="13" t="s">
        <v>316</v>
      </c>
      <c r="D225" s="82"/>
    </row>
    <row r="226" spans="2:4">
      <c r="B226" s="21">
        <v>681610</v>
      </c>
      <c r="C226" s="13" t="s">
        <v>317</v>
      </c>
      <c r="D226" s="82"/>
    </row>
    <row r="227" spans="2:4">
      <c r="B227" s="21">
        <v>681620</v>
      </c>
      <c r="C227" s="13" t="s">
        <v>318</v>
      </c>
      <c r="D227" s="82"/>
    </row>
    <row r="228" spans="2:4">
      <c r="B228" s="21">
        <f>LEFT(C228,4)*100</f>
        <v>681700</v>
      </c>
      <c r="C228" s="13" t="s">
        <v>319</v>
      </c>
      <c r="D228" s="82"/>
    </row>
    <row r="229" spans="2:4">
      <c r="B229" s="21">
        <v>681730</v>
      </c>
      <c r="C229" s="13" t="s">
        <v>320</v>
      </c>
      <c r="D229" s="82"/>
    </row>
    <row r="230" spans="2:4">
      <c r="B230" s="21">
        <v>681740</v>
      </c>
      <c r="C230" s="13" t="s">
        <v>321</v>
      </c>
      <c r="D230" s="82"/>
    </row>
    <row r="231" spans="2:4">
      <c r="B231" s="21">
        <f>LEFT(C231,3)*1000</f>
        <v>686000</v>
      </c>
      <c r="C231" s="13" t="s">
        <v>322</v>
      </c>
      <c r="D231" s="82"/>
    </row>
    <row r="232" spans="2:4">
      <c r="B232" s="21">
        <f>LEFT(C232,4)*100</f>
        <v>686500</v>
      </c>
      <c r="C232" s="13" t="s">
        <v>323</v>
      </c>
      <c r="D232" s="82"/>
    </row>
    <row r="233" spans="2:4">
      <c r="B233" s="21">
        <f>LEFT(C233,4)*100</f>
        <v>686600</v>
      </c>
      <c r="C233" s="13" t="s">
        <v>324</v>
      </c>
      <c r="D233" s="82"/>
    </row>
    <row r="234" spans="2:4">
      <c r="B234" s="21">
        <v>686620</v>
      </c>
      <c r="C234" s="13" t="s">
        <v>325</v>
      </c>
      <c r="D234" s="82"/>
    </row>
    <row r="235" spans="2:4">
      <c r="B235" s="21">
        <v>686650</v>
      </c>
      <c r="C235" s="13" t="s">
        <v>326</v>
      </c>
      <c r="D235" s="82"/>
    </row>
    <row r="236" spans="2:4">
      <c r="B236" s="21">
        <f>LEFT(C236,4)*100</f>
        <v>686800</v>
      </c>
      <c r="C236" s="13" t="s">
        <v>327</v>
      </c>
      <c r="D236" s="82"/>
    </row>
    <row r="237" spans="2:4">
      <c r="B237" s="23">
        <f>LEFT(C237,3)*1000</f>
        <v>687000</v>
      </c>
      <c r="C237" s="24" t="s">
        <v>328</v>
      </c>
      <c r="D237" s="82"/>
    </row>
    <row r="238" spans="2:4">
      <c r="B238" s="23">
        <f t="shared" ref="B238:B243" si="2">LEFT(C238,4)*100</f>
        <v>687100</v>
      </c>
      <c r="C238" s="24" t="s">
        <v>329</v>
      </c>
      <c r="D238" s="82"/>
    </row>
    <row r="239" spans="2:4">
      <c r="B239" s="21">
        <f t="shared" si="2"/>
        <v>687200</v>
      </c>
      <c r="C239" s="13" t="s">
        <v>330</v>
      </c>
      <c r="D239" s="82"/>
    </row>
    <row r="240" spans="2:4">
      <c r="B240" s="21">
        <f t="shared" si="2"/>
        <v>687300</v>
      </c>
      <c r="C240" s="13" t="s">
        <v>331</v>
      </c>
      <c r="D240" s="82"/>
    </row>
    <row r="241" spans="2:4">
      <c r="B241" s="21">
        <f t="shared" si="2"/>
        <v>687400</v>
      </c>
      <c r="C241" s="13" t="s">
        <v>332</v>
      </c>
      <c r="D241" s="82"/>
    </row>
    <row r="242" spans="2:4">
      <c r="B242" s="21">
        <f t="shared" si="2"/>
        <v>687500</v>
      </c>
      <c r="C242" s="13" t="s">
        <v>333</v>
      </c>
      <c r="D242" s="82"/>
    </row>
    <row r="243" spans="2:4">
      <c r="B243" s="21">
        <f t="shared" si="2"/>
        <v>687600</v>
      </c>
      <c r="C243" s="13" t="s">
        <v>334</v>
      </c>
      <c r="D243" s="82"/>
    </row>
    <row r="244" spans="2:4">
      <c r="B244" s="21">
        <f>LEFT(C244,3)*1000</f>
        <v>689000</v>
      </c>
      <c r="C244" s="13" t="s">
        <v>335</v>
      </c>
      <c r="D244" s="82"/>
    </row>
    <row r="245" spans="2:4">
      <c r="B245" s="23">
        <f>LEFT(C245,4)*100</f>
        <v>689400</v>
      </c>
      <c r="C245" s="24" t="s">
        <v>336</v>
      </c>
      <c r="D245" s="82"/>
    </row>
    <row r="246" spans="2:4">
      <c r="B246" s="23">
        <f>LEFT(C246,4)*100</f>
        <v>689500</v>
      </c>
      <c r="C246" s="24" t="s">
        <v>337</v>
      </c>
      <c r="D246" s="82"/>
    </row>
    <row r="247" spans="2:4">
      <c r="B247" s="23">
        <f>LEFT(C247,4)*100</f>
        <v>689700</v>
      </c>
      <c r="C247" s="24" t="s">
        <v>338</v>
      </c>
      <c r="D247" s="82"/>
    </row>
    <row r="248" spans="2:4">
      <c r="B248" s="19"/>
      <c r="C248" s="20" t="s">
        <v>339</v>
      </c>
      <c r="D248" s="80"/>
    </row>
    <row r="249" spans="2:4">
      <c r="B249" s="21">
        <f>LEFT(C249,3)*1000</f>
        <v>691000</v>
      </c>
      <c r="C249" s="13" t="s">
        <v>340</v>
      </c>
      <c r="D249" s="82"/>
    </row>
    <row r="250" spans="2:4">
      <c r="B250" s="21">
        <f>LEFT(C250,3)*1000</f>
        <v>695000</v>
      </c>
      <c r="C250" s="13" t="s">
        <v>341</v>
      </c>
      <c r="D250" s="82"/>
    </row>
    <row r="251" spans="2:4">
      <c r="B251" s="21">
        <v>695100</v>
      </c>
      <c r="C251" s="13" t="s">
        <v>342</v>
      </c>
      <c r="D251" s="82"/>
    </row>
    <row r="252" spans="2:4">
      <c r="B252" s="21">
        <v>695110</v>
      </c>
      <c r="C252" s="13" t="s">
        <v>343</v>
      </c>
      <c r="D252" s="82"/>
    </row>
    <row r="253" spans="2:4">
      <c r="B253" s="21">
        <v>695120</v>
      </c>
      <c r="C253" s="13" t="s">
        <v>344</v>
      </c>
      <c r="D253" s="82"/>
    </row>
    <row r="254" spans="2:4">
      <c r="B254" s="21">
        <v>695200</v>
      </c>
      <c r="C254" s="13" t="s">
        <v>345</v>
      </c>
      <c r="D254" s="82"/>
    </row>
    <row r="255" spans="2:4">
      <c r="B255" s="21">
        <f>LEFT(C255,3)*1000</f>
        <v>697000</v>
      </c>
      <c r="C255" s="13" t="s">
        <v>346</v>
      </c>
      <c r="D255" s="82"/>
    </row>
    <row r="351" spans="1:2">
      <c r="A351" s="15"/>
      <c r="B351" s="15"/>
    </row>
    <row r="352" spans="1:2">
      <c r="A352" s="15"/>
      <c r="B352" s="15"/>
    </row>
    <row r="353" spans="1:2">
      <c r="A353" s="15"/>
      <c r="B353" s="15"/>
    </row>
    <row r="354" spans="1:2">
      <c r="A354" s="15"/>
      <c r="B354" s="15"/>
    </row>
    <row r="355" spans="1:2">
      <c r="A355" s="15"/>
      <c r="B355" s="15"/>
    </row>
    <row r="356" spans="1:2">
      <c r="A356" s="15"/>
      <c r="B356" s="15"/>
    </row>
    <row r="357" spans="1:2">
      <c r="A357" s="15"/>
      <c r="B357" s="15"/>
    </row>
    <row r="358" spans="1:2">
      <c r="A358" s="15"/>
      <c r="B358" s="15"/>
    </row>
    <row r="359" spans="1:2">
      <c r="A359" s="15"/>
      <c r="B359" s="15"/>
    </row>
    <row r="360" spans="1:2">
      <c r="A360" s="15"/>
      <c r="B360" s="15"/>
    </row>
  </sheetData>
  <mergeCells count="1">
    <mergeCell ref="B1:C1"/>
  </mergeCells>
  <phoneticPr fontId="2" type="noConversion"/>
  <dataValidations count="1">
    <dataValidation type="list" allowBlank="1" showInputMessage="1" showErrorMessage="1" sqref="D5:D255 L5:L13 H5:H101">
      <formula1>"X"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2010"/>
  <sheetViews>
    <sheetView workbookViewId="0">
      <selection activeCell="O35" sqref="O35"/>
    </sheetView>
  </sheetViews>
  <sheetFormatPr baseColWidth="10" defaultRowHeight="12.75"/>
  <cols>
    <col min="1" max="1" width="18.42578125" bestFit="1" customWidth="1"/>
    <col min="3" max="4" width="11.42578125" style="162"/>
    <col min="5" max="5" width="11.42578125" style="152"/>
    <col min="6" max="6" width="3.7109375" customWidth="1"/>
    <col min="7" max="7" width="21" customWidth="1"/>
    <col min="8" max="8" width="18.5703125" bestFit="1" customWidth="1"/>
    <col min="10" max="10" width="11.42578125" style="161"/>
    <col min="13" max="13" width="3.7109375" customWidth="1"/>
    <col min="14" max="14" width="21" customWidth="1"/>
    <col min="15" max="15" width="18.5703125" customWidth="1"/>
  </cols>
  <sheetData>
    <row r="1" spans="1:15" ht="13.5" thickBot="1">
      <c r="A1" s="42" t="s">
        <v>36</v>
      </c>
      <c r="C1" s="306" t="s">
        <v>459</v>
      </c>
      <c r="D1" s="300"/>
      <c r="E1" s="307"/>
      <c r="G1" s="308" t="s">
        <v>464</v>
      </c>
      <c r="H1" s="311"/>
      <c r="I1" s="30"/>
      <c r="J1" s="308" t="s">
        <v>460</v>
      </c>
      <c r="K1" s="309"/>
      <c r="L1" s="310"/>
      <c r="N1" s="308" t="s">
        <v>472</v>
      </c>
      <c r="O1" s="311"/>
    </row>
    <row r="2" spans="1:15" ht="13.5" thickBot="1">
      <c r="A2" s="12" t="s">
        <v>40</v>
      </c>
      <c r="C2" s="171" t="s">
        <v>461</v>
      </c>
      <c r="D2" s="171" t="s">
        <v>462</v>
      </c>
      <c r="E2" s="170" t="s">
        <v>31</v>
      </c>
      <c r="G2" s="192" t="s">
        <v>470</v>
      </c>
      <c r="H2" s="6" t="s">
        <v>471</v>
      </c>
      <c r="J2" s="182" t="s">
        <v>461</v>
      </c>
      <c r="K2" s="182" t="s">
        <v>462</v>
      </c>
      <c r="L2" s="183" t="s">
        <v>31</v>
      </c>
      <c r="N2" s="174" t="s">
        <v>470</v>
      </c>
      <c r="O2" s="10" t="s">
        <v>473</v>
      </c>
    </row>
    <row r="3" spans="1:15" ht="13.5" thickBot="1">
      <c r="A3" s="5" t="s">
        <v>37</v>
      </c>
      <c r="C3" s="173"/>
      <c r="D3" s="181">
        <v>60</v>
      </c>
      <c r="E3" s="180"/>
      <c r="G3" s="260">
        <v>69</v>
      </c>
      <c r="H3" s="175"/>
      <c r="J3" s="177"/>
      <c r="K3" s="178">
        <v>70</v>
      </c>
      <c r="L3" s="180"/>
      <c r="N3" s="184">
        <v>79</v>
      </c>
      <c r="O3" s="175"/>
    </row>
    <row r="4" spans="1:15" ht="13.5" thickBot="1">
      <c r="A4" s="5" t="s">
        <v>41</v>
      </c>
      <c r="C4" s="173"/>
      <c r="D4" s="181">
        <v>61</v>
      </c>
      <c r="E4" s="180"/>
      <c r="G4" s="260">
        <v>68</v>
      </c>
      <c r="H4" s="175"/>
      <c r="J4" s="173"/>
      <c r="K4" s="172">
        <v>71</v>
      </c>
      <c r="L4" s="180"/>
      <c r="N4" s="184">
        <v>78</v>
      </c>
      <c r="O4" s="175"/>
    </row>
    <row r="5" spans="1:15" ht="13.5" thickBot="1">
      <c r="A5" s="5" t="s">
        <v>42</v>
      </c>
      <c r="C5" s="173"/>
      <c r="D5" s="181">
        <v>62</v>
      </c>
      <c r="E5" s="180"/>
      <c r="G5" s="260">
        <v>67</v>
      </c>
      <c r="H5" s="175"/>
      <c r="J5" s="177"/>
      <c r="K5" s="178">
        <v>72</v>
      </c>
      <c r="L5" s="180"/>
      <c r="N5" s="184">
        <v>77</v>
      </c>
      <c r="O5" s="175"/>
    </row>
    <row r="6" spans="1:15" ht="13.5" thickBot="1">
      <c r="A6" s="5" t="s">
        <v>38</v>
      </c>
      <c r="C6" s="173"/>
      <c r="D6" s="181">
        <v>63</v>
      </c>
      <c r="E6" s="180"/>
      <c r="G6" s="260">
        <v>66</v>
      </c>
      <c r="H6" s="175"/>
      <c r="J6" s="173"/>
      <c r="K6" s="172">
        <v>73</v>
      </c>
      <c r="L6" s="180"/>
      <c r="N6" s="184">
        <v>76</v>
      </c>
      <c r="O6" s="175"/>
    </row>
    <row r="7" spans="1:15" ht="13.5" thickBot="1">
      <c r="A7" s="5" t="s">
        <v>39</v>
      </c>
      <c r="C7" s="173"/>
      <c r="D7" s="181">
        <v>64</v>
      </c>
      <c r="E7" s="180"/>
      <c r="G7" s="260">
        <v>65</v>
      </c>
      <c r="H7" s="175"/>
      <c r="J7" s="177"/>
      <c r="K7" s="178">
        <v>74</v>
      </c>
      <c r="L7" s="180"/>
      <c r="N7" s="184">
        <v>75</v>
      </c>
      <c r="O7" s="175"/>
    </row>
    <row r="8" spans="1:15" ht="13.5" thickBot="1">
      <c r="A8" s="5"/>
      <c r="C8" s="173"/>
      <c r="D8" s="181">
        <v>65</v>
      </c>
      <c r="E8" s="180"/>
      <c r="G8" s="260">
        <v>64</v>
      </c>
      <c r="H8" s="175"/>
      <c r="J8" s="173"/>
      <c r="K8" s="172">
        <v>75</v>
      </c>
      <c r="L8" s="180"/>
      <c r="N8" s="184">
        <v>74</v>
      </c>
      <c r="O8" s="175">
        <v>559</v>
      </c>
    </row>
    <row r="9" spans="1:15" ht="13.5" thickBot="1">
      <c r="A9" s="45"/>
      <c r="C9" s="173"/>
      <c r="D9" s="181">
        <v>66</v>
      </c>
      <c r="E9" s="180"/>
      <c r="G9" s="260">
        <v>63</v>
      </c>
      <c r="H9" s="175"/>
      <c r="J9" s="177"/>
      <c r="K9" s="178">
        <v>76</v>
      </c>
      <c r="L9" s="180"/>
      <c r="N9" s="184">
        <v>73</v>
      </c>
      <c r="O9" s="175"/>
    </row>
    <row r="10" spans="1:15" ht="13.5" thickBot="1">
      <c r="C10" s="173"/>
      <c r="D10" s="181">
        <v>67</v>
      </c>
      <c r="E10" s="180"/>
      <c r="G10" s="260">
        <v>62</v>
      </c>
      <c r="H10" s="175"/>
      <c r="J10" s="193"/>
      <c r="K10" s="178">
        <v>77</v>
      </c>
      <c r="L10" s="180"/>
      <c r="N10" s="184">
        <v>72</v>
      </c>
      <c r="O10" s="175"/>
    </row>
    <row r="11" spans="1:15" ht="13.5" thickBot="1">
      <c r="C11" s="173"/>
      <c r="D11" s="181">
        <v>68</v>
      </c>
      <c r="E11" s="180"/>
      <c r="G11" s="260">
        <v>61</v>
      </c>
      <c r="H11" s="175">
        <v>1614</v>
      </c>
      <c r="J11" s="173"/>
      <c r="K11" s="172">
        <v>78</v>
      </c>
      <c r="L11" s="180"/>
      <c r="N11" s="184">
        <v>71</v>
      </c>
      <c r="O11" s="175"/>
    </row>
    <row r="12" spans="1:15" ht="13.5" thickBot="1">
      <c r="C12" s="173"/>
      <c r="D12" s="181">
        <v>69</v>
      </c>
      <c r="E12" s="180"/>
      <c r="G12" s="260">
        <v>60</v>
      </c>
      <c r="H12" s="175">
        <v>102</v>
      </c>
      <c r="J12" s="177"/>
      <c r="K12" s="178">
        <v>79</v>
      </c>
      <c r="L12" s="180"/>
      <c r="N12" s="184">
        <v>70</v>
      </c>
      <c r="O12" s="175">
        <v>6250</v>
      </c>
    </row>
    <row r="13" spans="1:15">
      <c r="C13" s="155" t="str">
        <f>Dépense!J2</f>
        <v>601000</v>
      </c>
      <c r="D13" s="162">
        <f>INT(C13/10000)</f>
        <v>60</v>
      </c>
      <c r="E13" s="169">
        <f>Dépense!E2</f>
        <v>102</v>
      </c>
      <c r="G13" s="260">
        <v>0</v>
      </c>
      <c r="H13" s="175">
        <v>0</v>
      </c>
      <c r="J13" s="194" t="str">
        <f>Recette!J2</f>
        <v>706300</v>
      </c>
      <c r="K13" s="162">
        <f>INT(J13/10000)</f>
        <v>70</v>
      </c>
      <c r="L13" s="179">
        <f>Recette!E2</f>
        <v>450</v>
      </c>
      <c r="N13" s="184">
        <v>0</v>
      </c>
      <c r="O13" s="175">
        <v>0</v>
      </c>
    </row>
    <row r="14" spans="1:15" ht="13.5" thickBot="1">
      <c r="C14" s="155">
        <f>Dépense!J3</f>
        <v>612000</v>
      </c>
      <c r="D14" s="162">
        <f t="shared" ref="D14:D77" si="0">INT(C14/10000)</f>
        <v>61</v>
      </c>
      <c r="E14" s="169">
        <f>Dépense!E3</f>
        <v>478</v>
      </c>
      <c r="G14" s="176" t="s">
        <v>463</v>
      </c>
      <c r="H14" s="185">
        <v>1716</v>
      </c>
      <c r="J14" s="194">
        <f>Recette!J3</f>
        <v>745000</v>
      </c>
      <c r="K14" s="162">
        <f t="shared" ref="K14:K77" si="1">INT(J14/10000)</f>
        <v>74</v>
      </c>
      <c r="L14" s="179">
        <f>Recette!E3</f>
        <v>1</v>
      </c>
      <c r="N14" s="176" t="s">
        <v>463</v>
      </c>
      <c r="O14" s="185">
        <v>6809</v>
      </c>
    </row>
    <row r="15" spans="1:15">
      <c r="C15" s="155">
        <f>Dépense!J4</f>
        <v>612000</v>
      </c>
      <c r="D15" s="162">
        <f t="shared" si="0"/>
        <v>61</v>
      </c>
      <c r="E15" s="169">
        <f>Dépense!E4</f>
        <v>136</v>
      </c>
      <c r="J15" s="194">
        <f>Recette!J4</f>
        <v>745000</v>
      </c>
      <c r="K15" s="162">
        <f t="shared" si="1"/>
        <v>74</v>
      </c>
      <c r="L15" s="179">
        <f>Recette!E4</f>
        <v>558</v>
      </c>
    </row>
    <row r="16" spans="1:15">
      <c r="C16" s="155">
        <f>Dépense!J5</f>
        <v>612000</v>
      </c>
      <c r="D16" s="162">
        <f t="shared" si="0"/>
        <v>61</v>
      </c>
      <c r="E16" s="169">
        <f>Dépense!E5</f>
        <v>1000</v>
      </c>
      <c r="J16" s="194">
        <f>Recette!J5</f>
        <v>706300</v>
      </c>
      <c r="K16" s="162">
        <f t="shared" si="1"/>
        <v>70</v>
      </c>
      <c r="L16" s="179">
        <f>Recette!E5</f>
        <v>5000</v>
      </c>
    </row>
    <row r="17" spans="3:12">
      <c r="C17" s="155">
        <f>Dépense!J6</f>
        <v>0</v>
      </c>
      <c r="D17" s="162">
        <f t="shared" si="0"/>
        <v>0</v>
      </c>
      <c r="E17" s="169">
        <f>Dépense!E6</f>
        <v>0</v>
      </c>
      <c r="J17" s="194">
        <f>Recette!J6</f>
        <v>706300</v>
      </c>
      <c r="K17" s="162">
        <f t="shared" si="1"/>
        <v>70</v>
      </c>
      <c r="L17" s="179">
        <f>Recette!E6</f>
        <v>800</v>
      </c>
    </row>
    <row r="18" spans="3:12">
      <c r="C18" s="155">
        <f>Dépense!J7</f>
        <v>0</v>
      </c>
      <c r="D18" s="162">
        <f t="shared" si="0"/>
        <v>0</v>
      </c>
      <c r="E18" s="169">
        <f>Dépense!E7</f>
        <v>0</v>
      </c>
      <c r="J18" s="194">
        <f>Recette!J7</f>
        <v>0</v>
      </c>
      <c r="K18" s="162">
        <f t="shared" si="1"/>
        <v>0</v>
      </c>
      <c r="L18" s="179">
        <f>Recette!E7</f>
        <v>0</v>
      </c>
    </row>
    <row r="19" spans="3:12">
      <c r="C19" s="155">
        <f>Dépense!J8</f>
        <v>0</v>
      </c>
      <c r="D19" s="162">
        <f t="shared" si="0"/>
        <v>0</v>
      </c>
      <c r="E19" s="169">
        <f>Dépense!E8</f>
        <v>0</v>
      </c>
      <c r="J19" s="194">
        <f>Recette!J8</f>
        <v>0</v>
      </c>
      <c r="K19" s="162">
        <f t="shared" si="1"/>
        <v>0</v>
      </c>
      <c r="L19" s="179">
        <f>Recette!E8</f>
        <v>0</v>
      </c>
    </row>
    <row r="20" spans="3:12">
      <c r="C20" s="155">
        <f>Dépense!J9</f>
        <v>0</v>
      </c>
      <c r="D20" s="162">
        <f t="shared" si="0"/>
        <v>0</v>
      </c>
      <c r="E20" s="169">
        <f>Dépense!E9</f>
        <v>0</v>
      </c>
      <c r="J20" s="194">
        <f>Recette!J9</f>
        <v>0</v>
      </c>
      <c r="K20" s="162">
        <f t="shared" si="1"/>
        <v>0</v>
      </c>
      <c r="L20" s="179">
        <f>Recette!E9</f>
        <v>0</v>
      </c>
    </row>
    <row r="21" spans="3:12">
      <c r="C21" s="155">
        <f>Dépense!J10</f>
        <v>0</v>
      </c>
      <c r="D21" s="162">
        <f t="shared" si="0"/>
        <v>0</v>
      </c>
      <c r="E21" s="169">
        <f>Dépense!E10</f>
        <v>0</v>
      </c>
      <c r="J21" s="194">
        <f>Recette!J10</f>
        <v>0</v>
      </c>
      <c r="K21" s="162">
        <f t="shared" si="1"/>
        <v>0</v>
      </c>
      <c r="L21" s="179">
        <f>Recette!E10</f>
        <v>0</v>
      </c>
    </row>
    <row r="22" spans="3:12">
      <c r="C22" s="155">
        <f>Dépense!J11</f>
        <v>0</v>
      </c>
      <c r="D22" s="162">
        <f t="shared" si="0"/>
        <v>0</v>
      </c>
      <c r="E22" s="169">
        <f>Dépense!E11</f>
        <v>0</v>
      </c>
      <c r="J22" s="194">
        <f>Recette!J11</f>
        <v>0</v>
      </c>
      <c r="K22" s="162">
        <f t="shared" si="1"/>
        <v>0</v>
      </c>
      <c r="L22" s="179">
        <f>Recette!E11</f>
        <v>0</v>
      </c>
    </row>
    <row r="23" spans="3:12">
      <c r="C23" s="155">
        <f>Dépense!J12</f>
        <v>0</v>
      </c>
      <c r="D23" s="162">
        <f t="shared" si="0"/>
        <v>0</v>
      </c>
      <c r="E23" s="169">
        <f>Dépense!E12</f>
        <v>0</v>
      </c>
      <c r="J23" s="194">
        <f>Recette!J12</f>
        <v>0</v>
      </c>
      <c r="K23" s="162">
        <f t="shared" si="1"/>
        <v>0</v>
      </c>
      <c r="L23" s="179">
        <f>Recette!E12</f>
        <v>0</v>
      </c>
    </row>
    <row r="24" spans="3:12">
      <c r="C24" s="155">
        <f>Dépense!J13</f>
        <v>0</v>
      </c>
      <c r="D24" s="162">
        <f t="shared" si="0"/>
        <v>0</v>
      </c>
      <c r="E24" s="169">
        <f>Dépense!E13</f>
        <v>0</v>
      </c>
      <c r="J24" s="194">
        <f>Recette!J13</f>
        <v>0</v>
      </c>
      <c r="K24" s="162">
        <f t="shared" si="1"/>
        <v>0</v>
      </c>
      <c r="L24" s="179">
        <f>Recette!E13</f>
        <v>0</v>
      </c>
    </row>
    <row r="25" spans="3:12">
      <c r="C25" s="155">
        <f>Dépense!J14</f>
        <v>0</v>
      </c>
      <c r="D25" s="162">
        <f t="shared" si="0"/>
        <v>0</v>
      </c>
      <c r="E25" s="169">
        <f>Dépense!E14</f>
        <v>0</v>
      </c>
      <c r="J25" s="194">
        <f>Recette!J14</f>
        <v>0</v>
      </c>
      <c r="K25" s="162">
        <f t="shared" si="1"/>
        <v>0</v>
      </c>
      <c r="L25" s="179">
        <f>Recette!E14</f>
        <v>0</v>
      </c>
    </row>
    <row r="26" spans="3:12">
      <c r="C26" s="155">
        <f>Dépense!J15</f>
        <v>0</v>
      </c>
      <c r="D26" s="162">
        <f t="shared" si="0"/>
        <v>0</v>
      </c>
      <c r="E26" s="169">
        <f>Dépense!E15</f>
        <v>0</v>
      </c>
      <c r="J26" s="194">
        <f>Recette!J15</f>
        <v>0</v>
      </c>
      <c r="K26" s="162">
        <f t="shared" si="1"/>
        <v>0</v>
      </c>
      <c r="L26" s="179">
        <f>Recette!E15</f>
        <v>0</v>
      </c>
    </row>
    <row r="27" spans="3:12">
      <c r="C27" s="155">
        <f>Dépense!J16</f>
        <v>0</v>
      </c>
      <c r="D27" s="162">
        <f t="shared" si="0"/>
        <v>0</v>
      </c>
      <c r="E27" s="169">
        <f>Dépense!E16</f>
        <v>0</v>
      </c>
      <c r="J27" s="194">
        <f>Recette!J16</f>
        <v>0</v>
      </c>
      <c r="K27" s="162">
        <f t="shared" si="1"/>
        <v>0</v>
      </c>
      <c r="L27" s="179">
        <f>Recette!E16</f>
        <v>0</v>
      </c>
    </row>
    <row r="28" spans="3:12">
      <c r="C28" s="155">
        <f>Dépense!J17</f>
        <v>0</v>
      </c>
      <c r="D28" s="162">
        <f t="shared" si="0"/>
        <v>0</v>
      </c>
      <c r="E28" s="169">
        <f>Dépense!E17</f>
        <v>0</v>
      </c>
      <c r="J28" s="194">
        <f>Recette!J17</f>
        <v>0</v>
      </c>
      <c r="K28" s="162">
        <f t="shared" si="1"/>
        <v>0</v>
      </c>
      <c r="L28" s="179">
        <f>Recette!E17</f>
        <v>0</v>
      </c>
    </row>
    <row r="29" spans="3:12">
      <c r="C29" s="155">
        <f>Dépense!J18</f>
        <v>0</v>
      </c>
      <c r="D29" s="162">
        <f t="shared" si="0"/>
        <v>0</v>
      </c>
      <c r="E29" s="169">
        <f>Dépense!E18</f>
        <v>0</v>
      </c>
      <c r="J29" s="194">
        <f>Recette!J18</f>
        <v>0</v>
      </c>
      <c r="K29" s="162">
        <f t="shared" si="1"/>
        <v>0</v>
      </c>
      <c r="L29" s="179">
        <f>Recette!E18</f>
        <v>0</v>
      </c>
    </row>
    <row r="30" spans="3:12">
      <c r="C30" s="155">
        <f>Dépense!J19</f>
        <v>0</v>
      </c>
      <c r="D30" s="162">
        <f t="shared" si="0"/>
        <v>0</v>
      </c>
      <c r="E30" s="169">
        <f>Dépense!E19</f>
        <v>0</v>
      </c>
      <c r="J30" s="194">
        <f>Recette!J19</f>
        <v>0</v>
      </c>
      <c r="K30" s="162">
        <f t="shared" si="1"/>
        <v>0</v>
      </c>
      <c r="L30" s="179">
        <f>Recette!E19</f>
        <v>0</v>
      </c>
    </row>
    <row r="31" spans="3:12">
      <c r="C31" s="155">
        <f>Dépense!J20</f>
        <v>0</v>
      </c>
      <c r="D31" s="162">
        <f t="shared" si="0"/>
        <v>0</v>
      </c>
      <c r="E31" s="169">
        <f>Dépense!E20</f>
        <v>0</v>
      </c>
      <c r="J31" s="194">
        <f>Recette!J20</f>
        <v>0</v>
      </c>
      <c r="K31" s="162">
        <f t="shared" si="1"/>
        <v>0</v>
      </c>
      <c r="L31" s="179">
        <f>Recette!E20</f>
        <v>0</v>
      </c>
    </row>
    <row r="32" spans="3:12">
      <c r="C32" s="155">
        <f>Dépense!J21</f>
        <v>0</v>
      </c>
      <c r="D32" s="162">
        <f t="shared" si="0"/>
        <v>0</v>
      </c>
      <c r="E32" s="169">
        <f>Dépense!E21</f>
        <v>0</v>
      </c>
      <c r="J32" s="194">
        <f>Recette!J21</f>
        <v>0</v>
      </c>
      <c r="K32" s="162">
        <f t="shared" si="1"/>
        <v>0</v>
      </c>
      <c r="L32" s="179">
        <f>Recette!E21</f>
        <v>0</v>
      </c>
    </row>
    <row r="33" spans="3:12">
      <c r="C33" s="155">
        <f>Dépense!J22</f>
        <v>0</v>
      </c>
      <c r="D33" s="162">
        <f t="shared" si="0"/>
        <v>0</v>
      </c>
      <c r="E33" s="169">
        <f>Dépense!E22</f>
        <v>0</v>
      </c>
      <c r="J33" s="194">
        <f>Recette!J22</f>
        <v>0</v>
      </c>
      <c r="K33" s="162">
        <f t="shared" si="1"/>
        <v>0</v>
      </c>
      <c r="L33" s="179">
        <f>Recette!E22</f>
        <v>0</v>
      </c>
    </row>
    <row r="34" spans="3:12">
      <c r="C34" s="155">
        <f>Dépense!J23</f>
        <v>0</v>
      </c>
      <c r="D34" s="162">
        <f t="shared" si="0"/>
        <v>0</v>
      </c>
      <c r="E34" s="169">
        <f>Dépense!E23</f>
        <v>0</v>
      </c>
      <c r="J34" s="194">
        <f>Recette!J23</f>
        <v>0</v>
      </c>
      <c r="K34" s="162">
        <f t="shared" si="1"/>
        <v>0</v>
      </c>
      <c r="L34" s="179">
        <f>Recette!E23</f>
        <v>0</v>
      </c>
    </row>
    <row r="35" spans="3:12">
      <c r="C35" s="155">
        <f>Dépense!J24</f>
        <v>0</v>
      </c>
      <c r="D35" s="162">
        <f t="shared" si="0"/>
        <v>0</v>
      </c>
      <c r="E35" s="169">
        <f>Dépense!E24</f>
        <v>0</v>
      </c>
      <c r="J35" s="194">
        <f>Recette!J24</f>
        <v>0</v>
      </c>
      <c r="K35" s="162">
        <f t="shared" si="1"/>
        <v>0</v>
      </c>
      <c r="L35" s="179">
        <f>Recette!E24</f>
        <v>0</v>
      </c>
    </row>
    <row r="36" spans="3:12">
      <c r="C36" s="155">
        <f>Dépense!J25</f>
        <v>0</v>
      </c>
      <c r="D36" s="162">
        <f t="shared" si="0"/>
        <v>0</v>
      </c>
      <c r="E36" s="169">
        <f>Dépense!E25</f>
        <v>0</v>
      </c>
      <c r="J36" s="194">
        <f>Recette!J25</f>
        <v>0</v>
      </c>
      <c r="K36" s="162">
        <f t="shared" si="1"/>
        <v>0</v>
      </c>
      <c r="L36" s="179">
        <f>Recette!E25</f>
        <v>0</v>
      </c>
    </row>
    <row r="37" spans="3:12">
      <c r="C37" s="155">
        <f>Dépense!J26</f>
        <v>0</v>
      </c>
      <c r="D37" s="162">
        <f t="shared" si="0"/>
        <v>0</v>
      </c>
      <c r="E37" s="169">
        <f>Dépense!E26</f>
        <v>0</v>
      </c>
      <c r="J37" s="194">
        <f>Recette!J26</f>
        <v>0</v>
      </c>
      <c r="K37" s="162">
        <f t="shared" si="1"/>
        <v>0</v>
      </c>
      <c r="L37" s="179">
        <f>Recette!E26</f>
        <v>0</v>
      </c>
    </row>
    <row r="38" spans="3:12">
      <c r="C38" s="155">
        <f>Dépense!J27</f>
        <v>0</v>
      </c>
      <c r="D38" s="162">
        <f t="shared" si="0"/>
        <v>0</v>
      </c>
      <c r="E38" s="169">
        <f>Dépense!E27</f>
        <v>0</v>
      </c>
      <c r="J38" s="194">
        <f>Recette!J27</f>
        <v>0</v>
      </c>
      <c r="K38" s="162">
        <f t="shared" si="1"/>
        <v>0</v>
      </c>
      <c r="L38" s="179">
        <f>Recette!E27</f>
        <v>0</v>
      </c>
    </row>
    <row r="39" spans="3:12">
      <c r="C39" s="155">
        <f>Dépense!J28</f>
        <v>0</v>
      </c>
      <c r="D39" s="162">
        <f t="shared" si="0"/>
        <v>0</v>
      </c>
      <c r="E39" s="169">
        <f>Dépense!E28</f>
        <v>0</v>
      </c>
      <c r="J39" s="194">
        <f>Recette!J28</f>
        <v>0</v>
      </c>
      <c r="K39" s="162">
        <f t="shared" si="1"/>
        <v>0</v>
      </c>
      <c r="L39" s="179">
        <f>Recette!E28</f>
        <v>0</v>
      </c>
    </row>
    <row r="40" spans="3:12">
      <c r="C40" s="155">
        <f>Dépense!J29</f>
        <v>0</v>
      </c>
      <c r="D40" s="162">
        <f t="shared" si="0"/>
        <v>0</v>
      </c>
      <c r="E40" s="169">
        <f>Dépense!E29</f>
        <v>0</v>
      </c>
      <c r="J40" s="194">
        <f>Recette!J29</f>
        <v>0</v>
      </c>
      <c r="K40" s="162">
        <f t="shared" si="1"/>
        <v>0</v>
      </c>
      <c r="L40" s="179">
        <f>Recette!E29</f>
        <v>0</v>
      </c>
    </row>
    <row r="41" spans="3:12">
      <c r="C41" s="155">
        <f>Dépense!J30</f>
        <v>0</v>
      </c>
      <c r="D41" s="162">
        <f t="shared" si="0"/>
        <v>0</v>
      </c>
      <c r="E41" s="169">
        <f>Dépense!E30</f>
        <v>0</v>
      </c>
      <c r="J41" s="194">
        <f>Recette!J30</f>
        <v>0</v>
      </c>
      <c r="K41" s="162">
        <f t="shared" si="1"/>
        <v>0</v>
      </c>
      <c r="L41" s="179">
        <f>Recette!E30</f>
        <v>0</v>
      </c>
    </row>
    <row r="42" spans="3:12">
      <c r="C42" s="155">
        <f>Dépense!J31</f>
        <v>0</v>
      </c>
      <c r="D42" s="162">
        <f t="shared" si="0"/>
        <v>0</v>
      </c>
      <c r="E42" s="169">
        <f>Dépense!E31</f>
        <v>0</v>
      </c>
      <c r="J42" s="194">
        <f>Recette!J31</f>
        <v>0</v>
      </c>
      <c r="K42" s="162">
        <f t="shared" si="1"/>
        <v>0</v>
      </c>
      <c r="L42" s="179">
        <f>Recette!E31</f>
        <v>0</v>
      </c>
    </row>
    <row r="43" spans="3:12">
      <c r="C43" s="155">
        <f>Dépense!J32</f>
        <v>0</v>
      </c>
      <c r="D43" s="162">
        <f t="shared" si="0"/>
        <v>0</v>
      </c>
      <c r="E43" s="169">
        <f>Dépense!E32</f>
        <v>0</v>
      </c>
      <c r="J43" s="194">
        <f>Recette!J32</f>
        <v>0</v>
      </c>
      <c r="K43" s="162">
        <f t="shared" si="1"/>
        <v>0</v>
      </c>
      <c r="L43" s="179">
        <f>Recette!E32</f>
        <v>0</v>
      </c>
    </row>
    <row r="44" spans="3:12">
      <c r="C44" s="155">
        <f>Dépense!J33</f>
        <v>0</v>
      </c>
      <c r="D44" s="162">
        <f t="shared" si="0"/>
        <v>0</v>
      </c>
      <c r="E44" s="169">
        <f>Dépense!E33</f>
        <v>0</v>
      </c>
      <c r="J44" s="194">
        <f>Recette!J33</f>
        <v>0</v>
      </c>
      <c r="K44" s="162">
        <f t="shared" si="1"/>
        <v>0</v>
      </c>
      <c r="L44" s="179">
        <f>Recette!E33</f>
        <v>0</v>
      </c>
    </row>
    <row r="45" spans="3:12">
      <c r="C45" s="155">
        <f>Dépense!J34</f>
        <v>0</v>
      </c>
      <c r="D45" s="162">
        <f t="shared" si="0"/>
        <v>0</v>
      </c>
      <c r="E45" s="169">
        <f>Dépense!E34</f>
        <v>0</v>
      </c>
      <c r="J45" s="194">
        <f>Recette!J34</f>
        <v>0</v>
      </c>
      <c r="K45" s="162">
        <f t="shared" si="1"/>
        <v>0</v>
      </c>
      <c r="L45" s="179">
        <f>Recette!E34</f>
        <v>0</v>
      </c>
    </row>
    <row r="46" spans="3:12">
      <c r="C46" s="155">
        <f>Dépense!J35</f>
        <v>0</v>
      </c>
      <c r="D46" s="162">
        <f t="shared" si="0"/>
        <v>0</v>
      </c>
      <c r="E46" s="169">
        <f>Dépense!E35</f>
        <v>0</v>
      </c>
      <c r="J46" s="194">
        <f>Recette!J35</f>
        <v>0</v>
      </c>
      <c r="K46" s="162">
        <f t="shared" si="1"/>
        <v>0</v>
      </c>
      <c r="L46" s="179">
        <f>Recette!E35</f>
        <v>0</v>
      </c>
    </row>
    <row r="47" spans="3:12">
      <c r="C47" s="155">
        <f>Dépense!J36</f>
        <v>0</v>
      </c>
      <c r="D47" s="162">
        <f t="shared" si="0"/>
        <v>0</v>
      </c>
      <c r="E47" s="169">
        <f>Dépense!E36</f>
        <v>0</v>
      </c>
      <c r="J47" s="194">
        <f>Recette!J36</f>
        <v>0</v>
      </c>
      <c r="K47" s="162">
        <f t="shared" si="1"/>
        <v>0</v>
      </c>
      <c r="L47" s="179">
        <f>Recette!E36</f>
        <v>0</v>
      </c>
    </row>
    <row r="48" spans="3:12">
      <c r="C48" s="155">
        <f>Dépense!J37</f>
        <v>0</v>
      </c>
      <c r="D48" s="162">
        <f t="shared" si="0"/>
        <v>0</v>
      </c>
      <c r="E48" s="169">
        <f>Dépense!E37</f>
        <v>0</v>
      </c>
      <c r="J48" s="194">
        <f>Recette!J37</f>
        <v>0</v>
      </c>
      <c r="K48" s="162">
        <f t="shared" si="1"/>
        <v>0</v>
      </c>
      <c r="L48" s="179">
        <f>Recette!E37</f>
        <v>0</v>
      </c>
    </row>
    <row r="49" spans="3:12">
      <c r="C49" s="155">
        <f>Dépense!J38</f>
        <v>0</v>
      </c>
      <c r="D49" s="162">
        <f t="shared" si="0"/>
        <v>0</v>
      </c>
      <c r="E49" s="169">
        <f>Dépense!E38</f>
        <v>0</v>
      </c>
      <c r="J49" s="194">
        <f>Recette!J38</f>
        <v>0</v>
      </c>
      <c r="K49" s="162">
        <f t="shared" si="1"/>
        <v>0</v>
      </c>
      <c r="L49" s="179">
        <f>Recette!E38</f>
        <v>0</v>
      </c>
    </row>
    <row r="50" spans="3:12">
      <c r="C50" s="155">
        <f>Dépense!J39</f>
        <v>0</v>
      </c>
      <c r="D50" s="162">
        <f t="shared" si="0"/>
        <v>0</v>
      </c>
      <c r="E50" s="169">
        <f>Dépense!E39</f>
        <v>0</v>
      </c>
      <c r="J50" s="194">
        <f>Recette!J39</f>
        <v>0</v>
      </c>
      <c r="K50" s="162">
        <f t="shared" si="1"/>
        <v>0</v>
      </c>
      <c r="L50" s="179">
        <f>Recette!E39</f>
        <v>0</v>
      </c>
    </row>
    <row r="51" spans="3:12">
      <c r="C51" s="155">
        <f>Dépense!J40</f>
        <v>0</v>
      </c>
      <c r="D51" s="162">
        <f t="shared" si="0"/>
        <v>0</v>
      </c>
      <c r="E51" s="169">
        <f>Dépense!E40</f>
        <v>0</v>
      </c>
      <c r="J51" s="194">
        <f>Recette!J40</f>
        <v>0</v>
      </c>
      <c r="K51" s="162">
        <f t="shared" si="1"/>
        <v>0</v>
      </c>
      <c r="L51" s="179">
        <f>Recette!E40</f>
        <v>0</v>
      </c>
    </row>
    <row r="52" spans="3:12">
      <c r="C52" s="155">
        <f>Dépense!J41</f>
        <v>0</v>
      </c>
      <c r="D52" s="162">
        <f t="shared" si="0"/>
        <v>0</v>
      </c>
      <c r="E52" s="169">
        <f>Dépense!E41</f>
        <v>0</v>
      </c>
      <c r="J52" s="194">
        <f>Recette!J41</f>
        <v>0</v>
      </c>
      <c r="K52" s="162">
        <f t="shared" si="1"/>
        <v>0</v>
      </c>
      <c r="L52" s="179">
        <f>Recette!E41</f>
        <v>0</v>
      </c>
    </row>
    <row r="53" spans="3:12">
      <c r="C53" s="155">
        <f>Dépense!J42</f>
        <v>0</v>
      </c>
      <c r="D53" s="162">
        <f t="shared" si="0"/>
        <v>0</v>
      </c>
      <c r="E53" s="169">
        <f>Dépense!E42</f>
        <v>0</v>
      </c>
      <c r="J53" s="194">
        <f>Recette!J42</f>
        <v>0</v>
      </c>
      <c r="K53" s="162">
        <f t="shared" si="1"/>
        <v>0</v>
      </c>
      <c r="L53" s="179">
        <f>Recette!E42</f>
        <v>0</v>
      </c>
    </row>
    <row r="54" spans="3:12">
      <c r="C54" s="155">
        <f>Dépense!J43</f>
        <v>0</v>
      </c>
      <c r="D54" s="162">
        <f t="shared" si="0"/>
        <v>0</v>
      </c>
      <c r="E54" s="169">
        <f>Dépense!E43</f>
        <v>0</v>
      </c>
      <c r="J54" s="194">
        <f>Recette!J43</f>
        <v>0</v>
      </c>
      <c r="K54" s="162">
        <f t="shared" si="1"/>
        <v>0</v>
      </c>
      <c r="L54" s="179">
        <f>Recette!E43</f>
        <v>0</v>
      </c>
    </row>
    <row r="55" spans="3:12">
      <c r="C55" s="155">
        <f>Dépense!J44</f>
        <v>0</v>
      </c>
      <c r="D55" s="162">
        <f t="shared" si="0"/>
        <v>0</v>
      </c>
      <c r="E55" s="169">
        <f>Dépense!E44</f>
        <v>0</v>
      </c>
      <c r="J55" s="194">
        <f>Recette!J44</f>
        <v>0</v>
      </c>
      <c r="K55" s="162">
        <f t="shared" si="1"/>
        <v>0</v>
      </c>
      <c r="L55" s="179">
        <f>Recette!E44</f>
        <v>0</v>
      </c>
    </row>
    <row r="56" spans="3:12">
      <c r="C56" s="155">
        <f>Dépense!J45</f>
        <v>0</v>
      </c>
      <c r="D56" s="162">
        <f t="shared" si="0"/>
        <v>0</v>
      </c>
      <c r="E56" s="169">
        <f>Dépense!E45</f>
        <v>0</v>
      </c>
      <c r="J56" s="194">
        <f>Recette!J45</f>
        <v>0</v>
      </c>
      <c r="K56" s="162">
        <f t="shared" si="1"/>
        <v>0</v>
      </c>
      <c r="L56" s="179">
        <f>Recette!E45</f>
        <v>0</v>
      </c>
    </row>
    <row r="57" spans="3:12">
      <c r="C57" s="155">
        <f>Dépense!J46</f>
        <v>0</v>
      </c>
      <c r="D57" s="162">
        <f t="shared" si="0"/>
        <v>0</v>
      </c>
      <c r="E57" s="169">
        <f>Dépense!E46</f>
        <v>0</v>
      </c>
      <c r="J57" s="194">
        <f>Recette!J46</f>
        <v>0</v>
      </c>
      <c r="K57" s="162">
        <f t="shared" si="1"/>
        <v>0</v>
      </c>
      <c r="L57" s="179">
        <f>Recette!E46</f>
        <v>0</v>
      </c>
    </row>
    <row r="58" spans="3:12">
      <c r="C58" s="155">
        <f>Dépense!J47</f>
        <v>0</v>
      </c>
      <c r="D58" s="162">
        <f t="shared" si="0"/>
        <v>0</v>
      </c>
      <c r="E58" s="169">
        <f>Dépense!E47</f>
        <v>0</v>
      </c>
      <c r="J58" s="194">
        <f>Recette!J47</f>
        <v>0</v>
      </c>
      <c r="K58" s="162">
        <f t="shared" si="1"/>
        <v>0</v>
      </c>
      <c r="L58" s="179">
        <f>Recette!E47</f>
        <v>0</v>
      </c>
    </row>
    <row r="59" spans="3:12">
      <c r="C59" s="155">
        <f>Dépense!J48</f>
        <v>0</v>
      </c>
      <c r="D59" s="162">
        <f t="shared" si="0"/>
        <v>0</v>
      </c>
      <c r="E59" s="169">
        <f>Dépense!E48</f>
        <v>0</v>
      </c>
      <c r="J59" s="194">
        <f>Recette!J48</f>
        <v>0</v>
      </c>
      <c r="K59" s="162">
        <f t="shared" si="1"/>
        <v>0</v>
      </c>
      <c r="L59" s="179">
        <f>Recette!E48</f>
        <v>0</v>
      </c>
    </row>
    <row r="60" spans="3:12">
      <c r="C60" s="155">
        <f>Dépense!J49</f>
        <v>0</v>
      </c>
      <c r="D60" s="162">
        <f t="shared" si="0"/>
        <v>0</v>
      </c>
      <c r="E60" s="169">
        <f>Dépense!E49</f>
        <v>0</v>
      </c>
      <c r="J60" s="194">
        <f>Recette!J49</f>
        <v>0</v>
      </c>
      <c r="K60" s="162">
        <f t="shared" si="1"/>
        <v>0</v>
      </c>
      <c r="L60" s="179">
        <f>Recette!E49</f>
        <v>0</v>
      </c>
    </row>
    <row r="61" spans="3:12">
      <c r="C61" s="155">
        <f>Dépense!J50</f>
        <v>0</v>
      </c>
      <c r="D61" s="162">
        <f t="shared" si="0"/>
        <v>0</v>
      </c>
      <c r="E61" s="169">
        <f>Dépense!E50</f>
        <v>0</v>
      </c>
      <c r="J61" s="194">
        <f>Recette!J50</f>
        <v>0</v>
      </c>
      <c r="K61" s="162">
        <f t="shared" si="1"/>
        <v>0</v>
      </c>
      <c r="L61" s="179">
        <f>Recette!E50</f>
        <v>0</v>
      </c>
    </row>
    <row r="62" spans="3:12">
      <c r="C62" s="155">
        <f>Dépense!J51</f>
        <v>0</v>
      </c>
      <c r="D62" s="162">
        <f t="shared" si="0"/>
        <v>0</v>
      </c>
      <c r="E62" s="169">
        <f>Dépense!E51</f>
        <v>0</v>
      </c>
      <c r="J62" s="194">
        <f>Recette!J51</f>
        <v>0</v>
      </c>
      <c r="K62" s="162">
        <f t="shared" si="1"/>
        <v>0</v>
      </c>
      <c r="L62" s="179">
        <f>Recette!E51</f>
        <v>0</v>
      </c>
    </row>
    <row r="63" spans="3:12">
      <c r="C63" s="155">
        <f>Dépense!J52</f>
        <v>0</v>
      </c>
      <c r="D63" s="162">
        <f t="shared" si="0"/>
        <v>0</v>
      </c>
      <c r="E63" s="169">
        <f>Dépense!E52</f>
        <v>0</v>
      </c>
      <c r="J63" s="194">
        <f>Recette!J52</f>
        <v>0</v>
      </c>
      <c r="K63" s="162">
        <f t="shared" si="1"/>
        <v>0</v>
      </c>
      <c r="L63" s="179">
        <f>Recette!E52</f>
        <v>0</v>
      </c>
    </row>
    <row r="64" spans="3:12">
      <c r="C64" s="155">
        <f>Dépense!J53</f>
        <v>0</v>
      </c>
      <c r="D64" s="162">
        <f t="shared" si="0"/>
        <v>0</v>
      </c>
      <c r="E64" s="169">
        <f>Dépense!E53</f>
        <v>0</v>
      </c>
      <c r="J64" s="194">
        <f>Recette!J53</f>
        <v>0</v>
      </c>
      <c r="K64" s="162">
        <f t="shared" si="1"/>
        <v>0</v>
      </c>
      <c r="L64" s="179">
        <f>Recette!E53</f>
        <v>0</v>
      </c>
    </row>
    <row r="65" spans="3:12">
      <c r="C65" s="155">
        <f>Dépense!J54</f>
        <v>0</v>
      </c>
      <c r="D65" s="162">
        <f t="shared" si="0"/>
        <v>0</v>
      </c>
      <c r="E65" s="169">
        <f>Dépense!E54</f>
        <v>0</v>
      </c>
      <c r="J65" s="194">
        <f>Recette!J54</f>
        <v>0</v>
      </c>
      <c r="K65" s="162">
        <f t="shared" si="1"/>
        <v>0</v>
      </c>
      <c r="L65" s="179">
        <f>Recette!E54</f>
        <v>0</v>
      </c>
    </row>
    <row r="66" spans="3:12">
      <c r="C66" s="155">
        <f>Dépense!J55</f>
        <v>0</v>
      </c>
      <c r="D66" s="162">
        <f t="shared" si="0"/>
        <v>0</v>
      </c>
      <c r="E66" s="169">
        <f>Dépense!E55</f>
        <v>0</v>
      </c>
      <c r="J66" s="194">
        <f>Recette!J55</f>
        <v>0</v>
      </c>
      <c r="K66" s="162">
        <f t="shared" si="1"/>
        <v>0</v>
      </c>
      <c r="L66" s="179">
        <f>Recette!E55</f>
        <v>0</v>
      </c>
    </row>
    <row r="67" spans="3:12">
      <c r="C67" s="155">
        <f>Dépense!J56</f>
        <v>0</v>
      </c>
      <c r="D67" s="162">
        <f t="shared" si="0"/>
        <v>0</v>
      </c>
      <c r="E67" s="169">
        <f>Dépense!E56</f>
        <v>0</v>
      </c>
      <c r="J67" s="194">
        <f>Recette!J56</f>
        <v>0</v>
      </c>
      <c r="K67" s="162">
        <f t="shared" si="1"/>
        <v>0</v>
      </c>
      <c r="L67" s="179">
        <f>Recette!E56</f>
        <v>0</v>
      </c>
    </row>
    <row r="68" spans="3:12">
      <c r="C68" s="155">
        <f>Dépense!J57</f>
        <v>0</v>
      </c>
      <c r="D68" s="162">
        <f t="shared" si="0"/>
        <v>0</v>
      </c>
      <c r="E68" s="169">
        <f>Dépense!E57</f>
        <v>0</v>
      </c>
      <c r="J68" s="194">
        <f>Recette!J57</f>
        <v>0</v>
      </c>
      <c r="K68" s="162">
        <f t="shared" si="1"/>
        <v>0</v>
      </c>
      <c r="L68" s="179">
        <f>Recette!E57</f>
        <v>0</v>
      </c>
    </row>
    <row r="69" spans="3:12">
      <c r="C69" s="155">
        <f>Dépense!J58</f>
        <v>0</v>
      </c>
      <c r="D69" s="162">
        <f t="shared" si="0"/>
        <v>0</v>
      </c>
      <c r="E69" s="169">
        <f>Dépense!E58</f>
        <v>0</v>
      </c>
      <c r="J69" s="194">
        <f>Recette!J58</f>
        <v>0</v>
      </c>
      <c r="K69" s="162">
        <f t="shared" si="1"/>
        <v>0</v>
      </c>
      <c r="L69" s="179">
        <f>Recette!E58</f>
        <v>0</v>
      </c>
    </row>
    <row r="70" spans="3:12">
      <c r="C70" s="155">
        <f>Dépense!J59</f>
        <v>0</v>
      </c>
      <c r="D70" s="162">
        <f t="shared" si="0"/>
        <v>0</v>
      </c>
      <c r="E70" s="169">
        <f>Dépense!E59</f>
        <v>0</v>
      </c>
      <c r="J70" s="194">
        <f>Recette!J59</f>
        <v>0</v>
      </c>
      <c r="K70" s="162">
        <f t="shared" si="1"/>
        <v>0</v>
      </c>
      <c r="L70" s="179">
        <f>Recette!E59</f>
        <v>0</v>
      </c>
    </row>
    <row r="71" spans="3:12">
      <c r="C71" s="155">
        <f>Dépense!J60</f>
        <v>0</v>
      </c>
      <c r="D71" s="162">
        <f t="shared" si="0"/>
        <v>0</v>
      </c>
      <c r="E71" s="169">
        <f>Dépense!E60</f>
        <v>0</v>
      </c>
      <c r="J71" s="194">
        <f>Recette!J60</f>
        <v>0</v>
      </c>
      <c r="K71" s="162">
        <f t="shared" si="1"/>
        <v>0</v>
      </c>
      <c r="L71" s="179">
        <f>Recette!E60</f>
        <v>0</v>
      </c>
    </row>
    <row r="72" spans="3:12">
      <c r="C72" s="155">
        <f>Dépense!J61</f>
        <v>0</v>
      </c>
      <c r="D72" s="162">
        <f t="shared" si="0"/>
        <v>0</v>
      </c>
      <c r="E72" s="169">
        <f>Dépense!E61</f>
        <v>0</v>
      </c>
      <c r="J72" s="194">
        <f>Recette!J61</f>
        <v>0</v>
      </c>
      <c r="K72" s="162">
        <f t="shared" si="1"/>
        <v>0</v>
      </c>
      <c r="L72" s="179">
        <f>Recette!E61</f>
        <v>0</v>
      </c>
    </row>
    <row r="73" spans="3:12">
      <c r="C73" s="155">
        <f>Dépense!J62</f>
        <v>0</v>
      </c>
      <c r="D73" s="162">
        <f t="shared" si="0"/>
        <v>0</v>
      </c>
      <c r="E73" s="169">
        <f>Dépense!E62</f>
        <v>0</v>
      </c>
      <c r="J73" s="194">
        <f>Recette!J62</f>
        <v>0</v>
      </c>
      <c r="K73" s="162">
        <f t="shared" si="1"/>
        <v>0</v>
      </c>
      <c r="L73" s="179">
        <f>Recette!E62</f>
        <v>0</v>
      </c>
    </row>
    <row r="74" spans="3:12">
      <c r="C74" s="155">
        <f>Dépense!J63</f>
        <v>0</v>
      </c>
      <c r="D74" s="162">
        <f t="shared" si="0"/>
        <v>0</v>
      </c>
      <c r="E74" s="169">
        <f>Dépense!E63</f>
        <v>0</v>
      </c>
      <c r="J74" s="194">
        <f>Recette!J63</f>
        <v>0</v>
      </c>
      <c r="K74" s="162">
        <f t="shared" si="1"/>
        <v>0</v>
      </c>
      <c r="L74" s="179">
        <f>Recette!E63</f>
        <v>0</v>
      </c>
    </row>
    <row r="75" spans="3:12">
      <c r="C75" s="155">
        <f>Dépense!J64</f>
        <v>0</v>
      </c>
      <c r="D75" s="162">
        <f t="shared" si="0"/>
        <v>0</v>
      </c>
      <c r="E75" s="169">
        <f>Dépense!E64</f>
        <v>0</v>
      </c>
      <c r="J75" s="194">
        <f>Recette!J64</f>
        <v>0</v>
      </c>
      <c r="K75" s="162">
        <f t="shared" si="1"/>
        <v>0</v>
      </c>
      <c r="L75" s="179">
        <f>Recette!E64</f>
        <v>0</v>
      </c>
    </row>
    <row r="76" spans="3:12">
      <c r="C76" s="155">
        <f>Dépense!J65</f>
        <v>0</v>
      </c>
      <c r="D76" s="162">
        <f t="shared" si="0"/>
        <v>0</v>
      </c>
      <c r="E76" s="169">
        <f>Dépense!E65</f>
        <v>0</v>
      </c>
      <c r="J76" s="194">
        <f>Recette!J65</f>
        <v>0</v>
      </c>
      <c r="K76" s="162">
        <f t="shared" si="1"/>
        <v>0</v>
      </c>
      <c r="L76" s="179">
        <f>Recette!E65</f>
        <v>0</v>
      </c>
    </row>
    <row r="77" spans="3:12">
      <c r="C77" s="155">
        <f>Dépense!J66</f>
        <v>0</v>
      </c>
      <c r="D77" s="162">
        <f t="shared" si="0"/>
        <v>0</v>
      </c>
      <c r="E77" s="169">
        <f>Dépense!E66</f>
        <v>0</v>
      </c>
      <c r="J77" s="194">
        <f>Recette!J66</f>
        <v>0</v>
      </c>
      <c r="K77" s="162">
        <f t="shared" si="1"/>
        <v>0</v>
      </c>
      <c r="L77" s="179">
        <f>Recette!E66</f>
        <v>0</v>
      </c>
    </row>
    <row r="78" spans="3:12">
      <c r="C78" s="155">
        <f>Dépense!J67</f>
        <v>0</v>
      </c>
      <c r="D78" s="162">
        <f t="shared" ref="D78:D141" si="2">INT(C78/10000)</f>
        <v>0</v>
      </c>
      <c r="E78" s="169">
        <f>Dépense!E67</f>
        <v>0</v>
      </c>
      <c r="J78" s="194">
        <f>Recette!J67</f>
        <v>0</v>
      </c>
      <c r="K78" s="162">
        <f t="shared" ref="K78:K141" si="3">INT(J78/10000)</f>
        <v>0</v>
      </c>
      <c r="L78" s="179">
        <f>Recette!E67</f>
        <v>0</v>
      </c>
    </row>
    <row r="79" spans="3:12">
      <c r="C79" s="155">
        <f>Dépense!J68</f>
        <v>0</v>
      </c>
      <c r="D79" s="162">
        <f t="shared" si="2"/>
        <v>0</v>
      </c>
      <c r="E79" s="169">
        <f>Dépense!E68</f>
        <v>0</v>
      </c>
      <c r="J79" s="194">
        <f>Recette!J68</f>
        <v>0</v>
      </c>
      <c r="K79" s="162">
        <f t="shared" si="3"/>
        <v>0</v>
      </c>
      <c r="L79" s="179">
        <f>Recette!E68</f>
        <v>0</v>
      </c>
    </row>
    <row r="80" spans="3:12">
      <c r="C80" s="155">
        <f>Dépense!J69</f>
        <v>0</v>
      </c>
      <c r="D80" s="162">
        <f t="shared" si="2"/>
        <v>0</v>
      </c>
      <c r="E80" s="169">
        <f>Dépense!E69</f>
        <v>0</v>
      </c>
      <c r="J80" s="194">
        <f>Recette!J69</f>
        <v>0</v>
      </c>
      <c r="K80" s="162">
        <f t="shared" si="3"/>
        <v>0</v>
      </c>
      <c r="L80" s="179">
        <f>Recette!E69</f>
        <v>0</v>
      </c>
    </row>
    <row r="81" spans="3:12">
      <c r="C81" s="155">
        <f>Dépense!J70</f>
        <v>0</v>
      </c>
      <c r="D81" s="162">
        <f t="shared" si="2"/>
        <v>0</v>
      </c>
      <c r="E81" s="169">
        <f>Dépense!E70</f>
        <v>0</v>
      </c>
      <c r="J81" s="194">
        <f>Recette!J70</f>
        <v>0</v>
      </c>
      <c r="K81" s="162">
        <f t="shared" si="3"/>
        <v>0</v>
      </c>
      <c r="L81" s="179">
        <f>Recette!E70</f>
        <v>0</v>
      </c>
    </row>
    <row r="82" spans="3:12">
      <c r="C82" s="155">
        <f>Dépense!J71</f>
        <v>0</v>
      </c>
      <c r="D82" s="162">
        <f t="shared" si="2"/>
        <v>0</v>
      </c>
      <c r="E82" s="169">
        <f>Dépense!E71</f>
        <v>0</v>
      </c>
      <c r="J82" s="194">
        <f>Recette!J71</f>
        <v>0</v>
      </c>
      <c r="K82" s="162">
        <f t="shared" si="3"/>
        <v>0</v>
      </c>
      <c r="L82" s="179">
        <f>Recette!E71</f>
        <v>0</v>
      </c>
    </row>
    <row r="83" spans="3:12">
      <c r="C83" s="155">
        <f>Dépense!J72</f>
        <v>0</v>
      </c>
      <c r="D83" s="162">
        <f t="shared" si="2"/>
        <v>0</v>
      </c>
      <c r="E83" s="169">
        <f>Dépense!E72</f>
        <v>0</v>
      </c>
      <c r="J83" s="194">
        <f>Recette!J72</f>
        <v>0</v>
      </c>
      <c r="K83" s="162">
        <f t="shared" si="3"/>
        <v>0</v>
      </c>
      <c r="L83" s="179">
        <f>Recette!E72</f>
        <v>0</v>
      </c>
    </row>
    <row r="84" spans="3:12">
      <c r="C84" s="155">
        <f>Dépense!J73</f>
        <v>0</v>
      </c>
      <c r="D84" s="162">
        <f t="shared" si="2"/>
        <v>0</v>
      </c>
      <c r="E84" s="169">
        <f>Dépense!E73</f>
        <v>0</v>
      </c>
      <c r="J84" s="194">
        <f>Recette!J73</f>
        <v>0</v>
      </c>
      <c r="K84" s="162">
        <f t="shared" si="3"/>
        <v>0</v>
      </c>
      <c r="L84" s="179">
        <f>Recette!E73</f>
        <v>0</v>
      </c>
    </row>
    <row r="85" spans="3:12">
      <c r="C85" s="155">
        <f>Dépense!J74</f>
        <v>0</v>
      </c>
      <c r="D85" s="162">
        <f t="shared" si="2"/>
        <v>0</v>
      </c>
      <c r="E85" s="169">
        <f>Dépense!E74</f>
        <v>0</v>
      </c>
      <c r="J85" s="194">
        <f>Recette!J74</f>
        <v>0</v>
      </c>
      <c r="K85" s="162">
        <f t="shared" si="3"/>
        <v>0</v>
      </c>
      <c r="L85" s="179">
        <f>Recette!E74</f>
        <v>0</v>
      </c>
    </row>
    <row r="86" spans="3:12">
      <c r="C86" s="155">
        <f>Dépense!J75</f>
        <v>0</v>
      </c>
      <c r="D86" s="162">
        <f t="shared" si="2"/>
        <v>0</v>
      </c>
      <c r="E86" s="169">
        <f>Dépense!E75</f>
        <v>0</v>
      </c>
      <c r="J86" s="194">
        <f>Recette!J75</f>
        <v>0</v>
      </c>
      <c r="K86" s="162">
        <f t="shared" si="3"/>
        <v>0</v>
      </c>
      <c r="L86" s="179">
        <f>Recette!E75</f>
        <v>0</v>
      </c>
    </row>
    <row r="87" spans="3:12">
      <c r="C87" s="155">
        <f>Dépense!J76</f>
        <v>0</v>
      </c>
      <c r="D87" s="162">
        <f t="shared" si="2"/>
        <v>0</v>
      </c>
      <c r="E87" s="169">
        <f>Dépense!E76</f>
        <v>0</v>
      </c>
      <c r="J87" s="194">
        <f>Recette!J76</f>
        <v>0</v>
      </c>
      <c r="K87" s="162">
        <f t="shared" si="3"/>
        <v>0</v>
      </c>
      <c r="L87" s="179">
        <f>Recette!E76</f>
        <v>0</v>
      </c>
    </row>
    <row r="88" spans="3:12">
      <c r="C88" s="155">
        <f>Dépense!J77</f>
        <v>0</v>
      </c>
      <c r="D88" s="162">
        <f t="shared" si="2"/>
        <v>0</v>
      </c>
      <c r="E88" s="169">
        <f>Dépense!E77</f>
        <v>0</v>
      </c>
      <c r="J88" s="194">
        <f>Recette!J77</f>
        <v>0</v>
      </c>
      <c r="K88" s="162">
        <f t="shared" si="3"/>
        <v>0</v>
      </c>
      <c r="L88" s="179">
        <f>Recette!E77</f>
        <v>0</v>
      </c>
    </row>
    <row r="89" spans="3:12">
      <c r="C89" s="155">
        <f>Dépense!J78</f>
        <v>0</v>
      </c>
      <c r="D89" s="162">
        <f t="shared" si="2"/>
        <v>0</v>
      </c>
      <c r="E89" s="169">
        <f>Dépense!E78</f>
        <v>0</v>
      </c>
      <c r="J89" s="194">
        <f>Recette!J78</f>
        <v>0</v>
      </c>
      <c r="K89" s="162">
        <f t="shared" si="3"/>
        <v>0</v>
      </c>
      <c r="L89" s="179">
        <f>Recette!E78</f>
        <v>0</v>
      </c>
    </row>
    <row r="90" spans="3:12">
      <c r="C90" s="155">
        <f>Dépense!J79</f>
        <v>0</v>
      </c>
      <c r="D90" s="162">
        <f t="shared" si="2"/>
        <v>0</v>
      </c>
      <c r="E90" s="169">
        <f>Dépense!E79</f>
        <v>0</v>
      </c>
      <c r="J90" s="194">
        <f>Recette!J79</f>
        <v>0</v>
      </c>
      <c r="K90" s="162">
        <f t="shared" si="3"/>
        <v>0</v>
      </c>
      <c r="L90" s="179">
        <f>Recette!E79</f>
        <v>0</v>
      </c>
    </row>
    <row r="91" spans="3:12">
      <c r="C91" s="155">
        <f>Dépense!J80</f>
        <v>0</v>
      </c>
      <c r="D91" s="162">
        <f t="shared" si="2"/>
        <v>0</v>
      </c>
      <c r="E91" s="169">
        <f>Dépense!E80</f>
        <v>0</v>
      </c>
      <c r="J91" s="194">
        <f>Recette!J80</f>
        <v>0</v>
      </c>
      <c r="K91" s="162">
        <f t="shared" si="3"/>
        <v>0</v>
      </c>
      <c r="L91" s="179">
        <f>Recette!E80</f>
        <v>0</v>
      </c>
    </row>
    <row r="92" spans="3:12">
      <c r="C92" s="155">
        <f>Dépense!J81</f>
        <v>0</v>
      </c>
      <c r="D92" s="162">
        <f t="shared" si="2"/>
        <v>0</v>
      </c>
      <c r="E92" s="169">
        <f>Dépense!E81</f>
        <v>0</v>
      </c>
      <c r="J92" s="194">
        <f>Recette!J81</f>
        <v>0</v>
      </c>
      <c r="K92" s="162">
        <f t="shared" si="3"/>
        <v>0</v>
      </c>
      <c r="L92" s="179">
        <f>Recette!E81</f>
        <v>0</v>
      </c>
    </row>
    <row r="93" spans="3:12">
      <c r="C93" s="155">
        <f>Dépense!J82</f>
        <v>0</v>
      </c>
      <c r="D93" s="162">
        <f t="shared" si="2"/>
        <v>0</v>
      </c>
      <c r="E93" s="169">
        <f>Dépense!E82</f>
        <v>0</v>
      </c>
      <c r="J93" s="194">
        <f>Recette!J82</f>
        <v>0</v>
      </c>
      <c r="K93" s="162">
        <f t="shared" si="3"/>
        <v>0</v>
      </c>
      <c r="L93" s="179">
        <f>Recette!E82</f>
        <v>0</v>
      </c>
    </row>
    <row r="94" spans="3:12">
      <c r="C94" s="155">
        <f>Dépense!J83</f>
        <v>0</v>
      </c>
      <c r="D94" s="162">
        <f t="shared" si="2"/>
        <v>0</v>
      </c>
      <c r="E94" s="169">
        <f>Dépense!E83</f>
        <v>0</v>
      </c>
      <c r="J94" s="194">
        <f>Recette!J83</f>
        <v>0</v>
      </c>
      <c r="K94" s="162">
        <f t="shared" si="3"/>
        <v>0</v>
      </c>
      <c r="L94" s="179">
        <f>Recette!E83</f>
        <v>0</v>
      </c>
    </row>
    <row r="95" spans="3:12">
      <c r="C95" s="155">
        <f>Dépense!J84</f>
        <v>0</v>
      </c>
      <c r="D95" s="162">
        <f t="shared" si="2"/>
        <v>0</v>
      </c>
      <c r="E95" s="169">
        <f>Dépense!E84</f>
        <v>0</v>
      </c>
      <c r="J95" s="194">
        <f>Recette!J84</f>
        <v>0</v>
      </c>
      <c r="K95" s="162">
        <f t="shared" si="3"/>
        <v>0</v>
      </c>
      <c r="L95" s="179">
        <f>Recette!E84</f>
        <v>0</v>
      </c>
    </row>
    <row r="96" spans="3:12">
      <c r="C96" s="155">
        <f>Dépense!J85</f>
        <v>0</v>
      </c>
      <c r="D96" s="162">
        <f t="shared" si="2"/>
        <v>0</v>
      </c>
      <c r="E96" s="169">
        <f>Dépense!E85</f>
        <v>0</v>
      </c>
      <c r="J96" s="194">
        <f>Recette!J85</f>
        <v>0</v>
      </c>
      <c r="K96" s="162">
        <f t="shared" si="3"/>
        <v>0</v>
      </c>
      <c r="L96" s="179">
        <f>Recette!E85</f>
        <v>0</v>
      </c>
    </row>
    <row r="97" spans="3:12">
      <c r="C97" s="155">
        <f>Dépense!J86</f>
        <v>0</v>
      </c>
      <c r="D97" s="162">
        <f t="shared" si="2"/>
        <v>0</v>
      </c>
      <c r="E97" s="169">
        <f>Dépense!E86</f>
        <v>0</v>
      </c>
      <c r="J97" s="194">
        <f>Recette!J86</f>
        <v>0</v>
      </c>
      <c r="K97" s="162">
        <f t="shared" si="3"/>
        <v>0</v>
      </c>
      <c r="L97" s="179">
        <f>Recette!E86</f>
        <v>0</v>
      </c>
    </row>
    <row r="98" spans="3:12">
      <c r="C98" s="155">
        <f>Dépense!J87</f>
        <v>0</v>
      </c>
      <c r="D98" s="162">
        <f t="shared" si="2"/>
        <v>0</v>
      </c>
      <c r="E98" s="169">
        <f>Dépense!E87</f>
        <v>0</v>
      </c>
      <c r="J98" s="194">
        <f>Recette!J87</f>
        <v>0</v>
      </c>
      <c r="K98" s="162">
        <f t="shared" si="3"/>
        <v>0</v>
      </c>
      <c r="L98" s="179">
        <f>Recette!E87</f>
        <v>0</v>
      </c>
    </row>
    <row r="99" spans="3:12">
      <c r="C99" s="155">
        <f>Dépense!J88</f>
        <v>0</v>
      </c>
      <c r="D99" s="162">
        <f t="shared" si="2"/>
        <v>0</v>
      </c>
      <c r="E99" s="169">
        <f>Dépense!E88</f>
        <v>0</v>
      </c>
      <c r="J99" s="194">
        <f>Recette!J88</f>
        <v>0</v>
      </c>
      <c r="K99" s="162">
        <f t="shared" si="3"/>
        <v>0</v>
      </c>
      <c r="L99" s="179">
        <f>Recette!E88</f>
        <v>0</v>
      </c>
    </row>
    <row r="100" spans="3:12">
      <c r="C100" s="155">
        <f>Dépense!J89</f>
        <v>0</v>
      </c>
      <c r="D100" s="162">
        <f t="shared" si="2"/>
        <v>0</v>
      </c>
      <c r="E100" s="169">
        <f>Dépense!E89</f>
        <v>0</v>
      </c>
      <c r="J100" s="194">
        <f>Recette!J89</f>
        <v>0</v>
      </c>
      <c r="K100" s="162">
        <f t="shared" si="3"/>
        <v>0</v>
      </c>
      <c r="L100" s="179">
        <f>Recette!E89</f>
        <v>0</v>
      </c>
    </row>
    <row r="101" spans="3:12">
      <c r="C101" s="155">
        <f>Dépense!J90</f>
        <v>0</v>
      </c>
      <c r="D101" s="162">
        <f t="shared" si="2"/>
        <v>0</v>
      </c>
      <c r="E101" s="169">
        <f>Dépense!E90</f>
        <v>0</v>
      </c>
      <c r="J101" s="194">
        <f>Recette!J90</f>
        <v>0</v>
      </c>
      <c r="K101" s="162">
        <f t="shared" si="3"/>
        <v>0</v>
      </c>
      <c r="L101" s="179">
        <f>Recette!E90</f>
        <v>0</v>
      </c>
    </row>
    <row r="102" spans="3:12">
      <c r="C102" s="155">
        <f>Dépense!J91</f>
        <v>0</v>
      </c>
      <c r="D102" s="162">
        <f t="shared" si="2"/>
        <v>0</v>
      </c>
      <c r="E102" s="169">
        <f>Dépense!E91</f>
        <v>0</v>
      </c>
      <c r="J102" s="194">
        <f>Recette!J91</f>
        <v>0</v>
      </c>
      <c r="K102" s="162">
        <f t="shared" si="3"/>
        <v>0</v>
      </c>
      <c r="L102" s="179">
        <f>Recette!E91</f>
        <v>0</v>
      </c>
    </row>
    <row r="103" spans="3:12">
      <c r="C103" s="155">
        <f>Dépense!J92</f>
        <v>0</v>
      </c>
      <c r="D103" s="162">
        <f t="shared" si="2"/>
        <v>0</v>
      </c>
      <c r="E103" s="169">
        <f>Dépense!E92</f>
        <v>0</v>
      </c>
      <c r="J103" s="194">
        <f>Recette!J92</f>
        <v>0</v>
      </c>
      <c r="K103" s="162">
        <f t="shared" si="3"/>
        <v>0</v>
      </c>
      <c r="L103" s="179">
        <f>Recette!E92</f>
        <v>0</v>
      </c>
    </row>
    <row r="104" spans="3:12">
      <c r="C104" s="155">
        <f>Dépense!J93</f>
        <v>0</v>
      </c>
      <c r="D104" s="162">
        <f t="shared" si="2"/>
        <v>0</v>
      </c>
      <c r="E104" s="169">
        <f>Dépense!E93</f>
        <v>0</v>
      </c>
      <c r="J104" s="194">
        <f>Recette!J93</f>
        <v>0</v>
      </c>
      <c r="K104" s="162">
        <f t="shared" si="3"/>
        <v>0</v>
      </c>
      <c r="L104" s="179">
        <f>Recette!E93</f>
        <v>0</v>
      </c>
    </row>
    <row r="105" spans="3:12">
      <c r="C105" s="155">
        <f>Dépense!J94</f>
        <v>0</v>
      </c>
      <c r="D105" s="162">
        <f t="shared" si="2"/>
        <v>0</v>
      </c>
      <c r="E105" s="169">
        <f>Dépense!E94</f>
        <v>0</v>
      </c>
      <c r="J105" s="194">
        <f>Recette!J94</f>
        <v>0</v>
      </c>
      <c r="K105" s="162">
        <f t="shared" si="3"/>
        <v>0</v>
      </c>
      <c r="L105" s="179">
        <f>Recette!E94</f>
        <v>0</v>
      </c>
    </row>
    <row r="106" spans="3:12">
      <c r="C106" s="155">
        <f>Dépense!J95</f>
        <v>0</v>
      </c>
      <c r="D106" s="162">
        <f t="shared" si="2"/>
        <v>0</v>
      </c>
      <c r="E106" s="169">
        <f>Dépense!E95</f>
        <v>0</v>
      </c>
      <c r="J106" s="194">
        <f>Recette!J95</f>
        <v>0</v>
      </c>
      <c r="K106" s="162">
        <f t="shared" si="3"/>
        <v>0</v>
      </c>
      <c r="L106" s="179">
        <f>Recette!E95</f>
        <v>0</v>
      </c>
    </row>
    <row r="107" spans="3:12">
      <c r="C107" s="155">
        <f>Dépense!J96</f>
        <v>0</v>
      </c>
      <c r="D107" s="162">
        <f t="shared" si="2"/>
        <v>0</v>
      </c>
      <c r="E107" s="169">
        <f>Dépense!E96</f>
        <v>0</v>
      </c>
      <c r="J107" s="194">
        <f>Recette!J96</f>
        <v>0</v>
      </c>
      <c r="K107" s="162">
        <f t="shared" si="3"/>
        <v>0</v>
      </c>
      <c r="L107" s="179">
        <f>Recette!E96</f>
        <v>0</v>
      </c>
    </row>
    <row r="108" spans="3:12">
      <c r="C108" s="155">
        <f>Dépense!J97</f>
        <v>0</v>
      </c>
      <c r="D108" s="162">
        <f t="shared" si="2"/>
        <v>0</v>
      </c>
      <c r="E108" s="169">
        <f>Dépense!E97</f>
        <v>0</v>
      </c>
      <c r="J108" s="194">
        <f>Recette!J97</f>
        <v>0</v>
      </c>
      <c r="K108" s="162">
        <f t="shared" si="3"/>
        <v>0</v>
      </c>
      <c r="L108" s="179">
        <f>Recette!E97</f>
        <v>0</v>
      </c>
    </row>
    <row r="109" spans="3:12">
      <c r="C109" s="155">
        <f>Dépense!J98</f>
        <v>0</v>
      </c>
      <c r="D109" s="162">
        <f t="shared" si="2"/>
        <v>0</v>
      </c>
      <c r="E109" s="169">
        <f>Dépense!E98</f>
        <v>0</v>
      </c>
      <c r="J109" s="194">
        <f>Recette!J98</f>
        <v>0</v>
      </c>
      <c r="K109" s="162">
        <f t="shared" si="3"/>
        <v>0</v>
      </c>
      <c r="L109" s="179">
        <f>Recette!E98</f>
        <v>0</v>
      </c>
    </row>
    <row r="110" spans="3:12">
      <c r="C110" s="155">
        <f>Dépense!J99</f>
        <v>0</v>
      </c>
      <c r="D110" s="162">
        <f t="shared" si="2"/>
        <v>0</v>
      </c>
      <c r="E110" s="169">
        <f>Dépense!E99</f>
        <v>0</v>
      </c>
      <c r="J110" s="194">
        <f>Recette!J99</f>
        <v>0</v>
      </c>
      <c r="K110" s="162">
        <f t="shared" si="3"/>
        <v>0</v>
      </c>
      <c r="L110" s="179">
        <f>Recette!E99</f>
        <v>0</v>
      </c>
    </row>
    <row r="111" spans="3:12">
      <c r="C111" s="155">
        <f>Dépense!J100</f>
        <v>0</v>
      </c>
      <c r="D111" s="162">
        <f t="shared" si="2"/>
        <v>0</v>
      </c>
      <c r="E111" s="169">
        <f>Dépense!E100</f>
        <v>0</v>
      </c>
      <c r="J111" s="194">
        <f>Recette!J100</f>
        <v>0</v>
      </c>
      <c r="K111" s="162">
        <f t="shared" si="3"/>
        <v>0</v>
      </c>
      <c r="L111" s="179">
        <f>Recette!E100</f>
        <v>0</v>
      </c>
    </row>
    <row r="112" spans="3:12">
      <c r="C112" s="155">
        <f>Dépense!J101</f>
        <v>0</v>
      </c>
      <c r="D112" s="162">
        <f t="shared" si="2"/>
        <v>0</v>
      </c>
      <c r="E112" s="169">
        <f>Dépense!E101</f>
        <v>0</v>
      </c>
      <c r="J112" s="194">
        <f>Recette!J101</f>
        <v>0</v>
      </c>
      <c r="K112" s="162">
        <f t="shared" si="3"/>
        <v>0</v>
      </c>
      <c r="L112" s="179">
        <f>Recette!E101</f>
        <v>0</v>
      </c>
    </row>
    <row r="113" spans="3:12">
      <c r="C113" s="155">
        <f>Dépense!J102</f>
        <v>0</v>
      </c>
      <c r="D113" s="162">
        <f t="shared" si="2"/>
        <v>0</v>
      </c>
      <c r="E113" s="169">
        <f>Dépense!E102</f>
        <v>0</v>
      </c>
      <c r="J113" s="194">
        <f>Recette!J102</f>
        <v>0</v>
      </c>
      <c r="K113" s="162">
        <f t="shared" si="3"/>
        <v>0</v>
      </c>
      <c r="L113" s="179">
        <f>Recette!E102</f>
        <v>0</v>
      </c>
    </row>
    <row r="114" spans="3:12">
      <c r="C114" s="155">
        <f>Dépense!J103</f>
        <v>0</v>
      </c>
      <c r="D114" s="162">
        <f t="shared" si="2"/>
        <v>0</v>
      </c>
      <c r="E114" s="169">
        <f>Dépense!E103</f>
        <v>0</v>
      </c>
      <c r="J114" s="194">
        <f>Recette!J103</f>
        <v>0</v>
      </c>
      <c r="K114" s="162">
        <f t="shared" si="3"/>
        <v>0</v>
      </c>
      <c r="L114" s="179">
        <f>Recette!E103</f>
        <v>0</v>
      </c>
    </row>
    <row r="115" spans="3:12">
      <c r="C115" s="155">
        <f>Dépense!J104</f>
        <v>0</v>
      </c>
      <c r="D115" s="162">
        <f t="shared" si="2"/>
        <v>0</v>
      </c>
      <c r="E115" s="169">
        <f>Dépense!E104</f>
        <v>0</v>
      </c>
      <c r="J115" s="194">
        <f>Recette!J104</f>
        <v>0</v>
      </c>
      <c r="K115" s="162">
        <f t="shared" si="3"/>
        <v>0</v>
      </c>
      <c r="L115" s="179">
        <f>Recette!E104</f>
        <v>0</v>
      </c>
    </row>
    <row r="116" spans="3:12">
      <c r="C116" s="155">
        <f>Dépense!J105</f>
        <v>0</v>
      </c>
      <c r="D116" s="162">
        <f t="shared" si="2"/>
        <v>0</v>
      </c>
      <c r="E116" s="169">
        <f>Dépense!E105</f>
        <v>0</v>
      </c>
      <c r="J116" s="194">
        <f>Recette!J105</f>
        <v>0</v>
      </c>
      <c r="K116" s="162">
        <f t="shared" si="3"/>
        <v>0</v>
      </c>
      <c r="L116" s="179">
        <f>Recette!E105</f>
        <v>0</v>
      </c>
    </row>
    <row r="117" spans="3:12">
      <c r="C117" s="155">
        <f>Dépense!J106</f>
        <v>0</v>
      </c>
      <c r="D117" s="162">
        <f t="shared" si="2"/>
        <v>0</v>
      </c>
      <c r="E117" s="169">
        <f>Dépense!E106</f>
        <v>0</v>
      </c>
      <c r="J117" s="194">
        <f>Recette!J106</f>
        <v>0</v>
      </c>
      <c r="K117" s="162">
        <f t="shared" si="3"/>
        <v>0</v>
      </c>
      <c r="L117" s="179">
        <f>Recette!E106</f>
        <v>0</v>
      </c>
    </row>
    <row r="118" spans="3:12">
      <c r="C118" s="155">
        <f>Dépense!J107</f>
        <v>0</v>
      </c>
      <c r="D118" s="162">
        <f t="shared" si="2"/>
        <v>0</v>
      </c>
      <c r="E118" s="169">
        <f>Dépense!E107</f>
        <v>0</v>
      </c>
      <c r="J118" s="194">
        <f>Recette!J107</f>
        <v>0</v>
      </c>
      <c r="K118" s="162">
        <f t="shared" si="3"/>
        <v>0</v>
      </c>
      <c r="L118" s="179">
        <f>Recette!E107</f>
        <v>0</v>
      </c>
    </row>
    <row r="119" spans="3:12">
      <c r="C119" s="155">
        <f>Dépense!J108</f>
        <v>0</v>
      </c>
      <c r="D119" s="162">
        <f t="shared" si="2"/>
        <v>0</v>
      </c>
      <c r="E119" s="169">
        <f>Dépense!E108</f>
        <v>0</v>
      </c>
      <c r="J119" s="194">
        <f>Recette!J108</f>
        <v>0</v>
      </c>
      <c r="K119" s="162">
        <f t="shared" si="3"/>
        <v>0</v>
      </c>
      <c r="L119" s="179">
        <f>Recette!E108</f>
        <v>0</v>
      </c>
    </row>
    <row r="120" spans="3:12">
      <c r="C120" s="155">
        <f>Dépense!J109</f>
        <v>0</v>
      </c>
      <c r="D120" s="162">
        <f t="shared" si="2"/>
        <v>0</v>
      </c>
      <c r="E120" s="169">
        <f>Dépense!E109</f>
        <v>0</v>
      </c>
      <c r="J120" s="194">
        <f>Recette!J109</f>
        <v>0</v>
      </c>
      <c r="K120" s="162">
        <f t="shared" si="3"/>
        <v>0</v>
      </c>
      <c r="L120" s="179">
        <f>Recette!E109</f>
        <v>0</v>
      </c>
    </row>
    <row r="121" spans="3:12">
      <c r="C121" s="155">
        <f>Dépense!J110</f>
        <v>0</v>
      </c>
      <c r="D121" s="162">
        <f t="shared" si="2"/>
        <v>0</v>
      </c>
      <c r="E121" s="169">
        <f>Dépense!E110</f>
        <v>0</v>
      </c>
      <c r="J121" s="194">
        <f>Recette!J110</f>
        <v>0</v>
      </c>
      <c r="K121" s="162">
        <f t="shared" si="3"/>
        <v>0</v>
      </c>
      <c r="L121" s="179">
        <f>Recette!E110</f>
        <v>0</v>
      </c>
    </row>
    <row r="122" spans="3:12">
      <c r="C122" s="155">
        <f>Dépense!J111</f>
        <v>0</v>
      </c>
      <c r="D122" s="162">
        <f t="shared" si="2"/>
        <v>0</v>
      </c>
      <c r="E122" s="169">
        <f>Dépense!E111</f>
        <v>0</v>
      </c>
      <c r="J122" s="194">
        <f>Recette!J111</f>
        <v>0</v>
      </c>
      <c r="K122" s="162">
        <f t="shared" si="3"/>
        <v>0</v>
      </c>
      <c r="L122" s="179">
        <f>Recette!E111</f>
        <v>0</v>
      </c>
    </row>
    <row r="123" spans="3:12">
      <c r="C123" s="155">
        <f>Dépense!J112</f>
        <v>0</v>
      </c>
      <c r="D123" s="162">
        <f t="shared" si="2"/>
        <v>0</v>
      </c>
      <c r="E123" s="169">
        <f>Dépense!E112</f>
        <v>0</v>
      </c>
      <c r="J123" s="194">
        <f>Recette!J112</f>
        <v>0</v>
      </c>
      <c r="K123" s="162">
        <f t="shared" si="3"/>
        <v>0</v>
      </c>
      <c r="L123" s="179">
        <f>Recette!E112</f>
        <v>0</v>
      </c>
    </row>
    <row r="124" spans="3:12">
      <c r="C124" s="155">
        <f>Dépense!J113</f>
        <v>0</v>
      </c>
      <c r="D124" s="162">
        <f t="shared" si="2"/>
        <v>0</v>
      </c>
      <c r="E124" s="169">
        <f>Dépense!E113</f>
        <v>0</v>
      </c>
      <c r="J124" s="194">
        <f>Recette!J113</f>
        <v>0</v>
      </c>
      <c r="K124" s="162">
        <f t="shared" si="3"/>
        <v>0</v>
      </c>
      <c r="L124" s="179">
        <f>Recette!E113</f>
        <v>0</v>
      </c>
    </row>
    <row r="125" spans="3:12">
      <c r="C125" s="155">
        <f>Dépense!J114</f>
        <v>0</v>
      </c>
      <c r="D125" s="162">
        <f t="shared" si="2"/>
        <v>0</v>
      </c>
      <c r="E125" s="169">
        <f>Dépense!E114</f>
        <v>0</v>
      </c>
      <c r="J125" s="194">
        <f>Recette!J114</f>
        <v>0</v>
      </c>
      <c r="K125" s="162">
        <f t="shared" si="3"/>
        <v>0</v>
      </c>
      <c r="L125" s="179">
        <f>Recette!E114</f>
        <v>0</v>
      </c>
    </row>
    <row r="126" spans="3:12">
      <c r="C126" s="155">
        <f>Dépense!J115</f>
        <v>0</v>
      </c>
      <c r="D126" s="162">
        <f t="shared" si="2"/>
        <v>0</v>
      </c>
      <c r="E126" s="169">
        <f>Dépense!E115</f>
        <v>0</v>
      </c>
      <c r="J126" s="194">
        <f>Recette!J115</f>
        <v>0</v>
      </c>
      <c r="K126" s="162">
        <f t="shared" si="3"/>
        <v>0</v>
      </c>
      <c r="L126" s="179">
        <f>Recette!E115</f>
        <v>0</v>
      </c>
    </row>
    <row r="127" spans="3:12">
      <c r="C127" s="155">
        <f>Dépense!J116</f>
        <v>0</v>
      </c>
      <c r="D127" s="162">
        <f t="shared" si="2"/>
        <v>0</v>
      </c>
      <c r="E127" s="169">
        <f>Dépense!E116</f>
        <v>0</v>
      </c>
      <c r="J127" s="194">
        <f>Recette!J116</f>
        <v>0</v>
      </c>
      <c r="K127" s="162">
        <f t="shared" si="3"/>
        <v>0</v>
      </c>
      <c r="L127" s="179">
        <f>Recette!E116</f>
        <v>0</v>
      </c>
    </row>
    <row r="128" spans="3:12">
      <c r="C128" s="155">
        <f>Dépense!J117</f>
        <v>0</v>
      </c>
      <c r="D128" s="162">
        <f t="shared" si="2"/>
        <v>0</v>
      </c>
      <c r="E128" s="169">
        <f>Dépense!E117</f>
        <v>0</v>
      </c>
      <c r="J128" s="194">
        <f>Recette!J117</f>
        <v>0</v>
      </c>
      <c r="K128" s="162">
        <f t="shared" si="3"/>
        <v>0</v>
      </c>
      <c r="L128" s="179">
        <f>Recette!E117</f>
        <v>0</v>
      </c>
    </row>
    <row r="129" spans="3:12">
      <c r="C129" s="155">
        <f>Dépense!J118</f>
        <v>0</v>
      </c>
      <c r="D129" s="162">
        <f t="shared" si="2"/>
        <v>0</v>
      </c>
      <c r="E129" s="169">
        <f>Dépense!E118</f>
        <v>0</v>
      </c>
      <c r="J129" s="194">
        <f>Recette!J118</f>
        <v>0</v>
      </c>
      <c r="K129" s="162">
        <f t="shared" si="3"/>
        <v>0</v>
      </c>
      <c r="L129" s="179">
        <f>Recette!E118</f>
        <v>0</v>
      </c>
    </row>
    <row r="130" spans="3:12">
      <c r="C130" s="155">
        <f>Dépense!J119</f>
        <v>0</v>
      </c>
      <c r="D130" s="162">
        <f t="shared" si="2"/>
        <v>0</v>
      </c>
      <c r="E130" s="169">
        <f>Dépense!E119</f>
        <v>0</v>
      </c>
      <c r="J130" s="194">
        <f>Recette!J119</f>
        <v>0</v>
      </c>
      <c r="K130" s="162">
        <f t="shared" si="3"/>
        <v>0</v>
      </c>
      <c r="L130" s="179">
        <f>Recette!E119</f>
        <v>0</v>
      </c>
    </row>
    <row r="131" spans="3:12">
      <c r="C131" s="155">
        <f>Dépense!J120</f>
        <v>0</v>
      </c>
      <c r="D131" s="162">
        <f t="shared" si="2"/>
        <v>0</v>
      </c>
      <c r="E131" s="169">
        <f>Dépense!E120</f>
        <v>0</v>
      </c>
      <c r="J131" s="194">
        <f>Recette!J120</f>
        <v>0</v>
      </c>
      <c r="K131" s="162">
        <f t="shared" si="3"/>
        <v>0</v>
      </c>
      <c r="L131" s="179">
        <f>Recette!E120</f>
        <v>0</v>
      </c>
    </row>
    <row r="132" spans="3:12">
      <c r="C132" s="155">
        <f>Dépense!J121</f>
        <v>0</v>
      </c>
      <c r="D132" s="162">
        <f t="shared" si="2"/>
        <v>0</v>
      </c>
      <c r="E132" s="169">
        <f>Dépense!E121</f>
        <v>0</v>
      </c>
      <c r="J132" s="194">
        <f>Recette!J121</f>
        <v>0</v>
      </c>
      <c r="K132" s="162">
        <f t="shared" si="3"/>
        <v>0</v>
      </c>
      <c r="L132" s="179">
        <f>Recette!E121</f>
        <v>0</v>
      </c>
    </row>
    <row r="133" spans="3:12">
      <c r="C133" s="155">
        <f>Dépense!J122</f>
        <v>0</v>
      </c>
      <c r="D133" s="162">
        <f t="shared" si="2"/>
        <v>0</v>
      </c>
      <c r="E133" s="169">
        <f>Dépense!E122</f>
        <v>0</v>
      </c>
      <c r="J133" s="194">
        <f>Recette!J122</f>
        <v>0</v>
      </c>
      <c r="K133" s="162">
        <f t="shared" si="3"/>
        <v>0</v>
      </c>
      <c r="L133" s="179">
        <f>Recette!E122</f>
        <v>0</v>
      </c>
    </row>
    <row r="134" spans="3:12">
      <c r="C134" s="155">
        <f>Dépense!J123</f>
        <v>0</v>
      </c>
      <c r="D134" s="162">
        <f t="shared" si="2"/>
        <v>0</v>
      </c>
      <c r="E134" s="169">
        <f>Dépense!E123</f>
        <v>0</v>
      </c>
      <c r="J134" s="194">
        <f>Recette!J123</f>
        <v>0</v>
      </c>
      <c r="K134" s="162">
        <f t="shared" si="3"/>
        <v>0</v>
      </c>
      <c r="L134" s="179">
        <f>Recette!E123</f>
        <v>0</v>
      </c>
    </row>
    <row r="135" spans="3:12">
      <c r="C135" s="155">
        <f>Dépense!J124</f>
        <v>0</v>
      </c>
      <c r="D135" s="162">
        <f t="shared" si="2"/>
        <v>0</v>
      </c>
      <c r="E135" s="169">
        <f>Dépense!E124</f>
        <v>0</v>
      </c>
      <c r="J135" s="194">
        <f>Recette!J124</f>
        <v>0</v>
      </c>
      <c r="K135" s="162">
        <f t="shared" si="3"/>
        <v>0</v>
      </c>
      <c r="L135" s="179">
        <f>Recette!E124</f>
        <v>0</v>
      </c>
    </row>
    <row r="136" spans="3:12">
      <c r="C136" s="155">
        <f>Dépense!J125</f>
        <v>0</v>
      </c>
      <c r="D136" s="162">
        <f t="shared" si="2"/>
        <v>0</v>
      </c>
      <c r="E136" s="169">
        <f>Dépense!E125</f>
        <v>0</v>
      </c>
      <c r="J136" s="194">
        <f>Recette!J125</f>
        <v>0</v>
      </c>
      <c r="K136" s="162">
        <f t="shared" si="3"/>
        <v>0</v>
      </c>
      <c r="L136" s="179">
        <f>Recette!E125</f>
        <v>0</v>
      </c>
    </row>
    <row r="137" spans="3:12">
      <c r="C137" s="155">
        <f>Dépense!J126</f>
        <v>0</v>
      </c>
      <c r="D137" s="162">
        <f t="shared" si="2"/>
        <v>0</v>
      </c>
      <c r="E137" s="169">
        <f>Dépense!E126</f>
        <v>0</v>
      </c>
      <c r="J137" s="194">
        <f>Recette!J126</f>
        <v>0</v>
      </c>
      <c r="K137" s="162">
        <f t="shared" si="3"/>
        <v>0</v>
      </c>
      <c r="L137" s="179">
        <f>Recette!E126</f>
        <v>0</v>
      </c>
    </row>
    <row r="138" spans="3:12">
      <c r="C138" s="155">
        <f>Dépense!J127</f>
        <v>0</v>
      </c>
      <c r="D138" s="162">
        <f t="shared" si="2"/>
        <v>0</v>
      </c>
      <c r="E138" s="169">
        <f>Dépense!E127</f>
        <v>0</v>
      </c>
      <c r="J138" s="194">
        <f>Recette!J127</f>
        <v>0</v>
      </c>
      <c r="K138" s="162">
        <f t="shared" si="3"/>
        <v>0</v>
      </c>
      <c r="L138" s="179">
        <f>Recette!E127</f>
        <v>0</v>
      </c>
    </row>
    <row r="139" spans="3:12">
      <c r="C139" s="155">
        <f>Dépense!J128</f>
        <v>0</v>
      </c>
      <c r="D139" s="162">
        <f t="shared" si="2"/>
        <v>0</v>
      </c>
      <c r="E139" s="169">
        <f>Dépense!E128</f>
        <v>0</v>
      </c>
      <c r="J139" s="194">
        <f>Recette!J128</f>
        <v>0</v>
      </c>
      <c r="K139" s="162">
        <f t="shared" si="3"/>
        <v>0</v>
      </c>
      <c r="L139" s="179">
        <f>Recette!E128</f>
        <v>0</v>
      </c>
    </row>
    <row r="140" spans="3:12">
      <c r="C140" s="155">
        <f>Dépense!J129</f>
        <v>0</v>
      </c>
      <c r="D140" s="162">
        <f t="shared" si="2"/>
        <v>0</v>
      </c>
      <c r="E140" s="169">
        <f>Dépense!E129</f>
        <v>0</v>
      </c>
      <c r="J140" s="194">
        <f>Recette!J129</f>
        <v>0</v>
      </c>
      <c r="K140" s="162">
        <f t="shared" si="3"/>
        <v>0</v>
      </c>
      <c r="L140" s="179">
        <f>Recette!E129</f>
        <v>0</v>
      </c>
    </row>
    <row r="141" spans="3:12">
      <c r="C141" s="155">
        <f>Dépense!J130</f>
        <v>0</v>
      </c>
      <c r="D141" s="162">
        <f t="shared" si="2"/>
        <v>0</v>
      </c>
      <c r="E141" s="169">
        <f>Dépense!E130</f>
        <v>0</v>
      </c>
      <c r="J141" s="194">
        <f>Recette!J130</f>
        <v>0</v>
      </c>
      <c r="K141" s="162">
        <f t="shared" si="3"/>
        <v>0</v>
      </c>
      <c r="L141" s="179">
        <f>Recette!E130</f>
        <v>0</v>
      </c>
    </row>
    <row r="142" spans="3:12">
      <c r="C142" s="155">
        <f>Dépense!J131</f>
        <v>0</v>
      </c>
      <c r="D142" s="162">
        <f t="shared" ref="D142:D205" si="4">INT(C142/10000)</f>
        <v>0</v>
      </c>
      <c r="E142" s="169">
        <f>Dépense!E131</f>
        <v>0</v>
      </c>
      <c r="J142" s="194">
        <f>Recette!J131</f>
        <v>0</v>
      </c>
      <c r="K142" s="162">
        <f t="shared" ref="K142:K205" si="5">INT(J142/10000)</f>
        <v>0</v>
      </c>
      <c r="L142" s="179">
        <f>Recette!E131</f>
        <v>0</v>
      </c>
    </row>
    <row r="143" spans="3:12">
      <c r="C143" s="155">
        <f>Dépense!J132</f>
        <v>0</v>
      </c>
      <c r="D143" s="162">
        <f t="shared" si="4"/>
        <v>0</v>
      </c>
      <c r="E143" s="169">
        <f>Dépense!E132</f>
        <v>0</v>
      </c>
      <c r="J143" s="194">
        <f>Recette!J132</f>
        <v>0</v>
      </c>
      <c r="K143" s="162">
        <f t="shared" si="5"/>
        <v>0</v>
      </c>
      <c r="L143" s="179">
        <f>Recette!E132</f>
        <v>0</v>
      </c>
    </row>
    <row r="144" spans="3:12">
      <c r="C144" s="155">
        <f>Dépense!J133</f>
        <v>0</v>
      </c>
      <c r="D144" s="162">
        <f t="shared" si="4"/>
        <v>0</v>
      </c>
      <c r="E144" s="169">
        <f>Dépense!E133</f>
        <v>0</v>
      </c>
      <c r="J144" s="194">
        <f>Recette!J133</f>
        <v>0</v>
      </c>
      <c r="K144" s="162">
        <f t="shared" si="5"/>
        <v>0</v>
      </c>
      <c r="L144" s="179">
        <f>Recette!E133</f>
        <v>0</v>
      </c>
    </row>
    <row r="145" spans="3:12">
      <c r="C145" s="155">
        <f>Dépense!J134</f>
        <v>0</v>
      </c>
      <c r="D145" s="162">
        <f t="shared" si="4"/>
        <v>0</v>
      </c>
      <c r="E145" s="169">
        <f>Dépense!E134</f>
        <v>0</v>
      </c>
      <c r="J145" s="194">
        <f>Recette!J134</f>
        <v>0</v>
      </c>
      <c r="K145" s="162">
        <f t="shared" si="5"/>
        <v>0</v>
      </c>
      <c r="L145" s="179">
        <f>Recette!E134</f>
        <v>0</v>
      </c>
    </row>
    <row r="146" spans="3:12">
      <c r="C146" s="155">
        <f>Dépense!J135</f>
        <v>0</v>
      </c>
      <c r="D146" s="162">
        <f t="shared" si="4"/>
        <v>0</v>
      </c>
      <c r="E146" s="169">
        <f>Dépense!E135</f>
        <v>0</v>
      </c>
      <c r="J146" s="194">
        <f>Recette!J135</f>
        <v>0</v>
      </c>
      <c r="K146" s="162">
        <f t="shared" si="5"/>
        <v>0</v>
      </c>
      <c r="L146" s="179">
        <f>Recette!E135</f>
        <v>0</v>
      </c>
    </row>
    <row r="147" spans="3:12">
      <c r="C147" s="155">
        <f>Dépense!J136</f>
        <v>0</v>
      </c>
      <c r="D147" s="162">
        <f t="shared" si="4"/>
        <v>0</v>
      </c>
      <c r="E147" s="169">
        <f>Dépense!E136</f>
        <v>0</v>
      </c>
      <c r="J147" s="194">
        <f>Recette!J136</f>
        <v>0</v>
      </c>
      <c r="K147" s="162">
        <f t="shared" si="5"/>
        <v>0</v>
      </c>
      <c r="L147" s="179">
        <f>Recette!E136</f>
        <v>0</v>
      </c>
    </row>
    <row r="148" spans="3:12">
      <c r="C148" s="155">
        <f>Dépense!J137</f>
        <v>0</v>
      </c>
      <c r="D148" s="162">
        <f t="shared" si="4"/>
        <v>0</v>
      </c>
      <c r="E148" s="169">
        <f>Dépense!E137</f>
        <v>0</v>
      </c>
      <c r="J148" s="194">
        <f>Recette!J137</f>
        <v>0</v>
      </c>
      <c r="K148" s="162">
        <f t="shared" si="5"/>
        <v>0</v>
      </c>
      <c r="L148" s="179">
        <f>Recette!E137</f>
        <v>0</v>
      </c>
    </row>
    <row r="149" spans="3:12">
      <c r="C149" s="155">
        <f>Dépense!J138</f>
        <v>0</v>
      </c>
      <c r="D149" s="162">
        <f t="shared" si="4"/>
        <v>0</v>
      </c>
      <c r="E149" s="169">
        <f>Dépense!E138</f>
        <v>0</v>
      </c>
      <c r="J149" s="194">
        <f>Recette!J138</f>
        <v>0</v>
      </c>
      <c r="K149" s="162">
        <f t="shared" si="5"/>
        <v>0</v>
      </c>
      <c r="L149" s="179">
        <f>Recette!E138</f>
        <v>0</v>
      </c>
    </row>
    <row r="150" spans="3:12">
      <c r="C150" s="155">
        <f>Dépense!J139</f>
        <v>0</v>
      </c>
      <c r="D150" s="162">
        <f t="shared" si="4"/>
        <v>0</v>
      </c>
      <c r="E150" s="169">
        <f>Dépense!E139</f>
        <v>0</v>
      </c>
      <c r="J150" s="194">
        <f>Recette!J139</f>
        <v>0</v>
      </c>
      <c r="K150" s="162">
        <f t="shared" si="5"/>
        <v>0</v>
      </c>
      <c r="L150" s="179">
        <f>Recette!E139</f>
        <v>0</v>
      </c>
    </row>
    <row r="151" spans="3:12">
      <c r="C151" s="155">
        <f>Dépense!J140</f>
        <v>0</v>
      </c>
      <c r="D151" s="162">
        <f t="shared" si="4"/>
        <v>0</v>
      </c>
      <c r="E151" s="169">
        <f>Dépense!E140</f>
        <v>0</v>
      </c>
      <c r="J151" s="194">
        <f>Recette!J140</f>
        <v>0</v>
      </c>
      <c r="K151" s="162">
        <f t="shared" si="5"/>
        <v>0</v>
      </c>
      <c r="L151" s="179">
        <f>Recette!E140</f>
        <v>0</v>
      </c>
    </row>
    <row r="152" spans="3:12">
      <c r="C152" s="155">
        <f>Dépense!J141</f>
        <v>0</v>
      </c>
      <c r="D152" s="162">
        <f t="shared" si="4"/>
        <v>0</v>
      </c>
      <c r="E152" s="169">
        <f>Dépense!E141</f>
        <v>0</v>
      </c>
      <c r="J152" s="194">
        <f>Recette!J141</f>
        <v>0</v>
      </c>
      <c r="K152" s="162">
        <f t="shared" si="5"/>
        <v>0</v>
      </c>
      <c r="L152" s="179">
        <f>Recette!E141</f>
        <v>0</v>
      </c>
    </row>
    <row r="153" spans="3:12">
      <c r="C153" s="155">
        <f>Dépense!J142</f>
        <v>0</v>
      </c>
      <c r="D153" s="162">
        <f t="shared" si="4"/>
        <v>0</v>
      </c>
      <c r="E153" s="169">
        <f>Dépense!E142</f>
        <v>0</v>
      </c>
      <c r="J153" s="194">
        <f>Recette!J142</f>
        <v>0</v>
      </c>
      <c r="K153" s="162">
        <f t="shared" si="5"/>
        <v>0</v>
      </c>
      <c r="L153" s="179">
        <f>Recette!E142</f>
        <v>0</v>
      </c>
    </row>
    <row r="154" spans="3:12">
      <c r="C154" s="155">
        <f>Dépense!J143</f>
        <v>0</v>
      </c>
      <c r="D154" s="162">
        <f t="shared" si="4"/>
        <v>0</v>
      </c>
      <c r="E154" s="169">
        <f>Dépense!E143</f>
        <v>0</v>
      </c>
      <c r="J154" s="194">
        <f>Recette!J143</f>
        <v>0</v>
      </c>
      <c r="K154" s="162">
        <f t="shared" si="5"/>
        <v>0</v>
      </c>
      <c r="L154" s="179">
        <f>Recette!E143</f>
        <v>0</v>
      </c>
    </row>
    <row r="155" spans="3:12">
      <c r="C155" s="155">
        <f>Dépense!J144</f>
        <v>0</v>
      </c>
      <c r="D155" s="162">
        <f t="shared" si="4"/>
        <v>0</v>
      </c>
      <c r="E155" s="169">
        <f>Dépense!E144</f>
        <v>0</v>
      </c>
      <c r="J155" s="194">
        <f>Recette!J144</f>
        <v>0</v>
      </c>
      <c r="K155" s="162">
        <f t="shared" si="5"/>
        <v>0</v>
      </c>
      <c r="L155" s="179">
        <f>Recette!E144</f>
        <v>0</v>
      </c>
    </row>
    <row r="156" spans="3:12">
      <c r="C156" s="155">
        <f>Dépense!J145</f>
        <v>0</v>
      </c>
      <c r="D156" s="162">
        <f t="shared" si="4"/>
        <v>0</v>
      </c>
      <c r="E156" s="169">
        <f>Dépense!E145</f>
        <v>0</v>
      </c>
      <c r="J156" s="194">
        <f>Recette!J145</f>
        <v>0</v>
      </c>
      <c r="K156" s="162">
        <f t="shared" si="5"/>
        <v>0</v>
      </c>
      <c r="L156" s="179">
        <f>Recette!E145</f>
        <v>0</v>
      </c>
    </row>
    <row r="157" spans="3:12">
      <c r="C157" s="155">
        <f>Dépense!J146</f>
        <v>0</v>
      </c>
      <c r="D157" s="162">
        <f t="shared" si="4"/>
        <v>0</v>
      </c>
      <c r="E157" s="169">
        <f>Dépense!E146</f>
        <v>0</v>
      </c>
      <c r="J157" s="194">
        <f>Recette!J146</f>
        <v>0</v>
      </c>
      <c r="K157" s="162">
        <f t="shared" si="5"/>
        <v>0</v>
      </c>
      <c r="L157" s="179">
        <f>Recette!E146</f>
        <v>0</v>
      </c>
    </row>
    <row r="158" spans="3:12">
      <c r="C158" s="155">
        <f>Dépense!J147</f>
        <v>0</v>
      </c>
      <c r="D158" s="162">
        <f t="shared" si="4"/>
        <v>0</v>
      </c>
      <c r="E158" s="169">
        <f>Dépense!E147</f>
        <v>0</v>
      </c>
      <c r="J158" s="194">
        <f>Recette!J147</f>
        <v>0</v>
      </c>
      <c r="K158" s="162">
        <f t="shared" si="5"/>
        <v>0</v>
      </c>
      <c r="L158" s="179">
        <f>Recette!E147</f>
        <v>0</v>
      </c>
    </row>
    <row r="159" spans="3:12">
      <c r="C159" s="155">
        <f>Dépense!J148</f>
        <v>0</v>
      </c>
      <c r="D159" s="162">
        <f t="shared" si="4"/>
        <v>0</v>
      </c>
      <c r="E159" s="169">
        <f>Dépense!E148</f>
        <v>0</v>
      </c>
      <c r="J159" s="194">
        <f>Recette!J148</f>
        <v>0</v>
      </c>
      <c r="K159" s="162">
        <f t="shared" si="5"/>
        <v>0</v>
      </c>
      <c r="L159" s="179">
        <f>Recette!E148</f>
        <v>0</v>
      </c>
    </row>
    <row r="160" spans="3:12">
      <c r="C160" s="155">
        <f>Dépense!J149</f>
        <v>0</v>
      </c>
      <c r="D160" s="162">
        <f t="shared" si="4"/>
        <v>0</v>
      </c>
      <c r="E160" s="169">
        <f>Dépense!E149</f>
        <v>0</v>
      </c>
      <c r="J160" s="194">
        <f>Recette!J149</f>
        <v>0</v>
      </c>
      <c r="K160" s="162">
        <f t="shared" si="5"/>
        <v>0</v>
      </c>
      <c r="L160" s="179">
        <f>Recette!E149</f>
        <v>0</v>
      </c>
    </row>
    <row r="161" spans="3:12">
      <c r="C161" s="155">
        <f>Dépense!J150</f>
        <v>0</v>
      </c>
      <c r="D161" s="162">
        <f t="shared" si="4"/>
        <v>0</v>
      </c>
      <c r="E161" s="169">
        <f>Dépense!E150</f>
        <v>0</v>
      </c>
      <c r="J161" s="194">
        <f>Recette!J150</f>
        <v>0</v>
      </c>
      <c r="K161" s="162">
        <f t="shared" si="5"/>
        <v>0</v>
      </c>
      <c r="L161" s="179">
        <f>Recette!E150</f>
        <v>0</v>
      </c>
    </row>
    <row r="162" spans="3:12">
      <c r="C162" s="155">
        <f>Dépense!J151</f>
        <v>0</v>
      </c>
      <c r="D162" s="162">
        <f t="shared" si="4"/>
        <v>0</v>
      </c>
      <c r="E162" s="169">
        <f>Dépense!E151</f>
        <v>0</v>
      </c>
      <c r="J162" s="194">
        <f>Recette!J151</f>
        <v>0</v>
      </c>
      <c r="K162" s="162">
        <f t="shared" si="5"/>
        <v>0</v>
      </c>
      <c r="L162" s="179">
        <f>Recette!E151</f>
        <v>0</v>
      </c>
    </row>
    <row r="163" spans="3:12">
      <c r="C163" s="155">
        <f>Dépense!J152</f>
        <v>0</v>
      </c>
      <c r="D163" s="162">
        <f t="shared" si="4"/>
        <v>0</v>
      </c>
      <c r="E163" s="169">
        <f>Dépense!E152</f>
        <v>0</v>
      </c>
      <c r="J163" s="194">
        <f>Recette!J152</f>
        <v>0</v>
      </c>
      <c r="K163" s="162">
        <f t="shared" si="5"/>
        <v>0</v>
      </c>
      <c r="L163" s="179">
        <f>Recette!E152</f>
        <v>0</v>
      </c>
    </row>
    <row r="164" spans="3:12">
      <c r="C164" s="155">
        <f>Dépense!J153</f>
        <v>0</v>
      </c>
      <c r="D164" s="162">
        <f t="shared" si="4"/>
        <v>0</v>
      </c>
      <c r="E164" s="169">
        <f>Dépense!E153</f>
        <v>0</v>
      </c>
      <c r="J164" s="194">
        <f>Recette!J153</f>
        <v>0</v>
      </c>
      <c r="K164" s="162">
        <f t="shared" si="5"/>
        <v>0</v>
      </c>
      <c r="L164" s="179">
        <f>Recette!E153</f>
        <v>0</v>
      </c>
    </row>
    <row r="165" spans="3:12">
      <c r="C165" s="155">
        <f>Dépense!J154</f>
        <v>0</v>
      </c>
      <c r="D165" s="162">
        <f t="shared" si="4"/>
        <v>0</v>
      </c>
      <c r="E165" s="169">
        <f>Dépense!E154</f>
        <v>0</v>
      </c>
      <c r="J165" s="194">
        <f>Recette!J154</f>
        <v>0</v>
      </c>
      <c r="K165" s="162">
        <f t="shared" si="5"/>
        <v>0</v>
      </c>
      <c r="L165" s="179">
        <f>Recette!E154</f>
        <v>0</v>
      </c>
    </row>
    <row r="166" spans="3:12">
      <c r="C166" s="155">
        <f>Dépense!J155</f>
        <v>0</v>
      </c>
      <c r="D166" s="162">
        <f t="shared" si="4"/>
        <v>0</v>
      </c>
      <c r="E166" s="169">
        <f>Dépense!E155</f>
        <v>0</v>
      </c>
      <c r="J166" s="194">
        <f>Recette!J155</f>
        <v>0</v>
      </c>
      <c r="K166" s="162">
        <f t="shared" si="5"/>
        <v>0</v>
      </c>
      <c r="L166" s="179">
        <f>Recette!E155</f>
        <v>0</v>
      </c>
    </row>
    <row r="167" spans="3:12">
      <c r="C167" s="155">
        <f>Dépense!J156</f>
        <v>0</v>
      </c>
      <c r="D167" s="162">
        <f t="shared" si="4"/>
        <v>0</v>
      </c>
      <c r="E167" s="169">
        <f>Dépense!E156</f>
        <v>0</v>
      </c>
      <c r="J167" s="194">
        <f>Recette!J156</f>
        <v>0</v>
      </c>
      <c r="K167" s="162">
        <f t="shared" si="5"/>
        <v>0</v>
      </c>
      <c r="L167" s="179">
        <f>Recette!E156</f>
        <v>0</v>
      </c>
    </row>
    <row r="168" spans="3:12">
      <c r="C168" s="155">
        <f>Dépense!J157</f>
        <v>0</v>
      </c>
      <c r="D168" s="162">
        <f t="shared" si="4"/>
        <v>0</v>
      </c>
      <c r="E168" s="169">
        <f>Dépense!E157</f>
        <v>0</v>
      </c>
      <c r="J168" s="194">
        <f>Recette!J157</f>
        <v>0</v>
      </c>
      <c r="K168" s="162">
        <f t="shared" si="5"/>
        <v>0</v>
      </c>
      <c r="L168" s="179">
        <f>Recette!E157</f>
        <v>0</v>
      </c>
    </row>
    <row r="169" spans="3:12">
      <c r="C169" s="155">
        <f>Dépense!J158</f>
        <v>0</v>
      </c>
      <c r="D169" s="162">
        <f t="shared" si="4"/>
        <v>0</v>
      </c>
      <c r="E169" s="169">
        <f>Dépense!E158</f>
        <v>0</v>
      </c>
      <c r="J169" s="194">
        <f>Recette!J158</f>
        <v>0</v>
      </c>
      <c r="K169" s="162">
        <f t="shared" si="5"/>
        <v>0</v>
      </c>
      <c r="L169" s="179">
        <f>Recette!E158</f>
        <v>0</v>
      </c>
    </row>
    <row r="170" spans="3:12">
      <c r="C170" s="155">
        <f>Dépense!J159</f>
        <v>0</v>
      </c>
      <c r="D170" s="162">
        <f t="shared" si="4"/>
        <v>0</v>
      </c>
      <c r="E170" s="169">
        <f>Dépense!E159</f>
        <v>0</v>
      </c>
      <c r="J170" s="194">
        <f>Recette!J159</f>
        <v>0</v>
      </c>
      <c r="K170" s="162">
        <f t="shared" si="5"/>
        <v>0</v>
      </c>
      <c r="L170" s="179">
        <f>Recette!E159</f>
        <v>0</v>
      </c>
    </row>
    <row r="171" spans="3:12">
      <c r="C171" s="155">
        <f>Dépense!J160</f>
        <v>0</v>
      </c>
      <c r="D171" s="162">
        <f t="shared" si="4"/>
        <v>0</v>
      </c>
      <c r="E171" s="169">
        <f>Dépense!E160</f>
        <v>0</v>
      </c>
      <c r="J171" s="194">
        <f>Recette!J160</f>
        <v>0</v>
      </c>
      <c r="K171" s="162">
        <f t="shared" si="5"/>
        <v>0</v>
      </c>
      <c r="L171" s="179">
        <f>Recette!E160</f>
        <v>0</v>
      </c>
    </row>
    <row r="172" spans="3:12">
      <c r="C172" s="155">
        <f>Dépense!J161</f>
        <v>0</v>
      </c>
      <c r="D172" s="162">
        <f t="shared" si="4"/>
        <v>0</v>
      </c>
      <c r="E172" s="169">
        <f>Dépense!E161</f>
        <v>0</v>
      </c>
      <c r="J172" s="194">
        <f>Recette!J161</f>
        <v>0</v>
      </c>
      <c r="K172" s="162">
        <f t="shared" si="5"/>
        <v>0</v>
      </c>
      <c r="L172" s="179">
        <f>Recette!E161</f>
        <v>0</v>
      </c>
    </row>
    <row r="173" spans="3:12">
      <c r="C173" s="155">
        <f>Dépense!J162</f>
        <v>0</v>
      </c>
      <c r="D173" s="162">
        <f t="shared" si="4"/>
        <v>0</v>
      </c>
      <c r="E173" s="169">
        <f>Dépense!E162</f>
        <v>0</v>
      </c>
      <c r="J173" s="194">
        <f>Recette!J162</f>
        <v>0</v>
      </c>
      <c r="K173" s="162">
        <f t="shared" si="5"/>
        <v>0</v>
      </c>
      <c r="L173" s="179">
        <f>Recette!E162</f>
        <v>0</v>
      </c>
    </row>
    <row r="174" spans="3:12">
      <c r="C174" s="155">
        <f>Dépense!J163</f>
        <v>0</v>
      </c>
      <c r="D174" s="162">
        <f t="shared" si="4"/>
        <v>0</v>
      </c>
      <c r="E174" s="169">
        <f>Dépense!E163</f>
        <v>0</v>
      </c>
      <c r="J174" s="194">
        <f>Recette!J163</f>
        <v>0</v>
      </c>
      <c r="K174" s="162">
        <f t="shared" si="5"/>
        <v>0</v>
      </c>
      <c r="L174" s="179">
        <f>Recette!E163</f>
        <v>0</v>
      </c>
    </row>
    <row r="175" spans="3:12">
      <c r="C175" s="155">
        <f>Dépense!J164</f>
        <v>0</v>
      </c>
      <c r="D175" s="162">
        <f t="shared" si="4"/>
        <v>0</v>
      </c>
      <c r="E175" s="169">
        <f>Dépense!E164</f>
        <v>0</v>
      </c>
      <c r="J175" s="194">
        <f>Recette!J164</f>
        <v>0</v>
      </c>
      <c r="K175" s="162">
        <f t="shared" si="5"/>
        <v>0</v>
      </c>
      <c r="L175" s="179">
        <f>Recette!E164</f>
        <v>0</v>
      </c>
    </row>
    <row r="176" spans="3:12">
      <c r="C176" s="155">
        <f>Dépense!J165</f>
        <v>0</v>
      </c>
      <c r="D176" s="162">
        <f t="shared" si="4"/>
        <v>0</v>
      </c>
      <c r="E176" s="169">
        <f>Dépense!E165</f>
        <v>0</v>
      </c>
      <c r="J176" s="194">
        <f>Recette!J165</f>
        <v>0</v>
      </c>
      <c r="K176" s="162">
        <f t="shared" si="5"/>
        <v>0</v>
      </c>
      <c r="L176" s="179">
        <f>Recette!E165</f>
        <v>0</v>
      </c>
    </row>
    <row r="177" spans="3:12">
      <c r="C177" s="155">
        <f>Dépense!J166</f>
        <v>0</v>
      </c>
      <c r="D177" s="162">
        <f t="shared" si="4"/>
        <v>0</v>
      </c>
      <c r="E177" s="169">
        <f>Dépense!E166</f>
        <v>0</v>
      </c>
      <c r="J177" s="194">
        <f>Recette!J166</f>
        <v>0</v>
      </c>
      <c r="K177" s="162">
        <f t="shared" si="5"/>
        <v>0</v>
      </c>
      <c r="L177" s="179">
        <f>Recette!E166</f>
        <v>0</v>
      </c>
    </row>
    <row r="178" spans="3:12">
      <c r="C178" s="155">
        <f>Dépense!J167</f>
        <v>0</v>
      </c>
      <c r="D178" s="162">
        <f t="shared" si="4"/>
        <v>0</v>
      </c>
      <c r="E178" s="169">
        <f>Dépense!E167</f>
        <v>0</v>
      </c>
      <c r="J178" s="194">
        <f>Recette!J167</f>
        <v>0</v>
      </c>
      <c r="K178" s="162">
        <f t="shared" si="5"/>
        <v>0</v>
      </c>
      <c r="L178" s="179">
        <f>Recette!E167</f>
        <v>0</v>
      </c>
    </row>
    <row r="179" spans="3:12">
      <c r="C179" s="155">
        <f>Dépense!J168</f>
        <v>0</v>
      </c>
      <c r="D179" s="162">
        <f t="shared" si="4"/>
        <v>0</v>
      </c>
      <c r="E179" s="169">
        <f>Dépense!E168</f>
        <v>0</v>
      </c>
      <c r="J179" s="194">
        <f>Recette!J168</f>
        <v>0</v>
      </c>
      <c r="K179" s="162">
        <f t="shared" si="5"/>
        <v>0</v>
      </c>
      <c r="L179" s="179">
        <f>Recette!E168</f>
        <v>0</v>
      </c>
    </row>
    <row r="180" spans="3:12">
      <c r="C180" s="155">
        <f>Dépense!J169</f>
        <v>0</v>
      </c>
      <c r="D180" s="162">
        <f t="shared" si="4"/>
        <v>0</v>
      </c>
      <c r="E180" s="169">
        <f>Dépense!E169</f>
        <v>0</v>
      </c>
      <c r="J180" s="194">
        <f>Recette!J169</f>
        <v>0</v>
      </c>
      <c r="K180" s="162">
        <f t="shared" si="5"/>
        <v>0</v>
      </c>
      <c r="L180" s="179">
        <f>Recette!E169</f>
        <v>0</v>
      </c>
    </row>
    <row r="181" spans="3:12">
      <c r="C181" s="155">
        <f>Dépense!J170</f>
        <v>0</v>
      </c>
      <c r="D181" s="162">
        <f t="shared" si="4"/>
        <v>0</v>
      </c>
      <c r="E181" s="169">
        <f>Dépense!E170</f>
        <v>0</v>
      </c>
      <c r="J181" s="194">
        <f>Recette!J170</f>
        <v>0</v>
      </c>
      <c r="K181" s="162">
        <f t="shared" si="5"/>
        <v>0</v>
      </c>
      <c r="L181" s="179">
        <f>Recette!E170</f>
        <v>0</v>
      </c>
    </row>
    <row r="182" spans="3:12">
      <c r="C182" s="155">
        <f>Dépense!J171</f>
        <v>0</v>
      </c>
      <c r="D182" s="162">
        <f t="shared" si="4"/>
        <v>0</v>
      </c>
      <c r="E182" s="169">
        <f>Dépense!E171</f>
        <v>0</v>
      </c>
      <c r="J182" s="194">
        <f>Recette!J171</f>
        <v>0</v>
      </c>
      <c r="K182" s="162">
        <f t="shared" si="5"/>
        <v>0</v>
      </c>
      <c r="L182" s="179">
        <f>Recette!E171</f>
        <v>0</v>
      </c>
    </row>
    <row r="183" spans="3:12">
      <c r="C183" s="155">
        <f>Dépense!J172</f>
        <v>0</v>
      </c>
      <c r="D183" s="162">
        <f t="shared" si="4"/>
        <v>0</v>
      </c>
      <c r="E183" s="169">
        <f>Dépense!E172</f>
        <v>0</v>
      </c>
      <c r="J183" s="194">
        <f>Recette!J172</f>
        <v>0</v>
      </c>
      <c r="K183" s="162">
        <f t="shared" si="5"/>
        <v>0</v>
      </c>
      <c r="L183" s="179">
        <f>Recette!E172</f>
        <v>0</v>
      </c>
    </row>
    <row r="184" spans="3:12">
      <c r="C184" s="155">
        <f>Dépense!J173</f>
        <v>0</v>
      </c>
      <c r="D184" s="162">
        <f t="shared" si="4"/>
        <v>0</v>
      </c>
      <c r="E184" s="169">
        <f>Dépense!E173</f>
        <v>0</v>
      </c>
      <c r="J184" s="194">
        <f>Recette!J173</f>
        <v>0</v>
      </c>
      <c r="K184" s="162">
        <f t="shared" si="5"/>
        <v>0</v>
      </c>
      <c r="L184" s="179">
        <f>Recette!E173</f>
        <v>0</v>
      </c>
    </row>
    <row r="185" spans="3:12">
      <c r="C185" s="155">
        <f>Dépense!J174</f>
        <v>0</v>
      </c>
      <c r="D185" s="162">
        <f t="shared" si="4"/>
        <v>0</v>
      </c>
      <c r="E185" s="169">
        <f>Dépense!E174</f>
        <v>0</v>
      </c>
      <c r="J185" s="194">
        <f>Recette!J174</f>
        <v>0</v>
      </c>
      <c r="K185" s="162">
        <f t="shared" si="5"/>
        <v>0</v>
      </c>
      <c r="L185" s="179">
        <f>Recette!E174</f>
        <v>0</v>
      </c>
    </row>
    <row r="186" spans="3:12">
      <c r="C186" s="155">
        <f>Dépense!J175</f>
        <v>0</v>
      </c>
      <c r="D186" s="162">
        <f t="shared" si="4"/>
        <v>0</v>
      </c>
      <c r="E186" s="169">
        <f>Dépense!E175</f>
        <v>0</v>
      </c>
      <c r="J186" s="194">
        <f>Recette!J175</f>
        <v>0</v>
      </c>
      <c r="K186" s="162">
        <f t="shared" si="5"/>
        <v>0</v>
      </c>
      <c r="L186" s="179">
        <f>Recette!E175</f>
        <v>0</v>
      </c>
    </row>
    <row r="187" spans="3:12">
      <c r="C187" s="155">
        <f>Dépense!J176</f>
        <v>0</v>
      </c>
      <c r="D187" s="162">
        <f t="shared" si="4"/>
        <v>0</v>
      </c>
      <c r="E187" s="169">
        <f>Dépense!E176</f>
        <v>0</v>
      </c>
      <c r="J187" s="194">
        <f>Recette!J176</f>
        <v>0</v>
      </c>
      <c r="K187" s="162">
        <f t="shared" si="5"/>
        <v>0</v>
      </c>
      <c r="L187" s="179">
        <f>Recette!E176</f>
        <v>0</v>
      </c>
    </row>
    <row r="188" spans="3:12">
      <c r="C188" s="155">
        <f>Dépense!J177</f>
        <v>0</v>
      </c>
      <c r="D188" s="162">
        <f t="shared" si="4"/>
        <v>0</v>
      </c>
      <c r="E188" s="169">
        <f>Dépense!E177</f>
        <v>0</v>
      </c>
      <c r="J188" s="194">
        <f>Recette!J177</f>
        <v>0</v>
      </c>
      <c r="K188" s="162">
        <f t="shared" si="5"/>
        <v>0</v>
      </c>
      <c r="L188" s="179">
        <f>Recette!E177</f>
        <v>0</v>
      </c>
    </row>
    <row r="189" spans="3:12">
      <c r="C189" s="155">
        <f>Dépense!J178</f>
        <v>0</v>
      </c>
      <c r="D189" s="162">
        <f t="shared" si="4"/>
        <v>0</v>
      </c>
      <c r="E189" s="169">
        <f>Dépense!E178</f>
        <v>0</v>
      </c>
      <c r="J189" s="194">
        <f>Recette!J178</f>
        <v>0</v>
      </c>
      <c r="K189" s="162">
        <f t="shared" si="5"/>
        <v>0</v>
      </c>
      <c r="L189" s="179">
        <f>Recette!E178</f>
        <v>0</v>
      </c>
    </row>
    <row r="190" spans="3:12">
      <c r="C190" s="155">
        <f>Dépense!J179</f>
        <v>0</v>
      </c>
      <c r="D190" s="162">
        <f t="shared" si="4"/>
        <v>0</v>
      </c>
      <c r="E190" s="169">
        <f>Dépense!E179</f>
        <v>0</v>
      </c>
      <c r="J190" s="194">
        <f>Recette!J179</f>
        <v>0</v>
      </c>
      <c r="K190" s="162">
        <f t="shared" si="5"/>
        <v>0</v>
      </c>
      <c r="L190" s="179">
        <f>Recette!E179</f>
        <v>0</v>
      </c>
    </row>
    <row r="191" spans="3:12">
      <c r="C191" s="155">
        <f>Dépense!J180</f>
        <v>0</v>
      </c>
      <c r="D191" s="162">
        <f t="shared" si="4"/>
        <v>0</v>
      </c>
      <c r="E191" s="169">
        <f>Dépense!E180</f>
        <v>0</v>
      </c>
      <c r="J191" s="194">
        <f>Recette!J180</f>
        <v>0</v>
      </c>
      <c r="K191" s="162">
        <f t="shared" si="5"/>
        <v>0</v>
      </c>
      <c r="L191" s="179">
        <f>Recette!E180</f>
        <v>0</v>
      </c>
    </row>
    <row r="192" spans="3:12">
      <c r="C192" s="155">
        <f>Dépense!J181</f>
        <v>0</v>
      </c>
      <c r="D192" s="162">
        <f t="shared" si="4"/>
        <v>0</v>
      </c>
      <c r="E192" s="169">
        <f>Dépense!E181</f>
        <v>0</v>
      </c>
      <c r="J192" s="194">
        <f>Recette!J181</f>
        <v>0</v>
      </c>
      <c r="K192" s="162">
        <f t="shared" si="5"/>
        <v>0</v>
      </c>
      <c r="L192" s="179">
        <f>Recette!E181</f>
        <v>0</v>
      </c>
    </row>
    <row r="193" spans="3:12">
      <c r="C193" s="155">
        <f>Dépense!J182</f>
        <v>0</v>
      </c>
      <c r="D193" s="162">
        <f t="shared" si="4"/>
        <v>0</v>
      </c>
      <c r="E193" s="169">
        <f>Dépense!E182</f>
        <v>0</v>
      </c>
      <c r="J193" s="194">
        <f>Recette!J182</f>
        <v>0</v>
      </c>
      <c r="K193" s="162">
        <f t="shared" si="5"/>
        <v>0</v>
      </c>
      <c r="L193" s="179">
        <f>Recette!E182</f>
        <v>0</v>
      </c>
    </row>
    <row r="194" spans="3:12">
      <c r="C194" s="155">
        <f>Dépense!J183</f>
        <v>0</v>
      </c>
      <c r="D194" s="162">
        <f t="shared" si="4"/>
        <v>0</v>
      </c>
      <c r="E194" s="169">
        <f>Dépense!E183</f>
        <v>0</v>
      </c>
      <c r="J194" s="194">
        <f>Recette!J183</f>
        <v>0</v>
      </c>
      <c r="K194" s="162">
        <f t="shared" si="5"/>
        <v>0</v>
      </c>
      <c r="L194" s="179">
        <f>Recette!E183</f>
        <v>0</v>
      </c>
    </row>
    <row r="195" spans="3:12">
      <c r="C195" s="155">
        <f>Dépense!J184</f>
        <v>0</v>
      </c>
      <c r="D195" s="162">
        <f t="shared" si="4"/>
        <v>0</v>
      </c>
      <c r="E195" s="169">
        <f>Dépense!E184</f>
        <v>0</v>
      </c>
      <c r="J195" s="194">
        <f>Recette!J184</f>
        <v>0</v>
      </c>
      <c r="K195" s="162">
        <f t="shared" si="5"/>
        <v>0</v>
      </c>
      <c r="L195" s="179">
        <f>Recette!E184</f>
        <v>0</v>
      </c>
    </row>
    <row r="196" spans="3:12">
      <c r="C196" s="155">
        <f>Dépense!J185</f>
        <v>0</v>
      </c>
      <c r="D196" s="162">
        <f t="shared" si="4"/>
        <v>0</v>
      </c>
      <c r="E196" s="169">
        <f>Dépense!E185</f>
        <v>0</v>
      </c>
      <c r="J196" s="194">
        <f>Recette!J185</f>
        <v>0</v>
      </c>
      <c r="K196" s="162">
        <f t="shared" si="5"/>
        <v>0</v>
      </c>
      <c r="L196" s="179">
        <f>Recette!E185</f>
        <v>0</v>
      </c>
    </row>
    <row r="197" spans="3:12">
      <c r="C197" s="155">
        <f>Dépense!J186</f>
        <v>0</v>
      </c>
      <c r="D197" s="162">
        <f t="shared" si="4"/>
        <v>0</v>
      </c>
      <c r="E197" s="169">
        <f>Dépense!E186</f>
        <v>0</v>
      </c>
      <c r="J197" s="194">
        <f>Recette!J186</f>
        <v>0</v>
      </c>
      <c r="K197" s="162">
        <f t="shared" si="5"/>
        <v>0</v>
      </c>
      <c r="L197" s="179">
        <f>Recette!E186</f>
        <v>0</v>
      </c>
    </row>
    <row r="198" spans="3:12">
      <c r="C198" s="155">
        <f>Dépense!J187</f>
        <v>0</v>
      </c>
      <c r="D198" s="162">
        <f t="shared" si="4"/>
        <v>0</v>
      </c>
      <c r="E198" s="169">
        <f>Dépense!E187</f>
        <v>0</v>
      </c>
      <c r="J198" s="194">
        <f>Recette!J187</f>
        <v>0</v>
      </c>
      <c r="K198" s="162">
        <f t="shared" si="5"/>
        <v>0</v>
      </c>
      <c r="L198" s="179">
        <f>Recette!E187</f>
        <v>0</v>
      </c>
    </row>
    <row r="199" spans="3:12">
      <c r="C199" s="155">
        <f>Dépense!J188</f>
        <v>0</v>
      </c>
      <c r="D199" s="162">
        <f t="shared" si="4"/>
        <v>0</v>
      </c>
      <c r="E199" s="169">
        <f>Dépense!E188</f>
        <v>0</v>
      </c>
      <c r="J199" s="194">
        <f>Recette!J188</f>
        <v>0</v>
      </c>
      <c r="K199" s="162">
        <f t="shared" si="5"/>
        <v>0</v>
      </c>
      <c r="L199" s="179">
        <f>Recette!E188</f>
        <v>0</v>
      </c>
    </row>
    <row r="200" spans="3:12">
      <c r="C200" s="155">
        <f>Dépense!J189</f>
        <v>0</v>
      </c>
      <c r="D200" s="162">
        <f t="shared" si="4"/>
        <v>0</v>
      </c>
      <c r="E200" s="169">
        <f>Dépense!E189</f>
        <v>0</v>
      </c>
      <c r="J200" s="194">
        <f>Recette!J189</f>
        <v>0</v>
      </c>
      <c r="K200" s="162">
        <f t="shared" si="5"/>
        <v>0</v>
      </c>
      <c r="L200" s="179">
        <f>Recette!E189</f>
        <v>0</v>
      </c>
    </row>
    <row r="201" spans="3:12">
      <c r="C201" s="155">
        <f>Dépense!J190</f>
        <v>0</v>
      </c>
      <c r="D201" s="162">
        <f t="shared" si="4"/>
        <v>0</v>
      </c>
      <c r="E201" s="169">
        <f>Dépense!E190</f>
        <v>0</v>
      </c>
      <c r="J201" s="194">
        <f>Recette!J190</f>
        <v>0</v>
      </c>
      <c r="K201" s="162">
        <f t="shared" si="5"/>
        <v>0</v>
      </c>
      <c r="L201" s="179">
        <f>Recette!E190</f>
        <v>0</v>
      </c>
    </row>
    <row r="202" spans="3:12">
      <c r="C202" s="155">
        <f>Dépense!J191</f>
        <v>0</v>
      </c>
      <c r="D202" s="162">
        <f t="shared" si="4"/>
        <v>0</v>
      </c>
      <c r="E202" s="169">
        <f>Dépense!E191</f>
        <v>0</v>
      </c>
      <c r="J202" s="194">
        <f>Recette!J191</f>
        <v>0</v>
      </c>
      <c r="K202" s="162">
        <f t="shared" si="5"/>
        <v>0</v>
      </c>
      <c r="L202" s="179">
        <f>Recette!E191</f>
        <v>0</v>
      </c>
    </row>
    <row r="203" spans="3:12">
      <c r="C203" s="155">
        <f>Dépense!J192</f>
        <v>0</v>
      </c>
      <c r="D203" s="162">
        <f t="shared" si="4"/>
        <v>0</v>
      </c>
      <c r="E203" s="169">
        <f>Dépense!E192</f>
        <v>0</v>
      </c>
      <c r="J203" s="194">
        <f>Recette!J192</f>
        <v>0</v>
      </c>
      <c r="K203" s="162">
        <f t="shared" si="5"/>
        <v>0</v>
      </c>
      <c r="L203" s="179">
        <f>Recette!E192</f>
        <v>0</v>
      </c>
    </row>
    <row r="204" spans="3:12">
      <c r="C204" s="155">
        <f>Dépense!J193</f>
        <v>0</v>
      </c>
      <c r="D204" s="162">
        <f t="shared" si="4"/>
        <v>0</v>
      </c>
      <c r="E204" s="169">
        <f>Dépense!E193</f>
        <v>0</v>
      </c>
      <c r="J204" s="194">
        <f>Recette!J193</f>
        <v>0</v>
      </c>
      <c r="K204" s="162">
        <f t="shared" si="5"/>
        <v>0</v>
      </c>
      <c r="L204" s="179">
        <f>Recette!E193</f>
        <v>0</v>
      </c>
    </row>
    <row r="205" spans="3:12">
      <c r="C205" s="155">
        <f>Dépense!J194</f>
        <v>0</v>
      </c>
      <c r="D205" s="162">
        <f t="shared" si="4"/>
        <v>0</v>
      </c>
      <c r="E205" s="169">
        <f>Dépense!E194</f>
        <v>0</v>
      </c>
      <c r="J205" s="194">
        <f>Recette!J194</f>
        <v>0</v>
      </c>
      <c r="K205" s="162">
        <f t="shared" si="5"/>
        <v>0</v>
      </c>
      <c r="L205" s="179">
        <f>Recette!E194</f>
        <v>0</v>
      </c>
    </row>
    <row r="206" spans="3:12">
      <c r="C206" s="155">
        <f>Dépense!J195</f>
        <v>0</v>
      </c>
      <c r="D206" s="162">
        <f t="shared" ref="D206:D269" si="6">INT(C206/10000)</f>
        <v>0</v>
      </c>
      <c r="E206" s="169">
        <f>Dépense!E195</f>
        <v>0</v>
      </c>
      <c r="J206" s="194">
        <f>Recette!J195</f>
        <v>0</v>
      </c>
      <c r="K206" s="162">
        <f t="shared" ref="K206:K269" si="7">INT(J206/10000)</f>
        <v>0</v>
      </c>
      <c r="L206" s="179">
        <f>Recette!E195</f>
        <v>0</v>
      </c>
    </row>
    <row r="207" spans="3:12">
      <c r="C207" s="155">
        <f>Dépense!J196</f>
        <v>0</v>
      </c>
      <c r="D207" s="162">
        <f t="shared" si="6"/>
        <v>0</v>
      </c>
      <c r="E207" s="169">
        <f>Dépense!E196</f>
        <v>0</v>
      </c>
      <c r="J207" s="194">
        <f>Recette!J196</f>
        <v>0</v>
      </c>
      <c r="K207" s="162">
        <f t="shared" si="7"/>
        <v>0</v>
      </c>
      <c r="L207" s="179">
        <f>Recette!E196</f>
        <v>0</v>
      </c>
    </row>
    <row r="208" spans="3:12">
      <c r="C208" s="155">
        <f>Dépense!J197</f>
        <v>0</v>
      </c>
      <c r="D208" s="162">
        <f t="shared" si="6"/>
        <v>0</v>
      </c>
      <c r="E208" s="169">
        <f>Dépense!E197</f>
        <v>0</v>
      </c>
      <c r="J208" s="194">
        <f>Recette!J197</f>
        <v>0</v>
      </c>
      <c r="K208" s="162">
        <f t="shared" si="7"/>
        <v>0</v>
      </c>
      <c r="L208" s="179">
        <f>Recette!E197</f>
        <v>0</v>
      </c>
    </row>
    <row r="209" spans="3:12">
      <c r="C209" s="155">
        <f>Dépense!J198</f>
        <v>0</v>
      </c>
      <c r="D209" s="162">
        <f t="shared" si="6"/>
        <v>0</v>
      </c>
      <c r="E209" s="169">
        <f>Dépense!E198</f>
        <v>0</v>
      </c>
      <c r="J209" s="194">
        <f>Recette!J198</f>
        <v>0</v>
      </c>
      <c r="K209" s="162">
        <f t="shared" si="7"/>
        <v>0</v>
      </c>
      <c r="L209" s="179">
        <f>Recette!E198</f>
        <v>0</v>
      </c>
    </row>
    <row r="210" spans="3:12">
      <c r="C210" s="155">
        <f>Dépense!J199</f>
        <v>0</v>
      </c>
      <c r="D210" s="162">
        <f t="shared" si="6"/>
        <v>0</v>
      </c>
      <c r="E210" s="169">
        <f>Dépense!E199</f>
        <v>0</v>
      </c>
      <c r="J210" s="194">
        <f>Recette!J199</f>
        <v>0</v>
      </c>
      <c r="K210" s="162">
        <f t="shared" si="7"/>
        <v>0</v>
      </c>
      <c r="L210" s="179">
        <f>Recette!E199</f>
        <v>0</v>
      </c>
    </row>
    <row r="211" spans="3:12">
      <c r="C211" s="155">
        <f>Dépense!J200</f>
        <v>0</v>
      </c>
      <c r="D211" s="162">
        <f t="shared" si="6"/>
        <v>0</v>
      </c>
      <c r="E211" s="169">
        <f>Dépense!E200</f>
        <v>0</v>
      </c>
      <c r="J211" s="194">
        <f>Recette!J200</f>
        <v>0</v>
      </c>
      <c r="K211" s="162">
        <f t="shared" si="7"/>
        <v>0</v>
      </c>
      <c r="L211" s="179">
        <f>Recette!E200</f>
        <v>0</v>
      </c>
    </row>
    <row r="212" spans="3:12">
      <c r="C212" s="155">
        <f>Dépense!J201</f>
        <v>0</v>
      </c>
      <c r="D212" s="162">
        <f t="shared" si="6"/>
        <v>0</v>
      </c>
      <c r="E212" s="169">
        <f>Dépense!E201</f>
        <v>0</v>
      </c>
      <c r="J212" s="194">
        <f>Recette!J201</f>
        <v>0</v>
      </c>
      <c r="K212" s="162">
        <f t="shared" si="7"/>
        <v>0</v>
      </c>
      <c r="L212" s="179">
        <f>Recette!E201</f>
        <v>0</v>
      </c>
    </row>
    <row r="213" spans="3:12">
      <c r="C213" s="155">
        <f>Dépense!J202</f>
        <v>0</v>
      </c>
      <c r="D213" s="162">
        <f t="shared" si="6"/>
        <v>0</v>
      </c>
      <c r="E213" s="169">
        <f>Dépense!E202</f>
        <v>0</v>
      </c>
      <c r="J213" s="194">
        <f>Recette!J202</f>
        <v>0</v>
      </c>
      <c r="K213" s="162">
        <f t="shared" si="7"/>
        <v>0</v>
      </c>
      <c r="L213" s="179">
        <f>Recette!E202</f>
        <v>0</v>
      </c>
    </row>
    <row r="214" spans="3:12">
      <c r="C214" s="155">
        <f>Dépense!J203</f>
        <v>0</v>
      </c>
      <c r="D214" s="162">
        <f t="shared" si="6"/>
        <v>0</v>
      </c>
      <c r="E214" s="169">
        <f>Dépense!E203</f>
        <v>0</v>
      </c>
      <c r="J214" s="194">
        <f>Recette!J203</f>
        <v>0</v>
      </c>
      <c r="K214" s="162">
        <f t="shared" si="7"/>
        <v>0</v>
      </c>
      <c r="L214" s="179">
        <f>Recette!E203</f>
        <v>0</v>
      </c>
    </row>
    <row r="215" spans="3:12">
      <c r="C215" s="155">
        <f>Dépense!J204</f>
        <v>0</v>
      </c>
      <c r="D215" s="162">
        <f t="shared" si="6"/>
        <v>0</v>
      </c>
      <c r="E215" s="169">
        <f>Dépense!E204</f>
        <v>0</v>
      </c>
      <c r="J215" s="194">
        <f>Recette!J204</f>
        <v>0</v>
      </c>
      <c r="K215" s="162">
        <f t="shared" si="7"/>
        <v>0</v>
      </c>
      <c r="L215" s="179">
        <f>Recette!E204</f>
        <v>0</v>
      </c>
    </row>
    <row r="216" spans="3:12">
      <c r="C216" s="155">
        <f>Dépense!J205</f>
        <v>0</v>
      </c>
      <c r="D216" s="162">
        <f t="shared" si="6"/>
        <v>0</v>
      </c>
      <c r="E216" s="169">
        <f>Dépense!E205</f>
        <v>0</v>
      </c>
      <c r="J216" s="194">
        <f>Recette!J205</f>
        <v>0</v>
      </c>
      <c r="K216" s="162">
        <f t="shared" si="7"/>
        <v>0</v>
      </c>
      <c r="L216" s="179">
        <f>Recette!E205</f>
        <v>0</v>
      </c>
    </row>
    <row r="217" spans="3:12">
      <c r="C217" s="155">
        <f>Dépense!J206</f>
        <v>0</v>
      </c>
      <c r="D217" s="162">
        <f t="shared" si="6"/>
        <v>0</v>
      </c>
      <c r="E217" s="169">
        <f>Dépense!E206</f>
        <v>0</v>
      </c>
      <c r="J217" s="194">
        <f>Recette!J206</f>
        <v>0</v>
      </c>
      <c r="K217" s="162">
        <f t="shared" si="7"/>
        <v>0</v>
      </c>
      <c r="L217" s="179">
        <f>Recette!E206</f>
        <v>0</v>
      </c>
    </row>
    <row r="218" spans="3:12">
      <c r="C218" s="155">
        <f>Dépense!J207</f>
        <v>0</v>
      </c>
      <c r="D218" s="162">
        <f t="shared" si="6"/>
        <v>0</v>
      </c>
      <c r="E218" s="169">
        <f>Dépense!E207</f>
        <v>0</v>
      </c>
      <c r="J218" s="194">
        <f>Recette!J207</f>
        <v>0</v>
      </c>
      <c r="K218" s="162">
        <f t="shared" si="7"/>
        <v>0</v>
      </c>
      <c r="L218" s="179">
        <f>Recette!E207</f>
        <v>0</v>
      </c>
    </row>
    <row r="219" spans="3:12">
      <c r="C219" s="155">
        <f>Dépense!J208</f>
        <v>0</v>
      </c>
      <c r="D219" s="162">
        <f t="shared" si="6"/>
        <v>0</v>
      </c>
      <c r="E219" s="169">
        <f>Dépense!E208</f>
        <v>0</v>
      </c>
      <c r="J219" s="194">
        <f>Recette!J208</f>
        <v>0</v>
      </c>
      <c r="K219" s="162">
        <f t="shared" si="7"/>
        <v>0</v>
      </c>
      <c r="L219" s="179">
        <f>Recette!E208</f>
        <v>0</v>
      </c>
    </row>
    <row r="220" spans="3:12">
      <c r="C220" s="155">
        <f>Dépense!J209</f>
        <v>0</v>
      </c>
      <c r="D220" s="162">
        <f t="shared" si="6"/>
        <v>0</v>
      </c>
      <c r="E220" s="169">
        <f>Dépense!E209</f>
        <v>0</v>
      </c>
      <c r="J220" s="194">
        <f>Recette!J209</f>
        <v>0</v>
      </c>
      <c r="K220" s="162">
        <f t="shared" si="7"/>
        <v>0</v>
      </c>
      <c r="L220" s="179">
        <f>Recette!E209</f>
        <v>0</v>
      </c>
    </row>
    <row r="221" spans="3:12">
      <c r="C221" s="155">
        <f>Dépense!J210</f>
        <v>0</v>
      </c>
      <c r="D221" s="162">
        <f t="shared" si="6"/>
        <v>0</v>
      </c>
      <c r="E221" s="169">
        <f>Dépense!E210</f>
        <v>0</v>
      </c>
      <c r="J221" s="194">
        <f>Recette!J210</f>
        <v>0</v>
      </c>
      <c r="K221" s="162">
        <f t="shared" si="7"/>
        <v>0</v>
      </c>
      <c r="L221" s="179">
        <f>Recette!E210</f>
        <v>0</v>
      </c>
    </row>
    <row r="222" spans="3:12">
      <c r="C222" s="155">
        <f>Dépense!J211</f>
        <v>0</v>
      </c>
      <c r="D222" s="162">
        <f t="shared" si="6"/>
        <v>0</v>
      </c>
      <c r="E222" s="169">
        <f>Dépense!E211</f>
        <v>0</v>
      </c>
      <c r="J222" s="194">
        <f>Recette!J211</f>
        <v>0</v>
      </c>
      <c r="K222" s="162">
        <f t="shared" si="7"/>
        <v>0</v>
      </c>
      <c r="L222" s="179">
        <f>Recette!E211</f>
        <v>0</v>
      </c>
    </row>
    <row r="223" spans="3:12">
      <c r="C223" s="155">
        <f>Dépense!J212</f>
        <v>0</v>
      </c>
      <c r="D223" s="162">
        <f t="shared" si="6"/>
        <v>0</v>
      </c>
      <c r="E223" s="169">
        <f>Dépense!E212</f>
        <v>0</v>
      </c>
      <c r="J223" s="194">
        <f>Recette!J212</f>
        <v>0</v>
      </c>
      <c r="K223" s="162">
        <f t="shared" si="7"/>
        <v>0</v>
      </c>
      <c r="L223" s="179">
        <f>Recette!E212</f>
        <v>0</v>
      </c>
    </row>
    <row r="224" spans="3:12">
      <c r="C224" s="155">
        <f>Dépense!J213</f>
        <v>0</v>
      </c>
      <c r="D224" s="162">
        <f t="shared" si="6"/>
        <v>0</v>
      </c>
      <c r="E224" s="169">
        <f>Dépense!E213</f>
        <v>0</v>
      </c>
      <c r="J224" s="194">
        <f>Recette!J213</f>
        <v>0</v>
      </c>
      <c r="K224" s="162">
        <f t="shared" si="7"/>
        <v>0</v>
      </c>
      <c r="L224" s="179">
        <f>Recette!E213</f>
        <v>0</v>
      </c>
    </row>
    <row r="225" spans="3:12">
      <c r="C225" s="155">
        <f>Dépense!J214</f>
        <v>0</v>
      </c>
      <c r="D225" s="162">
        <f t="shared" si="6"/>
        <v>0</v>
      </c>
      <c r="E225" s="169">
        <f>Dépense!E214</f>
        <v>0</v>
      </c>
      <c r="J225" s="194">
        <f>Recette!J214</f>
        <v>0</v>
      </c>
      <c r="K225" s="162">
        <f t="shared" si="7"/>
        <v>0</v>
      </c>
      <c r="L225" s="179">
        <f>Recette!E214</f>
        <v>0</v>
      </c>
    </row>
    <row r="226" spans="3:12">
      <c r="C226" s="155">
        <f>Dépense!J215</f>
        <v>0</v>
      </c>
      <c r="D226" s="162">
        <f t="shared" si="6"/>
        <v>0</v>
      </c>
      <c r="E226" s="169">
        <f>Dépense!E215</f>
        <v>0</v>
      </c>
      <c r="J226" s="194">
        <f>Recette!J215</f>
        <v>0</v>
      </c>
      <c r="K226" s="162">
        <f t="shared" si="7"/>
        <v>0</v>
      </c>
      <c r="L226" s="179">
        <f>Recette!E215</f>
        <v>0</v>
      </c>
    </row>
    <row r="227" spans="3:12">
      <c r="C227" s="155">
        <f>Dépense!J216</f>
        <v>0</v>
      </c>
      <c r="D227" s="162">
        <f t="shared" si="6"/>
        <v>0</v>
      </c>
      <c r="E227" s="169">
        <f>Dépense!E216</f>
        <v>0</v>
      </c>
      <c r="J227" s="194">
        <f>Recette!J216</f>
        <v>0</v>
      </c>
      <c r="K227" s="162">
        <f t="shared" si="7"/>
        <v>0</v>
      </c>
      <c r="L227" s="179">
        <f>Recette!E216</f>
        <v>0</v>
      </c>
    </row>
    <row r="228" spans="3:12">
      <c r="C228" s="155">
        <f>Dépense!J217</f>
        <v>0</v>
      </c>
      <c r="D228" s="162">
        <f t="shared" si="6"/>
        <v>0</v>
      </c>
      <c r="E228" s="169">
        <f>Dépense!E217</f>
        <v>0</v>
      </c>
      <c r="J228" s="194">
        <f>Recette!J217</f>
        <v>0</v>
      </c>
      <c r="K228" s="162">
        <f t="shared" si="7"/>
        <v>0</v>
      </c>
      <c r="L228" s="179">
        <f>Recette!E217</f>
        <v>0</v>
      </c>
    </row>
    <row r="229" spans="3:12">
      <c r="C229" s="155">
        <f>Dépense!J218</f>
        <v>0</v>
      </c>
      <c r="D229" s="162">
        <f t="shared" si="6"/>
        <v>0</v>
      </c>
      <c r="E229" s="169">
        <f>Dépense!E218</f>
        <v>0</v>
      </c>
      <c r="J229" s="194">
        <f>Recette!J218</f>
        <v>0</v>
      </c>
      <c r="K229" s="162">
        <f t="shared" si="7"/>
        <v>0</v>
      </c>
      <c r="L229" s="179">
        <f>Recette!E218</f>
        <v>0</v>
      </c>
    </row>
    <row r="230" spans="3:12">
      <c r="C230" s="155">
        <f>Dépense!J219</f>
        <v>0</v>
      </c>
      <c r="D230" s="162">
        <f t="shared" si="6"/>
        <v>0</v>
      </c>
      <c r="E230" s="169">
        <f>Dépense!E219</f>
        <v>0</v>
      </c>
      <c r="J230" s="194">
        <f>Recette!J219</f>
        <v>0</v>
      </c>
      <c r="K230" s="162">
        <f t="shared" si="7"/>
        <v>0</v>
      </c>
      <c r="L230" s="179">
        <f>Recette!E219</f>
        <v>0</v>
      </c>
    </row>
    <row r="231" spans="3:12">
      <c r="C231" s="155">
        <f>Dépense!J220</f>
        <v>0</v>
      </c>
      <c r="D231" s="162">
        <f t="shared" si="6"/>
        <v>0</v>
      </c>
      <c r="E231" s="169">
        <f>Dépense!E220</f>
        <v>0</v>
      </c>
      <c r="J231" s="194">
        <f>Recette!J220</f>
        <v>0</v>
      </c>
      <c r="K231" s="162">
        <f t="shared" si="7"/>
        <v>0</v>
      </c>
      <c r="L231" s="179">
        <f>Recette!E220</f>
        <v>0</v>
      </c>
    </row>
    <row r="232" spans="3:12">
      <c r="C232" s="155">
        <f>Dépense!J221</f>
        <v>0</v>
      </c>
      <c r="D232" s="162">
        <f t="shared" si="6"/>
        <v>0</v>
      </c>
      <c r="E232" s="169">
        <f>Dépense!E221</f>
        <v>0</v>
      </c>
      <c r="J232" s="194">
        <f>Recette!J221</f>
        <v>0</v>
      </c>
      <c r="K232" s="162">
        <f t="shared" si="7"/>
        <v>0</v>
      </c>
      <c r="L232" s="179">
        <f>Recette!E221</f>
        <v>0</v>
      </c>
    </row>
    <row r="233" spans="3:12">
      <c r="C233" s="155">
        <f>Dépense!J222</f>
        <v>0</v>
      </c>
      <c r="D233" s="162">
        <f t="shared" si="6"/>
        <v>0</v>
      </c>
      <c r="E233" s="169">
        <f>Dépense!E222</f>
        <v>0</v>
      </c>
      <c r="J233" s="194">
        <f>Recette!J222</f>
        <v>0</v>
      </c>
      <c r="K233" s="162">
        <f t="shared" si="7"/>
        <v>0</v>
      </c>
      <c r="L233" s="179">
        <f>Recette!E222</f>
        <v>0</v>
      </c>
    </row>
    <row r="234" spans="3:12">
      <c r="C234" s="155">
        <f>Dépense!J223</f>
        <v>0</v>
      </c>
      <c r="D234" s="162">
        <f t="shared" si="6"/>
        <v>0</v>
      </c>
      <c r="E234" s="169">
        <f>Dépense!E223</f>
        <v>0</v>
      </c>
      <c r="J234" s="194">
        <f>Recette!J223</f>
        <v>0</v>
      </c>
      <c r="K234" s="162">
        <f t="shared" si="7"/>
        <v>0</v>
      </c>
      <c r="L234" s="179">
        <f>Recette!E223</f>
        <v>0</v>
      </c>
    </row>
    <row r="235" spans="3:12">
      <c r="C235" s="155">
        <f>Dépense!J224</f>
        <v>0</v>
      </c>
      <c r="D235" s="162">
        <f t="shared" si="6"/>
        <v>0</v>
      </c>
      <c r="E235" s="169">
        <f>Dépense!E224</f>
        <v>0</v>
      </c>
      <c r="J235" s="194">
        <f>Recette!J224</f>
        <v>0</v>
      </c>
      <c r="K235" s="162">
        <f t="shared" si="7"/>
        <v>0</v>
      </c>
      <c r="L235" s="179">
        <f>Recette!E224</f>
        <v>0</v>
      </c>
    </row>
    <row r="236" spans="3:12">
      <c r="C236" s="155">
        <f>Dépense!J225</f>
        <v>0</v>
      </c>
      <c r="D236" s="162">
        <f t="shared" si="6"/>
        <v>0</v>
      </c>
      <c r="E236" s="169">
        <f>Dépense!E225</f>
        <v>0</v>
      </c>
      <c r="J236" s="194">
        <f>Recette!J225</f>
        <v>0</v>
      </c>
      <c r="K236" s="162">
        <f t="shared" si="7"/>
        <v>0</v>
      </c>
      <c r="L236" s="179">
        <f>Recette!E225</f>
        <v>0</v>
      </c>
    </row>
    <row r="237" spans="3:12">
      <c r="C237" s="155">
        <f>Dépense!J226</f>
        <v>0</v>
      </c>
      <c r="D237" s="162">
        <f t="shared" si="6"/>
        <v>0</v>
      </c>
      <c r="E237" s="169">
        <f>Dépense!E226</f>
        <v>0</v>
      </c>
      <c r="J237" s="194">
        <f>Recette!J226</f>
        <v>0</v>
      </c>
      <c r="K237" s="162">
        <f t="shared" si="7"/>
        <v>0</v>
      </c>
      <c r="L237" s="179">
        <f>Recette!E226</f>
        <v>0</v>
      </c>
    </row>
    <row r="238" spans="3:12">
      <c r="C238" s="155">
        <f>Dépense!J227</f>
        <v>0</v>
      </c>
      <c r="D238" s="162">
        <f t="shared" si="6"/>
        <v>0</v>
      </c>
      <c r="E238" s="169">
        <f>Dépense!E227</f>
        <v>0</v>
      </c>
      <c r="J238" s="194">
        <f>Recette!J227</f>
        <v>0</v>
      </c>
      <c r="K238" s="162">
        <f t="shared" si="7"/>
        <v>0</v>
      </c>
      <c r="L238" s="179">
        <f>Recette!E227</f>
        <v>0</v>
      </c>
    </row>
    <row r="239" spans="3:12">
      <c r="C239" s="155">
        <f>Dépense!J228</f>
        <v>0</v>
      </c>
      <c r="D239" s="162">
        <f t="shared" si="6"/>
        <v>0</v>
      </c>
      <c r="E239" s="169">
        <f>Dépense!E228</f>
        <v>0</v>
      </c>
      <c r="J239" s="194">
        <f>Recette!J228</f>
        <v>0</v>
      </c>
      <c r="K239" s="162">
        <f t="shared" si="7"/>
        <v>0</v>
      </c>
      <c r="L239" s="179">
        <f>Recette!E228</f>
        <v>0</v>
      </c>
    </row>
    <row r="240" spans="3:12">
      <c r="C240" s="155">
        <f>Dépense!J229</f>
        <v>0</v>
      </c>
      <c r="D240" s="162">
        <f t="shared" si="6"/>
        <v>0</v>
      </c>
      <c r="E240" s="169">
        <f>Dépense!E229</f>
        <v>0</v>
      </c>
      <c r="J240" s="194">
        <f>Recette!J229</f>
        <v>0</v>
      </c>
      <c r="K240" s="162">
        <f t="shared" si="7"/>
        <v>0</v>
      </c>
      <c r="L240" s="179">
        <f>Recette!E229</f>
        <v>0</v>
      </c>
    </row>
    <row r="241" spans="3:12">
      <c r="C241" s="155">
        <f>Dépense!J230</f>
        <v>0</v>
      </c>
      <c r="D241" s="162">
        <f t="shared" si="6"/>
        <v>0</v>
      </c>
      <c r="E241" s="169">
        <f>Dépense!E230</f>
        <v>0</v>
      </c>
      <c r="J241" s="194">
        <f>Recette!J230</f>
        <v>0</v>
      </c>
      <c r="K241" s="162">
        <f t="shared" si="7"/>
        <v>0</v>
      </c>
      <c r="L241" s="179">
        <f>Recette!E230</f>
        <v>0</v>
      </c>
    </row>
    <row r="242" spans="3:12">
      <c r="C242" s="155">
        <f>Dépense!J231</f>
        <v>0</v>
      </c>
      <c r="D242" s="162">
        <f t="shared" si="6"/>
        <v>0</v>
      </c>
      <c r="E242" s="169">
        <f>Dépense!E231</f>
        <v>0</v>
      </c>
      <c r="J242" s="194">
        <f>Recette!J231</f>
        <v>0</v>
      </c>
      <c r="K242" s="162">
        <f t="shared" si="7"/>
        <v>0</v>
      </c>
      <c r="L242" s="179">
        <f>Recette!E231</f>
        <v>0</v>
      </c>
    </row>
    <row r="243" spans="3:12">
      <c r="C243" s="155">
        <f>Dépense!J232</f>
        <v>0</v>
      </c>
      <c r="D243" s="162">
        <f t="shared" si="6"/>
        <v>0</v>
      </c>
      <c r="E243" s="169">
        <f>Dépense!E232</f>
        <v>0</v>
      </c>
      <c r="J243" s="194">
        <f>Recette!J232</f>
        <v>0</v>
      </c>
      <c r="K243" s="162">
        <f t="shared" si="7"/>
        <v>0</v>
      </c>
      <c r="L243" s="179">
        <f>Recette!E232</f>
        <v>0</v>
      </c>
    </row>
    <row r="244" spans="3:12">
      <c r="C244" s="155">
        <f>Dépense!J233</f>
        <v>0</v>
      </c>
      <c r="D244" s="162">
        <f t="shared" si="6"/>
        <v>0</v>
      </c>
      <c r="E244" s="169">
        <f>Dépense!E233</f>
        <v>0</v>
      </c>
      <c r="J244" s="194">
        <f>Recette!J233</f>
        <v>0</v>
      </c>
      <c r="K244" s="162">
        <f t="shared" si="7"/>
        <v>0</v>
      </c>
      <c r="L244" s="179">
        <f>Recette!E233</f>
        <v>0</v>
      </c>
    </row>
    <row r="245" spans="3:12">
      <c r="C245" s="155">
        <f>Dépense!J234</f>
        <v>0</v>
      </c>
      <c r="D245" s="162">
        <f t="shared" si="6"/>
        <v>0</v>
      </c>
      <c r="E245" s="169">
        <f>Dépense!E234</f>
        <v>0</v>
      </c>
      <c r="J245" s="194">
        <f>Recette!J234</f>
        <v>0</v>
      </c>
      <c r="K245" s="162">
        <f t="shared" si="7"/>
        <v>0</v>
      </c>
      <c r="L245" s="179">
        <f>Recette!E234</f>
        <v>0</v>
      </c>
    </row>
    <row r="246" spans="3:12">
      <c r="C246" s="155">
        <f>Dépense!J235</f>
        <v>0</v>
      </c>
      <c r="D246" s="162">
        <f t="shared" si="6"/>
        <v>0</v>
      </c>
      <c r="E246" s="169">
        <f>Dépense!E235</f>
        <v>0</v>
      </c>
      <c r="J246" s="194">
        <f>Recette!J235</f>
        <v>0</v>
      </c>
      <c r="K246" s="162">
        <f t="shared" si="7"/>
        <v>0</v>
      </c>
      <c r="L246" s="179">
        <f>Recette!E235</f>
        <v>0</v>
      </c>
    </row>
    <row r="247" spans="3:12">
      <c r="C247" s="155">
        <f>Dépense!J236</f>
        <v>0</v>
      </c>
      <c r="D247" s="162">
        <f t="shared" si="6"/>
        <v>0</v>
      </c>
      <c r="E247" s="169">
        <f>Dépense!E236</f>
        <v>0</v>
      </c>
      <c r="J247" s="194">
        <f>Recette!J236</f>
        <v>0</v>
      </c>
      <c r="K247" s="162">
        <f t="shared" si="7"/>
        <v>0</v>
      </c>
      <c r="L247" s="179">
        <f>Recette!E236</f>
        <v>0</v>
      </c>
    </row>
    <row r="248" spans="3:12">
      <c r="C248" s="155">
        <f>Dépense!J237</f>
        <v>0</v>
      </c>
      <c r="D248" s="162">
        <f t="shared" si="6"/>
        <v>0</v>
      </c>
      <c r="E248" s="169">
        <f>Dépense!E237</f>
        <v>0</v>
      </c>
      <c r="J248" s="194">
        <f>Recette!J237</f>
        <v>0</v>
      </c>
      <c r="K248" s="162">
        <f t="shared" si="7"/>
        <v>0</v>
      </c>
      <c r="L248" s="179">
        <f>Recette!E237</f>
        <v>0</v>
      </c>
    </row>
    <row r="249" spans="3:12">
      <c r="C249" s="155">
        <f>Dépense!J238</f>
        <v>0</v>
      </c>
      <c r="D249" s="162">
        <f t="shared" si="6"/>
        <v>0</v>
      </c>
      <c r="E249" s="169">
        <f>Dépense!E238</f>
        <v>0</v>
      </c>
      <c r="J249" s="194">
        <f>Recette!J238</f>
        <v>0</v>
      </c>
      <c r="K249" s="162">
        <f t="shared" si="7"/>
        <v>0</v>
      </c>
      <c r="L249" s="179">
        <f>Recette!E238</f>
        <v>0</v>
      </c>
    </row>
    <row r="250" spans="3:12">
      <c r="C250" s="155">
        <f>Dépense!J239</f>
        <v>0</v>
      </c>
      <c r="D250" s="162">
        <f t="shared" si="6"/>
        <v>0</v>
      </c>
      <c r="E250" s="169">
        <f>Dépense!E239</f>
        <v>0</v>
      </c>
      <c r="J250" s="194">
        <f>Recette!J239</f>
        <v>0</v>
      </c>
      <c r="K250" s="162">
        <f t="shared" si="7"/>
        <v>0</v>
      </c>
      <c r="L250" s="179">
        <f>Recette!E239</f>
        <v>0</v>
      </c>
    </row>
    <row r="251" spans="3:12">
      <c r="C251" s="155">
        <f>Dépense!J240</f>
        <v>0</v>
      </c>
      <c r="D251" s="162">
        <f t="shared" si="6"/>
        <v>0</v>
      </c>
      <c r="E251" s="169">
        <f>Dépense!E240</f>
        <v>0</v>
      </c>
      <c r="J251" s="194">
        <f>Recette!J240</f>
        <v>0</v>
      </c>
      <c r="K251" s="162">
        <f t="shared" si="7"/>
        <v>0</v>
      </c>
      <c r="L251" s="179">
        <f>Recette!E240</f>
        <v>0</v>
      </c>
    </row>
    <row r="252" spans="3:12">
      <c r="C252" s="155">
        <f>Dépense!J241</f>
        <v>0</v>
      </c>
      <c r="D252" s="162">
        <f t="shared" si="6"/>
        <v>0</v>
      </c>
      <c r="E252" s="169">
        <f>Dépense!E241</f>
        <v>0</v>
      </c>
      <c r="J252" s="194">
        <f>Recette!J241</f>
        <v>0</v>
      </c>
      <c r="K252" s="162">
        <f t="shared" si="7"/>
        <v>0</v>
      </c>
      <c r="L252" s="179">
        <f>Recette!E241</f>
        <v>0</v>
      </c>
    </row>
    <row r="253" spans="3:12">
      <c r="C253" s="155">
        <f>Dépense!J242</f>
        <v>0</v>
      </c>
      <c r="D253" s="162">
        <f t="shared" si="6"/>
        <v>0</v>
      </c>
      <c r="E253" s="169">
        <f>Dépense!E242</f>
        <v>0</v>
      </c>
      <c r="J253" s="194">
        <f>Recette!J242</f>
        <v>0</v>
      </c>
      <c r="K253" s="162">
        <f t="shared" si="7"/>
        <v>0</v>
      </c>
      <c r="L253" s="179">
        <f>Recette!E242</f>
        <v>0</v>
      </c>
    </row>
    <row r="254" spans="3:12">
      <c r="C254" s="155">
        <f>Dépense!J243</f>
        <v>0</v>
      </c>
      <c r="D254" s="162">
        <f t="shared" si="6"/>
        <v>0</v>
      </c>
      <c r="E254" s="169">
        <f>Dépense!E243</f>
        <v>0</v>
      </c>
      <c r="J254" s="194">
        <f>Recette!J243</f>
        <v>0</v>
      </c>
      <c r="K254" s="162">
        <f t="shared" si="7"/>
        <v>0</v>
      </c>
      <c r="L254" s="179">
        <f>Recette!E243</f>
        <v>0</v>
      </c>
    </row>
    <row r="255" spans="3:12">
      <c r="C255" s="155">
        <f>Dépense!J244</f>
        <v>0</v>
      </c>
      <c r="D255" s="162">
        <f t="shared" si="6"/>
        <v>0</v>
      </c>
      <c r="E255" s="169">
        <f>Dépense!E244</f>
        <v>0</v>
      </c>
      <c r="J255" s="194">
        <f>Recette!J244</f>
        <v>0</v>
      </c>
      <c r="K255" s="162">
        <f t="shared" si="7"/>
        <v>0</v>
      </c>
      <c r="L255" s="179">
        <f>Recette!E244</f>
        <v>0</v>
      </c>
    </row>
    <row r="256" spans="3:12">
      <c r="C256" s="155">
        <f>Dépense!J245</f>
        <v>0</v>
      </c>
      <c r="D256" s="162">
        <f t="shared" si="6"/>
        <v>0</v>
      </c>
      <c r="E256" s="169">
        <f>Dépense!E245</f>
        <v>0</v>
      </c>
      <c r="J256" s="194">
        <f>Recette!J245</f>
        <v>0</v>
      </c>
      <c r="K256" s="162">
        <f t="shared" si="7"/>
        <v>0</v>
      </c>
      <c r="L256" s="179">
        <f>Recette!E245</f>
        <v>0</v>
      </c>
    </row>
    <row r="257" spans="3:12">
      <c r="C257" s="155">
        <f>Dépense!J246</f>
        <v>0</v>
      </c>
      <c r="D257" s="162">
        <f t="shared" si="6"/>
        <v>0</v>
      </c>
      <c r="E257" s="169">
        <f>Dépense!E246</f>
        <v>0</v>
      </c>
      <c r="J257" s="194">
        <f>Recette!J246</f>
        <v>0</v>
      </c>
      <c r="K257" s="162">
        <f t="shared" si="7"/>
        <v>0</v>
      </c>
      <c r="L257" s="179">
        <f>Recette!E246</f>
        <v>0</v>
      </c>
    </row>
    <row r="258" spans="3:12">
      <c r="C258" s="155">
        <f>Dépense!J247</f>
        <v>0</v>
      </c>
      <c r="D258" s="162">
        <f t="shared" si="6"/>
        <v>0</v>
      </c>
      <c r="E258" s="169">
        <f>Dépense!E247</f>
        <v>0</v>
      </c>
      <c r="J258" s="194">
        <f>Recette!J247</f>
        <v>0</v>
      </c>
      <c r="K258" s="162">
        <f t="shared" si="7"/>
        <v>0</v>
      </c>
      <c r="L258" s="179">
        <f>Recette!E247</f>
        <v>0</v>
      </c>
    </row>
    <row r="259" spans="3:12">
      <c r="C259" s="155">
        <f>Dépense!J248</f>
        <v>0</v>
      </c>
      <c r="D259" s="162">
        <f t="shared" si="6"/>
        <v>0</v>
      </c>
      <c r="E259" s="169">
        <f>Dépense!E248</f>
        <v>0</v>
      </c>
      <c r="J259" s="194">
        <f>Recette!J248</f>
        <v>0</v>
      </c>
      <c r="K259" s="162">
        <f t="shared" si="7"/>
        <v>0</v>
      </c>
      <c r="L259" s="179">
        <f>Recette!E248</f>
        <v>0</v>
      </c>
    </row>
    <row r="260" spans="3:12">
      <c r="C260" s="155">
        <f>Dépense!J249</f>
        <v>0</v>
      </c>
      <c r="D260" s="162">
        <f t="shared" si="6"/>
        <v>0</v>
      </c>
      <c r="E260" s="169">
        <f>Dépense!E249</f>
        <v>0</v>
      </c>
      <c r="J260" s="194">
        <f>Recette!J249</f>
        <v>0</v>
      </c>
      <c r="K260" s="162">
        <f t="shared" si="7"/>
        <v>0</v>
      </c>
      <c r="L260" s="179">
        <f>Recette!E249</f>
        <v>0</v>
      </c>
    </row>
    <row r="261" spans="3:12">
      <c r="C261" s="155">
        <f>Dépense!J250</f>
        <v>0</v>
      </c>
      <c r="D261" s="162">
        <f t="shared" si="6"/>
        <v>0</v>
      </c>
      <c r="E261" s="169">
        <f>Dépense!E250</f>
        <v>0</v>
      </c>
      <c r="J261" s="194">
        <f>Recette!J250</f>
        <v>0</v>
      </c>
      <c r="K261" s="162">
        <f t="shared" si="7"/>
        <v>0</v>
      </c>
      <c r="L261" s="179">
        <f>Recette!E250</f>
        <v>0</v>
      </c>
    </row>
    <row r="262" spans="3:12">
      <c r="C262" s="155">
        <f>Dépense!J251</f>
        <v>0</v>
      </c>
      <c r="D262" s="162">
        <f t="shared" si="6"/>
        <v>0</v>
      </c>
      <c r="E262" s="169">
        <f>Dépense!E251</f>
        <v>0</v>
      </c>
      <c r="J262" s="194">
        <f>Recette!J251</f>
        <v>0</v>
      </c>
      <c r="K262" s="162">
        <f t="shared" si="7"/>
        <v>0</v>
      </c>
      <c r="L262" s="179">
        <f>Recette!E251</f>
        <v>0</v>
      </c>
    </row>
    <row r="263" spans="3:12">
      <c r="C263" s="155">
        <f>Dépense!J252</f>
        <v>0</v>
      </c>
      <c r="D263" s="162">
        <f t="shared" si="6"/>
        <v>0</v>
      </c>
      <c r="E263" s="169">
        <f>Dépense!E252</f>
        <v>0</v>
      </c>
      <c r="J263" s="194">
        <f>Recette!J252</f>
        <v>0</v>
      </c>
      <c r="K263" s="162">
        <f t="shared" si="7"/>
        <v>0</v>
      </c>
      <c r="L263" s="179">
        <f>Recette!E252</f>
        <v>0</v>
      </c>
    </row>
    <row r="264" spans="3:12">
      <c r="C264" s="155">
        <f>Dépense!J253</f>
        <v>0</v>
      </c>
      <c r="D264" s="162">
        <f t="shared" si="6"/>
        <v>0</v>
      </c>
      <c r="E264" s="169">
        <f>Dépense!E253</f>
        <v>0</v>
      </c>
      <c r="J264" s="194">
        <f>Recette!J253</f>
        <v>0</v>
      </c>
      <c r="K264" s="162">
        <f t="shared" si="7"/>
        <v>0</v>
      </c>
      <c r="L264" s="179">
        <f>Recette!E253</f>
        <v>0</v>
      </c>
    </row>
    <row r="265" spans="3:12">
      <c r="C265" s="155">
        <f>Dépense!J254</f>
        <v>0</v>
      </c>
      <c r="D265" s="162">
        <f t="shared" si="6"/>
        <v>0</v>
      </c>
      <c r="E265" s="169">
        <f>Dépense!E254</f>
        <v>0</v>
      </c>
      <c r="J265" s="194">
        <f>Recette!J254</f>
        <v>0</v>
      </c>
      <c r="K265" s="162">
        <f t="shared" si="7"/>
        <v>0</v>
      </c>
      <c r="L265" s="179">
        <f>Recette!E254</f>
        <v>0</v>
      </c>
    </row>
    <row r="266" spans="3:12">
      <c r="C266" s="155">
        <f>Dépense!J255</f>
        <v>0</v>
      </c>
      <c r="D266" s="162">
        <f t="shared" si="6"/>
        <v>0</v>
      </c>
      <c r="E266" s="169">
        <f>Dépense!E255</f>
        <v>0</v>
      </c>
      <c r="J266" s="194">
        <f>Recette!J255</f>
        <v>0</v>
      </c>
      <c r="K266" s="162">
        <f t="shared" si="7"/>
        <v>0</v>
      </c>
      <c r="L266" s="179">
        <f>Recette!E255</f>
        <v>0</v>
      </c>
    </row>
    <row r="267" spans="3:12">
      <c r="C267" s="155">
        <f>Dépense!J256</f>
        <v>0</v>
      </c>
      <c r="D267" s="162">
        <f t="shared" si="6"/>
        <v>0</v>
      </c>
      <c r="E267" s="169">
        <f>Dépense!E256</f>
        <v>0</v>
      </c>
      <c r="J267" s="194">
        <f>Recette!J256</f>
        <v>0</v>
      </c>
      <c r="K267" s="162">
        <f t="shared" si="7"/>
        <v>0</v>
      </c>
      <c r="L267" s="179">
        <f>Recette!E256</f>
        <v>0</v>
      </c>
    </row>
    <row r="268" spans="3:12">
      <c r="C268" s="155">
        <f>Dépense!J257</f>
        <v>0</v>
      </c>
      <c r="D268" s="162">
        <f t="shared" si="6"/>
        <v>0</v>
      </c>
      <c r="E268" s="169">
        <f>Dépense!E257</f>
        <v>0</v>
      </c>
      <c r="J268" s="194">
        <f>Recette!J257</f>
        <v>0</v>
      </c>
      <c r="K268" s="162">
        <f t="shared" si="7"/>
        <v>0</v>
      </c>
      <c r="L268" s="179">
        <f>Recette!E257</f>
        <v>0</v>
      </c>
    </row>
    <row r="269" spans="3:12">
      <c r="C269" s="155">
        <f>Dépense!J258</f>
        <v>0</v>
      </c>
      <c r="D269" s="162">
        <f t="shared" si="6"/>
        <v>0</v>
      </c>
      <c r="E269" s="169">
        <f>Dépense!E258</f>
        <v>0</v>
      </c>
      <c r="J269" s="194">
        <f>Recette!J258</f>
        <v>0</v>
      </c>
      <c r="K269" s="162">
        <f t="shared" si="7"/>
        <v>0</v>
      </c>
      <c r="L269" s="179">
        <f>Recette!E258</f>
        <v>0</v>
      </c>
    </row>
    <row r="270" spans="3:12">
      <c r="C270" s="155">
        <f>Dépense!J259</f>
        <v>0</v>
      </c>
      <c r="D270" s="162">
        <f t="shared" ref="D270:D333" si="8">INT(C270/10000)</f>
        <v>0</v>
      </c>
      <c r="E270" s="169">
        <f>Dépense!E259</f>
        <v>0</v>
      </c>
      <c r="J270" s="194">
        <f>Recette!J259</f>
        <v>0</v>
      </c>
      <c r="K270" s="162">
        <f t="shared" ref="K270:K333" si="9">INT(J270/10000)</f>
        <v>0</v>
      </c>
      <c r="L270" s="179">
        <f>Recette!E259</f>
        <v>0</v>
      </c>
    </row>
    <row r="271" spans="3:12">
      <c r="C271" s="155">
        <f>Dépense!J260</f>
        <v>0</v>
      </c>
      <c r="D271" s="162">
        <f t="shared" si="8"/>
        <v>0</v>
      </c>
      <c r="E271" s="169">
        <f>Dépense!E260</f>
        <v>0</v>
      </c>
      <c r="J271" s="194">
        <f>Recette!J260</f>
        <v>0</v>
      </c>
      <c r="K271" s="162">
        <f t="shared" si="9"/>
        <v>0</v>
      </c>
      <c r="L271" s="179">
        <f>Recette!E260</f>
        <v>0</v>
      </c>
    </row>
    <row r="272" spans="3:12">
      <c r="C272" s="155">
        <f>Dépense!J261</f>
        <v>0</v>
      </c>
      <c r="D272" s="162">
        <f t="shared" si="8"/>
        <v>0</v>
      </c>
      <c r="E272" s="169">
        <f>Dépense!E261</f>
        <v>0</v>
      </c>
      <c r="J272" s="194">
        <f>Recette!J261</f>
        <v>0</v>
      </c>
      <c r="K272" s="162">
        <f t="shared" si="9"/>
        <v>0</v>
      </c>
      <c r="L272" s="179">
        <f>Recette!E261</f>
        <v>0</v>
      </c>
    </row>
    <row r="273" spans="3:12">
      <c r="C273" s="155">
        <f>Dépense!J262</f>
        <v>0</v>
      </c>
      <c r="D273" s="162">
        <f t="shared" si="8"/>
        <v>0</v>
      </c>
      <c r="E273" s="169">
        <f>Dépense!E262</f>
        <v>0</v>
      </c>
      <c r="J273" s="194">
        <f>Recette!J262</f>
        <v>0</v>
      </c>
      <c r="K273" s="162">
        <f t="shared" si="9"/>
        <v>0</v>
      </c>
      <c r="L273" s="179">
        <f>Recette!E262</f>
        <v>0</v>
      </c>
    </row>
    <row r="274" spans="3:12">
      <c r="C274" s="155">
        <f>Dépense!J263</f>
        <v>0</v>
      </c>
      <c r="D274" s="162">
        <f t="shared" si="8"/>
        <v>0</v>
      </c>
      <c r="E274" s="169">
        <f>Dépense!E263</f>
        <v>0</v>
      </c>
      <c r="J274" s="194">
        <f>Recette!J263</f>
        <v>0</v>
      </c>
      <c r="K274" s="162">
        <f t="shared" si="9"/>
        <v>0</v>
      </c>
      <c r="L274" s="179">
        <f>Recette!E263</f>
        <v>0</v>
      </c>
    </row>
    <row r="275" spans="3:12">
      <c r="C275" s="155">
        <f>Dépense!J264</f>
        <v>0</v>
      </c>
      <c r="D275" s="162">
        <f t="shared" si="8"/>
        <v>0</v>
      </c>
      <c r="E275" s="169">
        <f>Dépense!E264</f>
        <v>0</v>
      </c>
      <c r="J275" s="194">
        <f>Recette!J264</f>
        <v>0</v>
      </c>
      <c r="K275" s="162">
        <f t="shared" si="9"/>
        <v>0</v>
      </c>
      <c r="L275" s="179">
        <f>Recette!E264</f>
        <v>0</v>
      </c>
    </row>
    <row r="276" spans="3:12">
      <c r="C276" s="155">
        <f>Dépense!J265</f>
        <v>0</v>
      </c>
      <c r="D276" s="162">
        <f t="shared" si="8"/>
        <v>0</v>
      </c>
      <c r="E276" s="169">
        <f>Dépense!E265</f>
        <v>0</v>
      </c>
      <c r="J276" s="194">
        <f>Recette!J265</f>
        <v>0</v>
      </c>
      <c r="K276" s="162">
        <f t="shared" si="9"/>
        <v>0</v>
      </c>
      <c r="L276" s="179">
        <f>Recette!E265</f>
        <v>0</v>
      </c>
    </row>
    <row r="277" spans="3:12">
      <c r="C277" s="155">
        <f>Dépense!J266</f>
        <v>0</v>
      </c>
      <c r="D277" s="162">
        <f t="shared" si="8"/>
        <v>0</v>
      </c>
      <c r="E277" s="169">
        <f>Dépense!E266</f>
        <v>0</v>
      </c>
      <c r="J277" s="194">
        <f>Recette!J266</f>
        <v>0</v>
      </c>
      <c r="K277" s="162">
        <f t="shared" si="9"/>
        <v>0</v>
      </c>
      <c r="L277" s="179">
        <f>Recette!E266</f>
        <v>0</v>
      </c>
    </row>
    <row r="278" spans="3:12">
      <c r="C278" s="155">
        <f>Dépense!J267</f>
        <v>0</v>
      </c>
      <c r="D278" s="162">
        <f t="shared" si="8"/>
        <v>0</v>
      </c>
      <c r="E278" s="169">
        <f>Dépense!E267</f>
        <v>0</v>
      </c>
      <c r="J278" s="194">
        <f>Recette!J267</f>
        <v>0</v>
      </c>
      <c r="K278" s="162">
        <f t="shared" si="9"/>
        <v>0</v>
      </c>
      <c r="L278" s="179">
        <f>Recette!E267</f>
        <v>0</v>
      </c>
    </row>
    <row r="279" spans="3:12">
      <c r="C279" s="155">
        <f>Dépense!J268</f>
        <v>0</v>
      </c>
      <c r="D279" s="162">
        <f t="shared" si="8"/>
        <v>0</v>
      </c>
      <c r="E279" s="169">
        <f>Dépense!E268</f>
        <v>0</v>
      </c>
      <c r="J279" s="194">
        <f>Recette!J268</f>
        <v>0</v>
      </c>
      <c r="K279" s="162">
        <f t="shared" si="9"/>
        <v>0</v>
      </c>
      <c r="L279" s="179">
        <f>Recette!E268</f>
        <v>0</v>
      </c>
    </row>
    <row r="280" spans="3:12">
      <c r="C280" s="155">
        <f>Dépense!J269</f>
        <v>0</v>
      </c>
      <c r="D280" s="162">
        <f t="shared" si="8"/>
        <v>0</v>
      </c>
      <c r="E280" s="169">
        <f>Dépense!E269</f>
        <v>0</v>
      </c>
      <c r="J280" s="194">
        <f>Recette!J269</f>
        <v>0</v>
      </c>
      <c r="K280" s="162">
        <f t="shared" si="9"/>
        <v>0</v>
      </c>
      <c r="L280" s="179">
        <f>Recette!E269</f>
        <v>0</v>
      </c>
    </row>
    <row r="281" spans="3:12">
      <c r="C281" s="155">
        <f>Dépense!J270</f>
        <v>0</v>
      </c>
      <c r="D281" s="162">
        <f t="shared" si="8"/>
        <v>0</v>
      </c>
      <c r="E281" s="169">
        <f>Dépense!E270</f>
        <v>0</v>
      </c>
      <c r="J281" s="194">
        <f>Recette!J270</f>
        <v>0</v>
      </c>
      <c r="K281" s="162">
        <f t="shared" si="9"/>
        <v>0</v>
      </c>
      <c r="L281" s="179">
        <f>Recette!E270</f>
        <v>0</v>
      </c>
    </row>
    <row r="282" spans="3:12">
      <c r="C282" s="155">
        <f>Dépense!J271</f>
        <v>0</v>
      </c>
      <c r="D282" s="162">
        <f t="shared" si="8"/>
        <v>0</v>
      </c>
      <c r="E282" s="169">
        <f>Dépense!E271</f>
        <v>0</v>
      </c>
      <c r="J282" s="194">
        <f>Recette!J271</f>
        <v>0</v>
      </c>
      <c r="K282" s="162">
        <f t="shared" si="9"/>
        <v>0</v>
      </c>
      <c r="L282" s="179">
        <f>Recette!E271</f>
        <v>0</v>
      </c>
    </row>
    <row r="283" spans="3:12">
      <c r="C283" s="155">
        <f>Dépense!J272</f>
        <v>0</v>
      </c>
      <c r="D283" s="162">
        <f t="shared" si="8"/>
        <v>0</v>
      </c>
      <c r="E283" s="169">
        <f>Dépense!E272</f>
        <v>0</v>
      </c>
      <c r="J283" s="194">
        <f>Recette!J272</f>
        <v>0</v>
      </c>
      <c r="K283" s="162">
        <f t="shared" si="9"/>
        <v>0</v>
      </c>
      <c r="L283" s="179">
        <f>Recette!E272</f>
        <v>0</v>
      </c>
    </row>
    <row r="284" spans="3:12">
      <c r="C284" s="155">
        <f>Dépense!J273</f>
        <v>0</v>
      </c>
      <c r="D284" s="162">
        <f t="shared" si="8"/>
        <v>0</v>
      </c>
      <c r="E284" s="169">
        <f>Dépense!E273</f>
        <v>0</v>
      </c>
      <c r="J284" s="194">
        <f>Recette!J273</f>
        <v>0</v>
      </c>
      <c r="K284" s="162">
        <f t="shared" si="9"/>
        <v>0</v>
      </c>
      <c r="L284" s="179">
        <f>Recette!E273</f>
        <v>0</v>
      </c>
    </row>
    <row r="285" spans="3:12">
      <c r="C285" s="155">
        <f>Dépense!J274</f>
        <v>0</v>
      </c>
      <c r="D285" s="162">
        <f t="shared" si="8"/>
        <v>0</v>
      </c>
      <c r="E285" s="169">
        <f>Dépense!E274</f>
        <v>0</v>
      </c>
      <c r="J285" s="194">
        <f>Recette!J274</f>
        <v>0</v>
      </c>
      <c r="K285" s="162">
        <f t="shared" si="9"/>
        <v>0</v>
      </c>
      <c r="L285" s="179">
        <f>Recette!E274</f>
        <v>0</v>
      </c>
    </row>
    <row r="286" spans="3:12">
      <c r="C286" s="155">
        <f>Dépense!J275</f>
        <v>0</v>
      </c>
      <c r="D286" s="162">
        <f t="shared" si="8"/>
        <v>0</v>
      </c>
      <c r="E286" s="169">
        <f>Dépense!E275</f>
        <v>0</v>
      </c>
      <c r="J286" s="194">
        <f>Recette!J275</f>
        <v>0</v>
      </c>
      <c r="K286" s="162">
        <f t="shared" si="9"/>
        <v>0</v>
      </c>
      <c r="L286" s="179">
        <f>Recette!E275</f>
        <v>0</v>
      </c>
    </row>
    <row r="287" spans="3:12">
      <c r="C287" s="155">
        <f>Dépense!J276</f>
        <v>0</v>
      </c>
      <c r="D287" s="162">
        <f t="shared" si="8"/>
        <v>0</v>
      </c>
      <c r="E287" s="169">
        <f>Dépense!E276</f>
        <v>0</v>
      </c>
      <c r="J287" s="194">
        <f>Recette!J276</f>
        <v>0</v>
      </c>
      <c r="K287" s="162">
        <f t="shared" si="9"/>
        <v>0</v>
      </c>
      <c r="L287" s="179">
        <f>Recette!E276</f>
        <v>0</v>
      </c>
    </row>
    <row r="288" spans="3:12">
      <c r="C288" s="155">
        <f>Dépense!J277</f>
        <v>0</v>
      </c>
      <c r="D288" s="162">
        <f t="shared" si="8"/>
        <v>0</v>
      </c>
      <c r="E288" s="169">
        <f>Dépense!E277</f>
        <v>0</v>
      </c>
      <c r="J288" s="194">
        <f>Recette!J277</f>
        <v>0</v>
      </c>
      <c r="K288" s="162">
        <f t="shared" si="9"/>
        <v>0</v>
      </c>
      <c r="L288" s="179">
        <f>Recette!E277</f>
        <v>0</v>
      </c>
    </row>
    <row r="289" spans="3:12">
      <c r="C289" s="155">
        <f>Dépense!J278</f>
        <v>0</v>
      </c>
      <c r="D289" s="162">
        <f t="shared" si="8"/>
        <v>0</v>
      </c>
      <c r="E289" s="169">
        <f>Dépense!E278</f>
        <v>0</v>
      </c>
      <c r="J289" s="194">
        <f>Recette!J278</f>
        <v>0</v>
      </c>
      <c r="K289" s="162">
        <f t="shared" si="9"/>
        <v>0</v>
      </c>
      <c r="L289" s="179">
        <f>Recette!E278</f>
        <v>0</v>
      </c>
    </row>
    <row r="290" spans="3:12">
      <c r="C290" s="155">
        <f>Dépense!J279</f>
        <v>0</v>
      </c>
      <c r="D290" s="162">
        <f t="shared" si="8"/>
        <v>0</v>
      </c>
      <c r="E290" s="169">
        <f>Dépense!E279</f>
        <v>0</v>
      </c>
      <c r="J290" s="194">
        <f>Recette!J279</f>
        <v>0</v>
      </c>
      <c r="K290" s="162">
        <f t="shared" si="9"/>
        <v>0</v>
      </c>
      <c r="L290" s="179">
        <f>Recette!E279</f>
        <v>0</v>
      </c>
    </row>
    <row r="291" spans="3:12">
      <c r="C291" s="155">
        <f>Dépense!J280</f>
        <v>0</v>
      </c>
      <c r="D291" s="162">
        <f t="shared" si="8"/>
        <v>0</v>
      </c>
      <c r="E291" s="169">
        <f>Dépense!E280</f>
        <v>0</v>
      </c>
      <c r="J291" s="194">
        <f>Recette!J280</f>
        <v>0</v>
      </c>
      <c r="K291" s="162">
        <f t="shared" si="9"/>
        <v>0</v>
      </c>
      <c r="L291" s="179">
        <f>Recette!E280</f>
        <v>0</v>
      </c>
    </row>
    <row r="292" spans="3:12">
      <c r="C292" s="155">
        <f>Dépense!J281</f>
        <v>0</v>
      </c>
      <c r="D292" s="162">
        <f t="shared" si="8"/>
        <v>0</v>
      </c>
      <c r="E292" s="169">
        <f>Dépense!E281</f>
        <v>0</v>
      </c>
      <c r="J292" s="194">
        <f>Recette!J281</f>
        <v>0</v>
      </c>
      <c r="K292" s="162">
        <f t="shared" si="9"/>
        <v>0</v>
      </c>
      <c r="L292" s="179">
        <f>Recette!E281</f>
        <v>0</v>
      </c>
    </row>
    <row r="293" spans="3:12">
      <c r="C293" s="155">
        <f>Dépense!J282</f>
        <v>0</v>
      </c>
      <c r="D293" s="162">
        <f t="shared" si="8"/>
        <v>0</v>
      </c>
      <c r="E293" s="169">
        <f>Dépense!E282</f>
        <v>0</v>
      </c>
      <c r="J293" s="194">
        <f>Recette!J282</f>
        <v>0</v>
      </c>
      <c r="K293" s="162">
        <f t="shared" si="9"/>
        <v>0</v>
      </c>
      <c r="L293" s="179">
        <f>Recette!E282</f>
        <v>0</v>
      </c>
    </row>
    <row r="294" spans="3:12">
      <c r="C294" s="155">
        <f>Dépense!J283</f>
        <v>0</v>
      </c>
      <c r="D294" s="162">
        <f t="shared" si="8"/>
        <v>0</v>
      </c>
      <c r="E294" s="169">
        <f>Dépense!E283</f>
        <v>0</v>
      </c>
      <c r="J294" s="194">
        <f>Recette!J283</f>
        <v>0</v>
      </c>
      <c r="K294" s="162">
        <f t="shared" si="9"/>
        <v>0</v>
      </c>
      <c r="L294" s="179">
        <f>Recette!E283</f>
        <v>0</v>
      </c>
    </row>
    <row r="295" spans="3:12">
      <c r="C295" s="155">
        <f>Dépense!J284</f>
        <v>0</v>
      </c>
      <c r="D295" s="162">
        <f t="shared" si="8"/>
        <v>0</v>
      </c>
      <c r="E295" s="169">
        <f>Dépense!E284</f>
        <v>0</v>
      </c>
      <c r="J295" s="194">
        <f>Recette!J284</f>
        <v>0</v>
      </c>
      <c r="K295" s="162">
        <f t="shared" si="9"/>
        <v>0</v>
      </c>
      <c r="L295" s="179">
        <f>Recette!E284</f>
        <v>0</v>
      </c>
    </row>
    <row r="296" spans="3:12">
      <c r="C296" s="155">
        <f>Dépense!J285</f>
        <v>0</v>
      </c>
      <c r="D296" s="162">
        <f t="shared" si="8"/>
        <v>0</v>
      </c>
      <c r="E296" s="169">
        <f>Dépense!E285</f>
        <v>0</v>
      </c>
      <c r="J296" s="194">
        <f>Recette!J285</f>
        <v>0</v>
      </c>
      <c r="K296" s="162">
        <f t="shared" si="9"/>
        <v>0</v>
      </c>
      <c r="L296" s="179">
        <f>Recette!E285</f>
        <v>0</v>
      </c>
    </row>
    <row r="297" spans="3:12">
      <c r="C297" s="155">
        <f>Dépense!J286</f>
        <v>0</v>
      </c>
      <c r="D297" s="162">
        <f t="shared" si="8"/>
        <v>0</v>
      </c>
      <c r="E297" s="169">
        <f>Dépense!E286</f>
        <v>0</v>
      </c>
      <c r="J297" s="194">
        <f>Recette!J286</f>
        <v>0</v>
      </c>
      <c r="K297" s="162">
        <f t="shared" si="9"/>
        <v>0</v>
      </c>
      <c r="L297" s="179">
        <f>Recette!E286</f>
        <v>0</v>
      </c>
    </row>
    <row r="298" spans="3:12">
      <c r="C298" s="155">
        <f>Dépense!J287</f>
        <v>0</v>
      </c>
      <c r="D298" s="162">
        <f t="shared" si="8"/>
        <v>0</v>
      </c>
      <c r="E298" s="169">
        <f>Dépense!E287</f>
        <v>0</v>
      </c>
      <c r="J298" s="194">
        <f>Recette!J287</f>
        <v>0</v>
      </c>
      <c r="K298" s="162">
        <f t="shared" si="9"/>
        <v>0</v>
      </c>
      <c r="L298" s="179">
        <f>Recette!E287</f>
        <v>0</v>
      </c>
    </row>
    <row r="299" spans="3:12">
      <c r="C299" s="155">
        <f>Dépense!J288</f>
        <v>0</v>
      </c>
      <c r="D299" s="162">
        <f t="shared" si="8"/>
        <v>0</v>
      </c>
      <c r="E299" s="169">
        <f>Dépense!E288</f>
        <v>0</v>
      </c>
      <c r="J299" s="194">
        <f>Recette!J288</f>
        <v>0</v>
      </c>
      <c r="K299" s="162">
        <f t="shared" si="9"/>
        <v>0</v>
      </c>
      <c r="L299" s="179">
        <f>Recette!E288</f>
        <v>0</v>
      </c>
    </row>
    <row r="300" spans="3:12">
      <c r="C300" s="155">
        <f>Dépense!J289</f>
        <v>0</v>
      </c>
      <c r="D300" s="162">
        <f t="shared" si="8"/>
        <v>0</v>
      </c>
      <c r="E300" s="169">
        <f>Dépense!E289</f>
        <v>0</v>
      </c>
      <c r="J300" s="194">
        <f>Recette!J289</f>
        <v>0</v>
      </c>
      <c r="K300" s="162">
        <f t="shared" si="9"/>
        <v>0</v>
      </c>
      <c r="L300" s="179">
        <f>Recette!E289</f>
        <v>0</v>
      </c>
    </row>
    <row r="301" spans="3:12">
      <c r="C301" s="155">
        <f>Dépense!J290</f>
        <v>0</v>
      </c>
      <c r="D301" s="162">
        <f t="shared" si="8"/>
        <v>0</v>
      </c>
      <c r="E301" s="169">
        <f>Dépense!E290</f>
        <v>0</v>
      </c>
      <c r="J301" s="194">
        <f>Recette!J290</f>
        <v>0</v>
      </c>
      <c r="K301" s="162">
        <f t="shared" si="9"/>
        <v>0</v>
      </c>
      <c r="L301" s="179">
        <f>Recette!E290</f>
        <v>0</v>
      </c>
    </row>
    <row r="302" spans="3:12">
      <c r="C302" s="155">
        <f>Dépense!J291</f>
        <v>0</v>
      </c>
      <c r="D302" s="162">
        <f t="shared" si="8"/>
        <v>0</v>
      </c>
      <c r="E302" s="169">
        <f>Dépense!E291</f>
        <v>0</v>
      </c>
      <c r="J302" s="194">
        <f>Recette!J291</f>
        <v>0</v>
      </c>
      <c r="K302" s="162">
        <f t="shared" si="9"/>
        <v>0</v>
      </c>
      <c r="L302" s="179">
        <f>Recette!E291</f>
        <v>0</v>
      </c>
    </row>
    <row r="303" spans="3:12">
      <c r="C303" s="155">
        <f>Dépense!J292</f>
        <v>0</v>
      </c>
      <c r="D303" s="162">
        <f t="shared" si="8"/>
        <v>0</v>
      </c>
      <c r="E303" s="169">
        <f>Dépense!E292</f>
        <v>0</v>
      </c>
      <c r="J303" s="194">
        <f>Recette!J292</f>
        <v>0</v>
      </c>
      <c r="K303" s="162">
        <f t="shared" si="9"/>
        <v>0</v>
      </c>
      <c r="L303" s="179">
        <f>Recette!E292</f>
        <v>0</v>
      </c>
    </row>
    <row r="304" spans="3:12">
      <c r="C304" s="155">
        <f>Dépense!J293</f>
        <v>0</v>
      </c>
      <c r="D304" s="162">
        <f t="shared" si="8"/>
        <v>0</v>
      </c>
      <c r="E304" s="169">
        <f>Dépense!E293</f>
        <v>0</v>
      </c>
      <c r="J304" s="194">
        <f>Recette!J293</f>
        <v>0</v>
      </c>
      <c r="K304" s="162">
        <f t="shared" si="9"/>
        <v>0</v>
      </c>
      <c r="L304" s="179">
        <f>Recette!E293</f>
        <v>0</v>
      </c>
    </row>
    <row r="305" spans="3:12">
      <c r="C305" s="155">
        <f>Dépense!J294</f>
        <v>0</v>
      </c>
      <c r="D305" s="162">
        <f t="shared" si="8"/>
        <v>0</v>
      </c>
      <c r="E305" s="169">
        <f>Dépense!E294</f>
        <v>0</v>
      </c>
      <c r="J305" s="194">
        <f>Recette!J294</f>
        <v>0</v>
      </c>
      <c r="K305" s="162">
        <f t="shared" si="9"/>
        <v>0</v>
      </c>
      <c r="L305" s="179">
        <f>Recette!E294</f>
        <v>0</v>
      </c>
    </row>
    <row r="306" spans="3:12">
      <c r="C306" s="155">
        <f>Dépense!J295</f>
        <v>0</v>
      </c>
      <c r="D306" s="162">
        <f t="shared" si="8"/>
        <v>0</v>
      </c>
      <c r="E306" s="169">
        <f>Dépense!E295</f>
        <v>0</v>
      </c>
      <c r="J306" s="194">
        <f>Recette!J295</f>
        <v>0</v>
      </c>
      <c r="K306" s="162">
        <f t="shared" si="9"/>
        <v>0</v>
      </c>
      <c r="L306" s="179">
        <f>Recette!E295</f>
        <v>0</v>
      </c>
    </row>
    <row r="307" spans="3:12">
      <c r="C307" s="155">
        <f>Dépense!J296</f>
        <v>0</v>
      </c>
      <c r="D307" s="162">
        <f t="shared" si="8"/>
        <v>0</v>
      </c>
      <c r="E307" s="169">
        <f>Dépense!E296</f>
        <v>0</v>
      </c>
      <c r="J307" s="194">
        <f>Recette!J296</f>
        <v>0</v>
      </c>
      <c r="K307" s="162">
        <f t="shared" si="9"/>
        <v>0</v>
      </c>
      <c r="L307" s="179">
        <f>Recette!E296</f>
        <v>0</v>
      </c>
    </row>
    <row r="308" spans="3:12">
      <c r="C308" s="155">
        <f>Dépense!J297</f>
        <v>0</v>
      </c>
      <c r="D308" s="162">
        <f t="shared" si="8"/>
        <v>0</v>
      </c>
      <c r="E308" s="169">
        <f>Dépense!E297</f>
        <v>0</v>
      </c>
      <c r="J308" s="194">
        <f>Recette!J297</f>
        <v>0</v>
      </c>
      <c r="K308" s="162">
        <f t="shared" si="9"/>
        <v>0</v>
      </c>
      <c r="L308" s="179">
        <f>Recette!E297</f>
        <v>0</v>
      </c>
    </row>
    <row r="309" spans="3:12">
      <c r="C309" s="155">
        <f>Dépense!J298</f>
        <v>0</v>
      </c>
      <c r="D309" s="162">
        <f t="shared" si="8"/>
        <v>0</v>
      </c>
      <c r="E309" s="169">
        <f>Dépense!E298</f>
        <v>0</v>
      </c>
      <c r="J309" s="194">
        <f>Recette!J298</f>
        <v>0</v>
      </c>
      <c r="K309" s="162">
        <f t="shared" si="9"/>
        <v>0</v>
      </c>
      <c r="L309" s="179">
        <f>Recette!E298</f>
        <v>0</v>
      </c>
    </row>
    <row r="310" spans="3:12">
      <c r="C310" s="155">
        <f>Dépense!J299</f>
        <v>0</v>
      </c>
      <c r="D310" s="162">
        <f t="shared" si="8"/>
        <v>0</v>
      </c>
      <c r="E310" s="169">
        <f>Dépense!E299</f>
        <v>0</v>
      </c>
      <c r="J310" s="194">
        <f>Recette!J299</f>
        <v>0</v>
      </c>
      <c r="K310" s="162">
        <f t="shared" si="9"/>
        <v>0</v>
      </c>
      <c r="L310" s="179">
        <f>Recette!E299</f>
        <v>0</v>
      </c>
    </row>
    <row r="311" spans="3:12">
      <c r="C311" s="155">
        <f>Dépense!J300</f>
        <v>0</v>
      </c>
      <c r="D311" s="162">
        <f t="shared" si="8"/>
        <v>0</v>
      </c>
      <c r="E311" s="169">
        <f>Dépense!E300</f>
        <v>0</v>
      </c>
      <c r="J311" s="194">
        <f>Recette!J300</f>
        <v>0</v>
      </c>
      <c r="K311" s="162">
        <f t="shared" si="9"/>
        <v>0</v>
      </c>
      <c r="L311" s="179">
        <f>Recette!E300</f>
        <v>0</v>
      </c>
    </row>
    <row r="312" spans="3:12">
      <c r="C312" s="155">
        <f>Dépense!J301</f>
        <v>0</v>
      </c>
      <c r="D312" s="162">
        <f t="shared" si="8"/>
        <v>0</v>
      </c>
      <c r="E312" s="169">
        <f>Dépense!E301</f>
        <v>0</v>
      </c>
      <c r="J312" s="194">
        <f>Recette!J301</f>
        <v>0</v>
      </c>
      <c r="K312" s="162">
        <f t="shared" si="9"/>
        <v>0</v>
      </c>
      <c r="L312" s="179">
        <f>Recette!E301</f>
        <v>0</v>
      </c>
    </row>
    <row r="313" spans="3:12">
      <c r="C313" s="155">
        <f>Dépense!J302</f>
        <v>0</v>
      </c>
      <c r="D313" s="162">
        <f t="shared" si="8"/>
        <v>0</v>
      </c>
      <c r="E313" s="169">
        <f>Dépense!E302</f>
        <v>0</v>
      </c>
      <c r="J313" s="194">
        <f>Recette!J302</f>
        <v>0</v>
      </c>
      <c r="K313" s="162">
        <f t="shared" si="9"/>
        <v>0</v>
      </c>
      <c r="L313" s="179">
        <f>Recette!E302</f>
        <v>0</v>
      </c>
    </row>
    <row r="314" spans="3:12">
      <c r="C314" s="155">
        <f>Dépense!J303</f>
        <v>0</v>
      </c>
      <c r="D314" s="162">
        <f t="shared" si="8"/>
        <v>0</v>
      </c>
      <c r="E314" s="169">
        <f>Dépense!E303</f>
        <v>0</v>
      </c>
      <c r="J314" s="194">
        <f>Recette!J303</f>
        <v>0</v>
      </c>
      <c r="K314" s="162">
        <f t="shared" si="9"/>
        <v>0</v>
      </c>
      <c r="L314" s="179">
        <f>Recette!E303</f>
        <v>0</v>
      </c>
    </row>
    <row r="315" spans="3:12">
      <c r="C315" s="155">
        <f>Dépense!J304</f>
        <v>0</v>
      </c>
      <c r="D315" s="162">
        <f t="shared" si="8"/>
        <v>0</v>
      </c>
      <c r="E315" s="169">
        <f>Dépense!E304</f>
        <v>0</v>
      </c>
      <c r="J315" s="194">
        <f>Recette!J304</f>
        <v>0</v>
      </c>
      <c r="K315" s="162">
        <f t="shared" si="9"/>
        <v>0</v>
      </c>
      <c r="L315" s="179">
        <f>Recette!E304</f>
        <v>0</v>
      </c>
    </row>
    <row r="316" spans="3:12">
      <c r="C316" s="155">
        <f>Dépense!J305</f>
        <v>0</v>
      </c>
      <c r="D316" s="162">
        <f t="shared" si="8"/>
        <v>0</v>
      </c>
      <c r="E316" s="169">
        <f>Dépense!E305</f>
        <v>0</v>
      </c>
      <c r="J316" s="194">
        <f>Recette!J305</f>
        <v>0</v>
      </c>
      <c r="K316" s="162">
        <f t="shared" si="9"/>
        <v>0</v>
      </c>
      <c r="L316" s="179">
        <f>Recette!E305</f>
        <v>0</v>
      </c>
    </row>
    <row r="317" spans="3:12">
      <c r="C317" s="155">
        <f>Dépense!J306</f>
        <v>0</v>
      </c>
      <c r="D317" s="162">
        <f t="shared" si="8"/>
        <v>0</v>
      </c>
      <c r="E317" s="169">
        <f>Dépense!E306</f>
        <v>0</v>
      </c>
      <c r="J317" s="194">
        <f>Recette!J306</f>
        <v>0</v>
      </c>
      <c r="K317" s="162">
        <f t="shared" si="9"/>
        <v>0</v>
      </c>
      <c r="L317" s="179">
        <f>Recette!E306</f>
        <v>0</v>
      </c>
    </row>
    <row r="318" spans="3:12">
      <c r="C318" s="155">
        <f>Dépense!J307</f>
        <v>0</v>
      </c>
      <c r="D318" s="162">
        <f t="shared" si="8"/>
        <v>0</v>
      </c>
      <c r="E318" s="169">
        <f>Dépense!E307</f>
        <v>0</v>
      </c>
      <c r="J318" s="194">
        <f>Recette!J307</f>
        <v>0</v>
      </c>
      <c r="K318" s="162">
        <f t="shared" si="9"/>
        <v>0</v>
      </c>
      <c r="L318" s="179">
        <f>Recette!E307</f>
        <v>0</v>
      </c>
    </row>
    <row r="319" spans="3:12">
      <c r="C319" s="155">
        <f>Dépense!J308</f>
        <v>0</v>
      </c>
      <c r="D319" s="162">
        <f t="shared" si="8"/>
        <v>0</v>
      </c>
      <c r="E319" s="169">
        <f>Dépense!E308</f>
        <v>0</v>
      </c>
      <c r="J319" s="194">
        <f>Recette!J308</f>
        <v>0</v>
      </c>
      <c r="K319" s="162">
        <f t="shared" si="9"/>
        <v>0</v>
      </c>
      <c r="L319" s="179">
        <f>Recette!E308</f>
        <v>0</v>
      </c>
    </row>
    <row r="320" spans="3:12">
      <c r="C320" s="155">
        <f>Dépense!J309</f>
        <v>0</v>
      </c>
      <c r="D320" s="162">
        <f t="shared" si="8"/>
        <v>0</v>
      </c>
      <c r="E320" s="169">
        <f>Dépense!E309</f>
        <v>0</v>
      </c>
      <c r="J320" s="194">
        <f>Recette!J309</f>
        <v>0</v>
      </c>
      <c r="K320" s="162">
        <f t="shared" si="9"/>
        <v>0</v>
      </c>
      <c r="L320" s="179">
        <f>Recette!E309</f>
        <v>0</v>
      </c>
    </row>
    <row r="321" spans="3:12">
      <c r="C321" s="155">
        <f>Dépense!J310</f>
        <v>0</v>
      </c>
      <c r="D321" s="162">
        <f t="shared" si="8"/>
        <v>0</v>
      </c>
      <c r="E321" s="169">
        <f>Dépense!E310</f>
        <v>0</v>
      </c>
      <c r="J321" s="194">
        <f>Recette!J310</f>
        <v>0</v>
      </c>
      <c r="K321" s="162">
        <f t="shared" si="9"/>
        <v>0</v>
      </c>
      <c r="L321" s="179">
        <f>Recette!E310</f>
        <v>0</v>
      </c>
    </row>
    <row r="322" spans="3:12">
      <c r="C322" s="155">
        <f>Dépense!J311</f>
        <v>0</v>
      </c>
      <c r="D322" s="162">
        <f t="shared" si="8"/>
        <v>0</v>
      </c>
      <c r="E322" s="169">
        <f>Dépense!E311</f>
        <v>0</v>
      </c>
      <c r="J322" s="194">
        <f>Recette!J311</f>
        <v>0</v>
      </c>
      <c r="K322" s="162">
        <f t="shared" si="9"/>
        <v>0</v>
      </c>
      <c r="L322" s="179">
        <f>Recette!E311</f>
        <v>0</v>
      </c>
    </row>
    <row r="323" spans="3:12">
      <c r="C323" s="155">
        <f>Dépense!J312</f>
        <v>0</v>
      </c>
      <c r="D323" s="162">
        <f t="shared" si="8"/>
        <v>0</v>
      </c>
      <c r="E323" s="169">
        <f>Dépense!E312</f>
        <v>0</v>
      </c>
      <c r="J323" s="194">
        <f>Recette!J312</f>
        <v>0</v>
      </c>
      <c r="K323" s="162">
        <f t="shared" si="9"/>
        <v>0</v>
      </c>
      <c r="L323" s="179">
        <f>Recette!E312</f>
        <v>0</v>
      </c>
    </row>
    <row r="324" spans="3:12">
      <c r="C324" s="155">
        <f>Dépense!J313</f>
        <v>0</v>
      </c>
      <c r="D324" s="162">
        <f t="shared" si="8"/>
        <v>0</v>
      </c>
      <c r="E324" s="169">
        <f>Dépense!E313</f>
        <v>0</v>
      </c>
      <c r="J324" s="194">
        <f>Recette!J313</f>
        <v>0</v>
      </c>
      <c r="K324" s="162">
        <f t="shared" si="9"/>
        <v>0</v>
      </c>
      <c r="L324" s="179">
        <f>Recette!E313</f>
        <v>0</v>
      </c>
    </row>
    <row r="325" spans="3:12">
      <c r="C325" s="155">
        <f>Dépense!J314</f>
        <v>0</v>
      </c>
      <c r="D325" s="162">
        <f t="shared" si="8"/>
        <v>0</v>
      </c>
      <c r="E325" s="169">
        <f>Dépense!E314</f>
        <v>0</v>
      </c>
      <c r="J325" s="194">
        <f>Recette!J314</f>
        <v>0</v>
      </c>
      <c r="K325" s="162">
        <f t="shared" si="9"/>
        <v>0</v>
      </c>
      <c r="L325" s="179">
        <f>Recette!E314</f>
        <v>0</v>
      </c>
    </row>
    <row r="326" spans="3:12">
      <c r="C326" s="155">
        <f>Dépense!J315</f>
        <v>0</v>
      </c>
      <c r="D326" s="162">
        <f t="shared" si="8"/>
        <v>0</v>
      </c>
      <c r="E326" s="169">
        <f>Dépense!E315</f>
        <v>0</v>
      </c>
      <c r="J326" s="194">
        <f>Recette!J315</f>
        <v>0</v>
      </c>
      <c r="K326" s="162">
        <f t="shared" si="9"/>
        <v>0</v>
      </c>
      <c r="L326" s="179">
        <f>Recette!E315</f>
        <v>0</v>
      </c>
    </row>
    <row r="327" spans="3:12">
      <c r="C327" s="155">
        <f>Dépense!J316</f>
        <v>0</v>
      </c>
      <c r="D327" s="162">
        <f t="shared" si="8"/>
        <v>0</v>
      </c>
      <c r="E327" s="169">
        <f>Dépense!E316</f>
        <v>0</v>
      </c>
      <c r="J327" s="194">
        <f>Recette!J316</f>
        <v>0</v>
      </c>
      <c r="K327" s="162">
        <f t="shared" si="9"/>
        <v>0</v>
      </c>
      <c r="L327" s="179">
        <f>Recette!E316</f>
        <v>0</v>
      </c>
    </row>
    <row r="328" spans="3:12">
      <c r="C328" s="155">
        <f>Dépense!J317</f>
        <v>0</v>
      </c>
      <c r="D328" s="162">
        <f t="shared" si="8"/>
        <v>0</v>
      </c>
      <c r="E328" s="169">
        <f>Dépense!E317</f>
        <v>0</v>
      </c>
      <c r="J328" s="194">
        <f>Recette!J317</f>
        <v>0</v>
      </c>
      <c r="K328" s="162">
        <f t="shared" si="9"/>
        <v>0</v>
      </c>
      <c r="L328" s="179">
        <f>Recette!E317</f>
        <v>0</v>
      </c>
    </row>
    <row r="329" spans="3:12">
      <c r="C329" s="155">
        <f>Dépense!J318</f>
        <v>0</v>
      </c>
      <c r="D329" s="162">
        <f t="shared" si="8"/>
        <v>0</v>
      </c>
      <c r="E329" s="169">
        <f>Dépense!E318</f>
        <v>0</v>
      </c>
      <c r="J329" s="194">
        <f>Recette!J318</f>
        <v>0</v>
      </c>
      <c r="K329" s="162">
        <f t="shared" si="9"/>
        <v>0</v>
      </c>
      <c r="L329" s="179">
        <f>Recette!E318</f>
        <v>0</v>
      </c>
    </row>
    <row r="330" spans="3:12">
      <c r="C330" s="155">
        <f>Dépense!J319</f>
        <v>0</v>
      </c>
      <c r="D330" s="162">
        <f t="shared" si="8"/>
        <v>0</v>
      </c>
      <c r="E330" s="169">
        <f>Dépense!E319</f>
        <v>0</v>
      </c>
      <c r="J330" s="194">
        <f>Recette!J319</f>
        <v>0</v>
      </c>
      <c r="K330" s="162">
        <f t="shared" si="9"/>
        <v>0</v>
      </c>
      <c r="L330" s="179">
        <f>Recette!E319</f>
        <v>0</v>
      </c>
    </row>
    <row r="331" spans="3:12">
      <c r="C331" s="155">
        <f>Dépense!J320</f>
        <v>0</v>
      </c>
      <c r="D331" s="162">
        <f t="shared" si="8"/>
        <v>0</v>
      </c>
      <c r="E331" s="169">
        <f>Dépense!E320</f>
        <v>0</v>
      </c>
      <c r="J331" s="194">
        <f>Recette!J320</f>
        <v>0</v>
      </c>
      <c r="K331" s="162">
        <f t="shared" si="9"/>
        <v>0</v>
      </c>
      <c r="L331" s="179">
        <f>Recette!E320</f>
        <v>0</v>
      </c>
    </row>
    <row r="332" spans="3:12">
      <c r="C332" s="155">
        <f>Dépense!J321</f>
        <v>0</v>
      </c>
      <c r="D332" s="162">
        <f t="shared" si="8"/>
        <v>0</v>
      </c>
      <c r="E332" s="169">
        <f>Dépense!E321</f>
        <v>0</v>
      </c>
      <c r="J332" s="194">
        <f>Recette!J321</f>
        <v>0</v>
      </c>
      <c r="K332" s="162">
        <f t="shared" si="9"/>
        <v>0</v>
      </c>
      <c r="L332" s="179">
        <f>Recette!E321</f>
        <v>0</v>
      </c>
    </row>
    <row r="333" spans="3:12">
      <c r="C333" s="155">
        <f>Dépense!J322</f>
        <v>0</v>
      </c>
      <c r="D333" s="162">
        <f t="shared" si="8"/>
        <v>0</v>
      </c>
      <c r="E333" s="169">
        <f>Dépense!E322</f>
        <v>0</v>
      </c>
      <c r="J333" s="194">
        <f>Recette!J322</f>
        <v>0</v>
      </c>
      <c r="K333" s="162">
        <f t="shared" si="9"/>
        <v>0</v>
      </c>
      <c r="L333" s="179">
        <f>Recette!E322</f>
        <v>0</v>
      </c>
    </row>
    <row r="334" spans="3:12">
      <c r="C334" s="155">
        <f>Dépense!J323</f>
        <v>0</v>
      </c>
      <c r="D334" s="162">
        <f t="shared" ref="D334:D397" si="10">INT(C334/10000)</f>
        <v>0</v>
      </c>
      <c r="E334" s="169">
        <f>Dépense!E323</f>
        <v>0</v>
      </c>
      <c r="J334" s="194">
        <f>Recette!J323</f>
        <v>0</v>
      </c>
      <c r="K334" s="162">
        <f t="shared" ref="K334:K397" si="11">INT(J334/10000)</f>
        <v>0</v>
      </c>
      <c r="L334" s="179">
        <f>Recette!E323</f>
        <v>0</v>
      </c>
    </row>
    <row r="335" spans="3:12">
      <c r="C335" s="155">
        <f>Dépense!J324</f>
        <v>0</v>
      </c>
      <c r="D335" s="162">
        <f t="shared" si="10"/>
        <v>0</v>
      </c>
      <c r="E335" s="169">
        <f>Dépense!E324</f>
        <v>0</v>
      </c>
      <c r="J335" s="194">
        <f>Recette!J324</f>
        <v>0</v>
      </c>
      <c r="K335" s="162">
        <f t="shared" si="11"/>
        <v>0</v>
      </c>
      <c r="L335" s="179">
        <f>Recette!E324</f>
        <v>0</v>
      </c>
    </row>
    <row r="336" spans="3:12">
      <c r="C336" s="155">
        <f>Dépense!J325</f>
        <v>0</v>
      </c>
      <c r="D336" s="162">
        <f t="shared" si="10"/>
        <v>0</v>
      </c>
      <c r="E336" s="169">
        <f>Dépense!E325</f>
        <v>0</v>
      </c>
      <c r="J336" s="194">
        <f>Recette!J325</f>
        <v>0</v>
      </c>
      <c r="K336" s="162">
        <f t="shared" si="11"/>
        <v>0</v>
      </c>
      <c r="L336" s="179">
        <f>Recette!E325</f>
        <v>0</v>
      </c>
    </row>
    <row r="337" spans="3:12">
      <c r="C337" s="155">
        <f>Dépense!J326</f>
        <v>0</v>
      </c>
      <c r="D337" s="162">
        <f t="shared" si="10"/>
        <v>0</v>
      </c>
      <c r="E337" s="169">
        <f>Dépense!E326</f>
        <v>0</v>
      </c>
      <c r="J337" s="194">
        <f>Recette!J326</f>
        <v>0</v>
      </c>
      <c r="K337" s="162">
        <f t="shared" si="11"/>
        <v>0</v>
      </c>
      <c r="L337" s="179">
        <f>Recette!E326</f>
        <v>0</v>
      </c>
    </row>
    <row r="338" spans="3:12">
      <c r="C338" s="155">
        <f>Dépense!J327</f>
        <v>0</v>
      </c>
      <c r="D338" s="162">
        <f t="shared" si="10"/>
        <v>0</v>
      </c>
      <c r="E338" s="169">
        <f>Dépense!E327</f>
        <v>0</v>
      </c>
      <c r="J338" s="194">
        <f>Recette!J327</f>
        <v>0</v>
      </c>
      <c r="K338" s="162">
        <f t="shared" si="11"/>
        <v>0</v>
      </c>
      <c r="L338" s="179">
        <f>Recette!E327</f>
        <v>0</v>
      </c>
    </row>
    <row r="339" spans="3:12">
      <c r="C339" s="155">
        <f>Dépense!J328</f>
        <v>0</v>
      </c>
      <c r="D339" s="162">
        <f t="shared" si="10"/>
        <v>0</v>
      </c>
      <c r="E339" s="169">
        <f>Dépense!E328</f>
        <v>0</v>
      </c>
      <c r="J339" s="194">
        <f>Recette!J328</f>
        <v>0</v>
      </c>
      <c r="K339" s="162">
        <f t="shared" si="11"/>
        <v>0</v>
      </c>
      <c r="L339" s="179">
        <f>Recette!E328</f>
        <v>0</v>
      </c>
    </row>
    <row r="340" spans="3:12">
      <c r="C340" s="155">
        <f>Dépense!J329</f>
        <v>0</v>
      </c>
      <c r="D340" s="162">
        <f t="shared" si="10"/>
        <v>0</v>
      </c>
      <c r="E340" s="169">
        <f>Dépense!E329</f>
        <v>0</v>
      </c>
      <c r="J340" s="194">
        <f>Recette!J329</f>
        <v>0</v>
      </c>
      <c r="K340" s="162">
        <f t="shared" si="11"/>
        <v>0</v>
      </c>
      <c r="L340" s="179">
        <f>Recette!E329</f>
        <v>0</v>
      </c>
    </row>
    <row r="341" spans="3:12">
      <c r="C341" s="155">
        <f>Dépense!J330</f>
        <v>0</v>
      </c>
      <c r="D341" s="162">
        <f t="shared" si="10"/>
        <v>0</v>
      </c>
      <c r="E341" s="169">
        <f>Dépense!E330</f>
        <v>0</v>
      </c>
      <c r="J341" s="194">
        <f>Recette!J330</f>
        <v>0</v>
      </c>
      <c r="K341" s="162">
        <f t="shared" si="11"/>
        <v>0</v>
      </c>
      <c r="L341" s="179">
        <f>Recette!E330</f>
        <v>0</v>
      </c>
    </row>
    <row r="342" spans="3:12">
      <c r="C342" s="155">
        <f>Dépense!J331</f>
        <v>0</v>
      </c>
      <c r="D342" s="162">
        <f t="shared" si="10"/>
        <v>0</v>
      </c>
      <c r="E342" s="169">
        <f>Dépense!E331</f>
        <v>0</v>
      </c>
      <c r="J342" s="194">
        <f>Recette!J331</f>
        <v>0</v>
      </c>
      <c r="K342" s="162">
        <f t="shared" si="11"/>
        <v>0</v>
      </c>
      <c r="L342" s="179">
        <f>Recette!E331</f>
        <v>0</v>
      </c>
    </row>
    <row r="343" spans="3:12">
      <c r="C343" s="155">
        <f>Dépense!J332</f>
        <v>0</v>
      </c>
      <c r="D343" s="162">
        <f t="shared" si="10"/>
        <v>0</v>
      </c>
      <c r="E343" s="169">
        <f>Dépense!E332</f>
        <v>0</v>
      </c>
      <c r="J343" s="194">
        <f>Recette!J332</f>
        <v>0</v>
      </c>
      <c r="K343" s="162">
        <f t="shared" si="11"/>
        <v>0</v>
      </c>
      <c r="L343" s="179">
        <f>Recette!E332</f>
        <v>0</v>
      </c>
    </row>
    <row r="344" spans="3:12">
      <c r="C344" s="155">
        <f>Dépense!J333</f>
        <v>0</v>
      </c>
      <c r="D344" s="162">
        <f t="shared" si="10"/>
        <v>0</v>
      </c>
      <c r="E344" s="169">
        <f>Dépense!E333</f>
        <v>0</v>
      </c>
      <c r="J344" s="194">
        <f>Recette!J333</f>
        <v>0</v>
      </c>
      <c r="K344" s="162">
        <f t="shared" si="11"/>
        <v>0</v>
      </c>
      <c r="L344" s="179">
        <f>Recette!E333</f>
        <v>0</v>
      </c>
    </row>
    <row r="345" spans="3:12">
      <c r="C345" s="155">
        <f>Dépense!J334</f>
        <v>0</v>
      </c>
      <c r="D345" s="162">
        <f t="shared" si="10"/>
        <v>0</v>
      </c>
      <c r="E345" s="169">
        <f>Dépense!E334</f>
        <v>0</v>
      </c>
      <c r="J345" s="194">
        <f>Recette!J334</f>
        <v>0</v>
      </c>
      <c r="K345" s="162">
        <f t="shared" si="11"/>
        <v>0</v>
      </c>
      <c r="L345" s="179">
        <f>Recette!E334</f>
        <v>0</v>
      </c>
    </row>
    <row r="346" spans="3:12">
      <c r="C346" s="155">
        <f>Dépense!J335</f>
        <v>0</v>
      </c>
      <c r="D346" s="162">
        <f t="shared" si="10"/>
        <v>0</v>
      </c>
      <c r="E346" s="169">
        <f>Dépense!E335</f>
        <v>0</v>
      </c>
      <c r="J346" s="194">
        <f>Recette!J335</f>
        <v>0</v>
      </c>
      <c r="K346" s="162">
        <f t="shared" si="11"/>
        <v>0</v>
      </c>
      <c r="L346" s="179">
        <f>Recette!E335</f>
        <v>0</v>
      </c>
    </row>
    <row r="347" spans="3:12">
      <c r="C347" s="155">
        <f>Dépense!J336</f>
        <v>0</v>
      </c>
      <c r="D347" s="162">
        <f t="shared" si="10"/>
        <v>0</v>
      </c>
      <c r="E347" s="169">
        <f>Dépense!E336</f>
        <v>0</v>
      </c>
      <c r="J347" s="194">
        <f>Recette!J336</f>
        <v>0</v>
      </c>
      <c r="K347" s="162">
        <f t="shared" si="11"/>
        <v>0</v>
      </c>
      <c r="L347" s="179">
        <f>Recette!E336</f>
        <v>0</v>
      </c>
    </row>
    <row r="348" spans="3:12">
      <c r="C348" s="155">
        <f>Dépense!J337</f>
        <v>0</v>
      </c>
      <c r="D348" s="162">
        <f t="shared" si="10"/>
        <v>0</v>
      </c>
      <c r="E348" s="169">
        <f>Dépense!E337</f>
        <v>0</v>
      </c>
      <c r="J348" s="194">
        <f>Recette!J337</f>
        <v>0</v>
      </c>
      <c r="K348" s="162">
        <f t="shared" si="11"/>
        <v>0</v>
      </c>
      <c r="L348" s="179">
        <f>Recette!E337</f>
        <v>0</v>
      </c>
    </row>
    <row r="349" spans="3:12">
      <c r="C349" s="155">
        <f>Dépense!J338</f>
        <v>0</v>
      </c>
      <c r="D349" s="162">
        <f t="shared" si="10"/>
        <v>0</v>
      </c>
      <c r="E349" s="169">
        <f>Dépense!E338</f>
        <v>0</v>
      </c>
      <c r="J349" s="194">
        <f>Recette!J338</f>
        <v>0</v>
      </c>
      <c r="K349" s="162">
        <f t="shared" si="11"/>
        <v>0</v>
      </c>
      <c r="L349" s="179">
        <f>Recette!E338</f>
        <v>0</v>
      </c>
    </row>
    <row r="350" spans="3:12">
      <c r="C350" s="155">
        <f>Dépense!J339</f>
        <v>0</v>
      </c>
      <c r="D350" s="162">
        <f t="shared" si="10"/>
        <v>0</v>
      </c>
      <c r="E350" s="169">
        <f>Dépense!E339</f>
        <v>0</v>
      </c>
      <c r="J350" s="194">
        <f>Recette!J339</f>
        <v>0</v>
      </c>
      <c r="K350" s="162">
        <f t="shared" si="11"/>
        <v>0</v>
      </c>
      <c r="L350" s="179">
        <f>Recette!E339</f>
        <v>0</v>
      </c>
    </row>
    <row r="351" spans="3:12">
      <c r="C351" s="155">
        <f>Dépense!J340</f>
        <v>0</v>
      </c>
      <c r="D351" s="162">
        <f t="shared" si="10"/>
        <v>0</v>
      </c>
      <c r="E351" s="169">
        <f>Dépense!E340</f>
        <v>0</v>
      </c>
      <c r="J351" s="194">
        <f>Recette!J340</f>
        <v>0</v>
      </c>
      <c r="K351" s="162">
        <f t="shared" si="11"/>
        <v>0</v>
      </c>
      <c r="L351" s="179">
        <f>Recette!E340</f>
        <v>0</v>
      </c>
    </row>
    <row r="352" spans="3:12">
      <c r="C352" s="155">
        <f>Dépense!J341</f>
        <v>0</v>
      </c>
      <c r="D352" s="162">
        <f t="shared" si="10"/>
        <v>0</v>
      </c>
      <c r="E352" s="169">
        <f>Dépense!E341</f>
        <v>0</v>
      </c>
      <c r="J352" s="194">
        <f>Recette!J341</f>
        <v>0</v>
      </c>
      <c r="K352" s="162">
        <f t="shared" si="11"/>
        <v>0</v>
      </c>
      <c r="L352" s="179">
        <f>Recette!E341</f>
        <v>0</v>
      </c>
    </row>
    <row r="353" spans="3:12">
      <c r="C353" s="155">
        <f>Dépense!J342</f>
        <v>0</v>
      </c>
      <c r="D353" s="162">
        <f t="shared" si="10"/>
        <v>0</v>
      </c>
      <c r="E353" s="169">
        <f>Dépense!E342</f>
        <v>0</v>
      </c>
      <c r="J353" s="194">
        <f>Recette!J342</f>
        <v>0</v>
      </c>
      <c r="K353" s="162">
        <f t="shared" si="11"/>
        <v>0</v>
      </c>
      <c r="L353" s="179">
        <f>Recette!E342</f>
        <v>0</v>
      </c>
    </row>
    <row r="354" spans="3:12">
      <c r="C354" s="155">
        <f>Dépense!J343</f>
        <v>0</v>
      </c>
      <c r="D354" s="162">
        <f t="shared" si="10"/>
        <v>0</v>
      </c>
      <c r="E354" s="169">
        <f>Dépense!E343</f>
        <v>0</v>
      </c>
      <c r="J354" s="194">
        <f>Recette!J343</f>
        <v>0</v>
      </c>
      <c r="K354" s="162">
        <f t="shared" si="11"/>
        <v>0</v>
      </c>
      <c r="L354" s="179">
        <f>Recette!E343</f>
        <v>0</v>
      </c>
    </row>
    <row r="355" spans="3:12">
      <c r="C355" s="155">
        <f>Dépense!J344</f>
        <v>0</v>
      </c>
      <c r="D355" s="162">
        <f t="shared" si="10"/>
        <v>0</v>
      </c>
      <c r="E355" s="169">
        <f>Dépense!E344</f>
        <v>0</v>
      </c>
      <c r="J355" s="194">
        <f>Recette!J344</f>
        <v>0</v>
      </c>
      <c r="K355" s="162">
        <f t="shared" si="11"/>
        <v>0</v>
      </c>
      <c r="L355" s="179">
        <f>Recette!E344</f>
        <v>0</v>
      </c>
    </row>
    <row r="356" spans="3:12">
      <c r="C356" s="155">
        <f>Dépense!J345</f>
        <v>0</v>
      </c>
      <c r="D356" s="162">
        <f t="shared" si="10"/>
        <v>0</v>
      </c>
      <c r="E356" s="169">
        <f>Dépense!E345</f>
        <v>0</v>
      </c>
      <c r="J356" s="194">
        <f>Recette!J345</f>
        <v>0</v>
      </c>
      <c r="K356" s="162">
        <f t="shared" si="11"/>
        <v>0</v>
      </c>
      <c r="L356" s="179">
        <f>Recette!E345</f>
        <v>0</v>
      </c>
    </row>
    <row r="357" spans="3:12">
      <c r="C357" s="155">
        <f>Dépense!J346</f>
        <v>0</v>
      </c>
      <c r="D357" s="162">
        <f t="shared" si="10"/>
        <v>0</v>
      </c>
      <c r="E357" s="169">
        <f>Dépense!E346</f>
        <v>0</v>
      </c>
      <c r="J357" s="194">
        <f>Recette!J346</f>
        <v>0</v>
      </c>
      <c r="K357" s="162">
        <f t="shared" si="11"/>
        <v>0</v>
      </c>
      <c r="L357" s="179">
        <f>Recette!E346</f>
        <v>0</v>
      </c>
    </row>
    <row r="358" spans="3:12">
      <c r="C358" s="155">
        <f>Dépense!J347</f>
        <v>0</v>
      </c>
      <c r="D358" s="162">
        <f t="shared" si="10"/>
        <v>0</v>
      </c>
      <c r="E358" s="169">
        <f>Dépense!E347</f>
        <v>0</v>
      </c>
      <c r="J358" s="194">
        <f>Recette!J347</f>
        <v>0</v>
      </c>
      <c r="K358" s="162">
        <f t="shared" si="11"/>
        <v>0</v>
      </c>
      <c r="L358" s="179">
        <f>Recette!E347</f>
        <v>0</v>
      </c>
    </row>
    <row r="359" spans="3:12">
      <c r="C359" s="155">
        <f>Dépense!J348</f>
        <v>0</v>
      </c>
      <c r="D359" s="162">
        <f t="shared" si="10"/>
        <v>0</v>
      </c>
      <c r="E359" s="169">
        <f>Dépense!E348</f>
        <v>0</v>
      </c>
      <c r="J359" s="194">
        <f>Recette!J348</f>
        <v>0</v>
      </c>
      <c r="K359" s="162">
        <f t="shared" si="11"/>
        <v>0</v>
      </c>
      <c r="L359" s="179">
        <f>Recette!E348</f>
        <v>0</v>
      </c>
    </row>
    <row r="360" spans="3:12">
      <c r="C360" s="155">
        <f>Dépense!J349</f>
        <v>0</v>
      </c>
      <c r="D360" s="162">
        <f t="shared" si="10"/>
        <v>0</v>
      </c>
      <c r="E360" s="169">
        <f>Dépense!E349</f>
        <v>0</v>
      </c>
      <c r="J360" s="194">
        <f>Recette!J349</f>
        <v>0</v>
      </c>
      <c r="K360" s="162">
        <f t="shared" si="11"/>
        <v>0</v>
      </c>
      <c r="L360" s="179">
        <f>Recette!E349</f>
        <v>0</v>
      </c>
    </row>
    <row r="361" spans="3:12">
      <c r="C361" s="155">
        <f>Dépense!J350</f>
        <v>0</v>
      </c>
      <c r="D361" s="162">
        <f t="shared" si="10"/>
        <v>0</v>
      </c>
      <c r="E361" s="169">
        <f>Dépense!E350</f>
        <v>0</v>
      </c>
      <c r="J361" s="194">
        <f>Recette!J350</f>
        <v>0</v>
      </c>
      <c r="K361" s="162">
        <f t="shared" si="11"/>
        <v>0</v>
      </c>
      <c r="L361" s="179">
        <f>Recette!E350</f>
        <v>0</v>
      </c>
    </row>
    <row r="362" spans="3:12">
      <c r="C362" s="155">
        <f>Dépense!J351</f>
        <v>0</v>
      </c>
      <c r="D362" s="162">
        <f t="shared" si="10"/>
        <v>0</v>
      </c>
      <c r="E362" s="169">
        <f>Dépense!E351</f>
        <v>0</v>
      </c>
      <c r="J362" s="194">
        <f>Recette!J351</f>
        <v>0</v>
      </c>
      <c r="K362" s="162">
        <f t="shared" si="11"/>
        <v>0</v>
      </c>
      <c r="L362" s="179">
        <f>Recette!E351</f>
        <v>0</v>
      </c>
    </row>
    <row r="363" spans="3:12">
      <c r="C363" s="155">
        <f>Dépense!J352</f>
        <v>0</v>
      </c>
      <c r="D363" s="162">
        <f t="shared" si="10"/>
        <v>0</v>
      </c>
      <c r="E363" s="169">
        <f>Dépense!E352</f>
        <v>0</v>
      </c>
      <c r="J363" s="194">
        <f>Recette!J352</f>
        <v>0</v>
      </c>
      <c r="K363" s="162">
        <f t="shared" si="11"/>
        <v>0</v>
      </c>
      <c r="L363" s="179">
        <f>Recette!E352</f>
        <v>0</v>
      </c>
    </row>
    <row r="364" spans="3:12">
      <c r="C364" s="155">
        <f>Dépense!J353</f>
        <v>0</v>
      </c>
      <c r="D364" s="162">
        <f t="shared" si="10"/>
        <v>0</v>
      </c>
      <c r="E364" s="169">
        <f>Dépense!E353</f>
        <v>0</v>
      </c>
      <c r="J364" s="194">
        <f>Recette!J353</f>
        <v>0</v>
      </c>
      <c r="K364" s="162">
        <f t="shared" si="11"/>
        <v>0</v>
      </c>
      <c r="L364" s="179">
        <f>Recette!E353</f>
        <v>0</v>
      </c>
    </row>
    <row r="365" spans="3:12">
      <c r="C365" s="155">
        <f>Dépense!J354</f>
        <v>0</v>
      </c>
      <c r="D365" s="162">
        <f t="shared" si="10"/>
        <v>0</v>
      </c>
      <c r="E365" s="169">
        <f>Dépense!E354</f>
        <v>0</v>
      </c>
      <c r="J365" s="194">
        <f>Recette!J354</f>
        <v>0</v>
      </c>
      <c r="K365" s="162">
        <f t="shared" si="11"/>
        <v>0</v>
      </c>
      <c r="L365" s="179">
        <f>Recette!E354</f>
        <v>0</v>
      </c>
    </row>
    <row r="366" spans="3:12">
      <c r="C366" s="155">
        <f>Dépense!J355</f>
        <v>0</v>
      </c>
      <c r="D366" s="162">
        <f t="shared" si="10"/>
        <v>0</v>
      </c>
      <c r="E366" s="169">
        <f>Dépense!E355</f>
        <v>0</v>
      </c>
      <c r="J366" s="194">
        <f>Recette!J355</f>
        <v>0</v>
      </c>
      <c r="K366" s="162">
        <f t="shared" si="11"/>
        <v>0</v>
      </c>
      <c r="L366" s="179">
        <f>Recette!E355</f>
        <v>0</v>
      </c>
    </row>
    <row r="367" spans="3:12">
      <c r="C367" s="155">
        <f>Dépense!J356</f>
        <v>0</v>
      </c>
      <c r="D367" s="162">
        <f t="shared" si="10"/>
        <v>0</v>
      </c>
      <c r="E367" s="169">
        <f>Dépense!E356</f>
        <v>0</v>
      </c>
      <c r="J367" s="194">
        <f>Recette!J356</f>
        <v>0</v>
      </c>
      <c r="K367" s="162">
        <f t="shared" si="11"/>
        <v>0</v>
      </c>
      <c r="L367" s="179">
        <f>Recette!E356</f>
        <v>0</v>
      </c>
    </row>
    <row r="368" spans="3:12">
      <c r="C368" s="155">
        <f>Dépense!J357</f>
        <v>0</v>
      </c>
      <c r="D368" s="162">
        <f t="shared" si="10"/>
        <v>0</v>
      </c>
      <c r="E368" s="169">
        <f>Dépense!E357</f>
        <v>0</v>
      </c>
      <c r="J368" s="194">
        <f>Recette!J357</f>
        <v>0</v>
      </c>
      <c r="K368" s="162">
        <f t="shared" si="11"/>
        <v>0</v>
      </c>
      <c r="L368" s="179">
        <f>Recette!E357</f>
        <v>0</v>
      </c>
    </row>
    <row r="369" spans="3:12">
      <c r="C369" s="155">
        <f>Dépense!J358</f>
        <v>0</v>
      </c>
      <c r="D369" s="162">
        <f t="shared" si="10"/>
        <v>0</v>
      </c>
      <c r="E369" s="169">
        <f>Dépense!E358</f>
        <v>0</v>
      </c>
      <c r="J369" s="194">
        <f>Recette!J358</f>
        <v>0</v>
      </c>
      <c r="K369" s="162">
        <f t="shared" si="11"/>
        <v>0</v>
      </c>
      <c r="L369" s="179">
        <f>Recette!E358</f>
        <v>0</v>
      </c>
    </row>
    <row r="370" spans="3:12">
      <c r="C370" s="155">
        <f>Dépense!J359</f>
        <v>0</v>
      </c>
      <c r="D370" s="162">
        <f t="shared" si="10"/>
        <v>0</v>
      </c>
      <c r="E370" s="169">
        <f>Dépense!E359</f>
        <v>0</v>
      </c>
      <c r="J370" s="194">
        <f>Recette!J359</f>
        <v>0</v>
      </c>
      <c r="K370" s="162">
        <f t="shared" si="11"/>
        <v>0</v>
      </c>
      <c r="L370" s="179">
        <f>Recette!E359</f>
        <v>0</v>
      </c>
    </row>
    <row r="371" spans="3:12">
      <c r="C371" s="155">
        <f>Dépense!J360</f>
        <v>0</v>
      </c>
      <c r="D371" s="162">
        <f t="shared" si="10"/>
        <v>0</v>
      </c>
      <c r="E371" s="169">
        <f>Dépense!E360</f>
        <v>0</v>
      </c>
      <c r="J371" s="194">
        <f>Recette!J360</f>
        <v>0</v>
      </c>
      <c r="K371" s="162">
        <f t="shared" si="11"/>
        <v>0</v>
      </c>
      <c r="L371" s="179">
        <f>Recette!E360</f>
        <v>0</v>
      </c>
    </row>
    <row r="372" spans="3:12">
      <c r="C372" s="155">
        <f>Dépense!J361</f>
        <v>0</v>
      </c>
      <c r="D372" s="162">
        <f t="shared" si="10"/>
        <v>0</v>
      </c>
      <c r="E372" s="169">
        <f>Dépense!E361</f>
        <v>0</v>
      </c>
      <c r="J372" s="194">
        <f>Recette!J361</f>
        <v>0</v>
      </c>
      <c r="K372" s="162">
        <f t="shared" si="11"/>
        <v>0</v>
      </c>
      <c r="L372" s="179">
        <f>Recette!E361</f>
        <v>0</v>
      </c>
    </row>
    <row r="373" spans="3:12">
      <c r="C373" s="155">
        <f>Dépense!J362</f>
        <v>0</v>
      </c>
      <c r="D373" s="162">
        <f t="shared" si="10"/>
        <v>0</v>
      </c>
      <c r="E373" s="169">
        <f>Dépense!E362</f>
        <v>0</v>
      </c>
      <c r="J373" s="194">
        <f>Recette!J362</f>
        <v>0</v>
      </c>
      <c r="K373" s="162">
        <f t="shared" si="11"/>
        <v>0</v>
      </c>
      <c r="L373" s="179">
        <f>Recette!E362</f>
        <v>0</v>
      </c>
    </row>
    <row r="374" spans="3:12">
      <c r="C374" s="155">
        <f>Dépense!J363</f>
        <v>0</v>
      </c>
      <c r="D374" s="162">
        <f t="shared" si="10"/>
        <v>0</v>
      </c>
      <c r="E374" s="169">
        <f>Dépense!E363</f>
        <v>0</v>
      </c>
      <c r="J374" s="194">
        <f>Recette!J363</f>
        <v>0</v>
      </c>
      <c r="K374" s="162">
        <f t="shared" si="11"/>
        <v>0</v>
      </c>
      <c r="L374" s="179">
        <f>Recette!E363</f>
        <v>0</v>
      </c>
    </row>
    <row r="375" spans="3:12">
      <c r="C375" s="155">
        <f>Dépense!J364</f>
        <v>0</v>
      </c>
      <c r="D375" s="162">
        <f t="shared" si="10"/>
        <v>0</v>
      </c>
      <c r="E375" s="169">
        <f>Dépense!E364</f>
        <v>0</v>
      </c>
      <c r="J375" s="194">
        <f>Recette!J364</f>
        <v>0</v>
      </c>
      <c r="K375" s="162">
        <f t="shared" si="11"/>
        <v>0</v>
      </c>
      <c r="L375" s="179">
        <f>Recette!E364</f>
        <v>0</v>
      </c>
    </row>
    <row r="376" spans="3:12">
      <c r="C376" s="155">
        <f>Dépense!J365</f>
        <v>0</v>
      </c>
      <c r="D376" s="162">
        <f t="shared" si="10"/>
        <v>0</v>
      </c>
      <c r="E376" s="169">
        <f>Dépense!E365</f>
        <v>0</v>
      </c>
      <c r="J376" s="194">
        <f>Recette!J365</f>
        <v>0</v>
      </c>
      <c r="K376" s="162">
        <f t="shared" si="11"/>
        <v>0</v>
      </c>
      <c r="L376" s="179">
        <f>Recette!E365</f>
        <v>0</v>
      </c>
    </row>
    <row r="377" spans="3:12">
      <c r="C377" s="155">
        <f>Dépense!J366</f>
        <v>0</v>
      </c>
      <c r="D377" s="162">
        <f t="shared" si="10"/>
        <v>0</v>
      </c>
      <c r="E377" s="169">
        <f>Dépense!E366</f>
        <v>0</v>
      </c>
      <c r="J377" s="194">
        <f>Recette!J366</f>
        <v>0</v>
      </c>
      <c r="K377" s="162">
        <f t="shared" si="11"/>
        <v>0</v>
      </c>
      <c r="L377" s="179">
        <f>Recette!E366</f>
        <v>0</v>
      </c>
    </row>
    <row r="378" spans="3:12">
      <c r="C378" s="155">
        <f>Dépense!J367</f>
        <v>0</v>
      </c>
      <c r="D378" s="162">
        <f t="shared" si="10"/>
        <v>0</v>
      </c>
      <c r="E378" s="169">
        <f>Dépense!E367</f>
        <v>0</v>
      </c>
      <c r="J378" s="194">
        <f>Recette!J367</f>
        <v>0</v>
      </c>
      <c r="K378" s="162">
        <f t="shared" si="11"/>
        <v>0</v>
      </c>
      <c r="L378" s="179">
        <f>Recette!E367</f>
        <v>0</v>
      </c>
    </row>
    <row r="379" spans="3:12">
      <c r="C379" s="155">
        <f>Dépense!J368</f>
        <v>0</v>
      </c>
      <c r="D379" s="162">
        <f t="shared" si="10"/>
        <v>0</v>
      </c>
      <c r="E379" s="169">
        <f>Dépense!E368</f>
        <v>0</v>
      </c>
      <c r="J379" s="194">
        <f>Recette!J368</f>
        <v>0</v>
      </c>
      <c r="K379" s="162">
        <f t="shared" si="11"/>
        <v>0</v>
      </c>
      <c r="L379" s="179">
        <f>Recette!E368</f>
        <v>0</v>
      </c>
    </row>
    <row r="380" spans="3:12">
      <c r="C380" s="155">
        <f>Dépense!J369</f>
        <v>0</v>
      </c>
      <c r="D380" s="162">
        <f t="shared" si="10"/>
        <v>0</v>
      </c>
      <c r="E380" s="169">
        <f>Dépense!E369</f>
        <v>0</v>
      </c>
      <c r="J380" s="194">
        <f>Recette!J369</f>
        <v>0</v>
      </c>
      <c r="K380" s="162">
        <f t="shared" si="11"/>
        <v>0</v>
      </c>
      <c r="L380" s="179">
        <f>Recette!E369</f>
        <v>0</v>
      </c>
    </row>
    <row r="381" spans="3:12">
      <c r="C381" s="155">
        <f>Dépense!J370</f>
        <v>0</v>
      </c>
      <c r="D381" s="162">
        <f t="shared" si="10"/>
        <v>0</v>
      </c>
      <c r="E381" s="169">
        <f>Dépense!E370</f>
        <v>0</v>
      </c>
      <c r="J381" s="194">
        <f>Recette!J370</f>
        <v>0</v>
      </c>
      <c r="K381" s="162">
        <f t="shared" si="11"/>
        <v>0</v>
      </c>
      <c r="L381" s="179">
        <f>Recette!E370</f>
        <v>0</v>
      </c>
    </row>
    <row r="382" spans="3:12">
      <c r="C382" s="155">
        <f>Dépense!J371</f>
        <v>0</v>
      </c>
      <c r="D382" s="162">
        <f t="shared" si="10"/>
        <v>0</v>
      </c>
      <c r="E382" s="169">
        <f>Dépense!E371</f>
        <v>0</v>
      </c>
      <c r="J382" s="194">
        <f>Recette!J371</f>
        <v>0</v>
      </c>
      <c r="K382" s="162">
        <f t="shared" si="11"/>
        <v>0</v>
      </c>
      <c r="L382" s="179">
        <f>Recette!E371</f>
        <v>0</v>
      </c>
    </row>
    <row r="383" spans="3:12">
      <c r="C383" s="155">
        <f>Dépense!J372</f>
        <v>0</v>
      </c>
      <c r="D383" s="162">
        <f t="shared" si="10"/>
        <v>0</v>
      </c>
      <c r="E383" s="169">
        <f>Dépense!E372</f>
        <v>0</v>
      </c>
      <c r="J383" s="194">
        <f>Recette!J372</f>
        <v>0</v>
      </c>
      <c r="K383" s="162">
        <f t="shared" si="11"/>
        <v>0</v>
      </c>
      <c r="L383" s="179">
        <f>Recette!E372</f>
        <v>0</v>
      </c>
    </row>
    <row r="384" spans="3:12">
      <c r="C384" s="155">
        <f>Dépense!J373</f>
        <v>0</v>
      </c>
      <c r="D384" s="162">
        <f t="shared" si="10"/>
        <v>0</v>
      </c>
      <c r="E384" s="169">
        <f>Dépense!E373</f>
        <v>0</v>
      </c>
      <c r="J384" s="194">
        <f>Recette!J373</f>
        <v>0</v>
      </c>
      <c r="K384" s="162">
        <f t="shared" si="11"/>
        <v>0</v>
      </c>
      <c r="L384" s="179">
        <f>Recette!E373</f>
        <v>0</v>
      </c>
    </row>
    <row r="385" spans="3:12">
      <c r="C385" s="155">
        <f>Dépense!J374</f>
        <v>0</v>
      </c>
      <c r="D385" s="162">
        <f t="shared" si="10"/>
        <v>0</v>
      </c>
      <c r="E385" s="169">
        <f>Dépense!E374</f>
        <v>0</v>
      </c>
      <c r="J385" s="194">
        <f>Recette!J374</f>
        <v>0</v>
      </c>
      <c r="K385" s="162">
        <f t="shared" si="11"/>
        <v>0</v>
      </c>
      <c r="L385" s="179">
        <f>Recette!E374</f>
        <v>0</v>
      </c>
    </row>
    <row r="386" spans="3:12">
      <c r="C386" s="155">
        <f>Dépense!J375</f>
        <v>0</v>
      </c>
      <c r="D386" s="162">
        <f t="shared" si="10"/>
        <v>0</v>
      </c>
      <c r="E386" s="169">
        <f>Dépense!E375</f>
        <v>0</v>
      </c>
      <c r="J386" s="194">
        <f>Recette!J375</f>
        <v>0</v>
      </c>
      <c r="K386" s="162">
        <f t="shared" si="11"/>
        <v>0</v>
      </c>
      <c r="L386" s="179">
        <f>Recette!E375</f>
        <v>0</v>
      </c>
    </row>
    <row r="387" spans="3:12">
      <c r="C387" s="155">
        <f>Dépense!J376</f>
        <v>0</v>
      </c>
      <c r="D387" s="162">
        <f t="shared" si="10"/>
        <v>0</v>
      </c>
      <c r="E387" s="169">
        <f>Dépense!E376</f>
        <v>0</v>
      </c>
      <c r="J387" s="194">
        <f>Recette!J376</f>
        <v>0</v>
      </c>
      <c r="K387" s="162">
        <f t="shared" si="11"/>
        <v>0</v>
      </c>
      <c r="L387" s="179">
        <f>Recette!E376</f>
        <v>0</v>
      </c>
    </row>
    <row r="388" spans="3:12">
      <c r="C388" s="155">
        <f>Dépense!J377</f>
        <v>0</v>
      </c>
      <c r="D388" s="162">
        <f t="shared" si="10"/>
        <v>0</v>
      </c>
      <c r="E388" s="169">
        <f>Dépense!E377</f>
        <v>0</v>
      </c>
      <c r="J388" s="194">
        <f>Recette!J377</f>
        <v>0</v>
      </c>
      <c r="K388" s="162">
        <f t="shared" si="11"/>
        <v>0</v>
      </c>
      <c r="L388" s="179">
        <f>Recette!E377</f>
        <v>0</v>
      </c>
    </row>
    <row r="389" spans="3:12">
      <c r="C389" s="155">
        <f>Dépense!J378</f>
        <v>0</v>
      </c>
      <c r="D389" s="162">
        <f t="shared" si="10"/>
        <v>0</v>
      </c>
      <c r="E389" s="169">
        <f>Dépense!E378</f>
        <v>0</v>
      </c>
      <c r="J389" s="194">
        <f>Recette!J378</f>
        <v>0</v>
      </c>
      <c r="K389" s="162">
        <f t="shared" si="11"/>
        <v>0</v>
      </c>
      <c r="L389" s="179">
        <f>Recette!E378</f>
        <v>0</v>
      </c>
    </row>
    <row r="390" spans="3:12">
      <c r="C390" s="155">
        <f>Dépense!J379</f>
        <v>0</v>
      </c>
      <c r="D390" s="162">
        <f t="shared" si="10"/>
        <v>0</v>
      </c>
      <c r="E390" s="169">
        <f>Dépense!E379</f>
        <v>0</v>
      </c>
      <c r="J390" s="194">
        <f>Recette!J379</f>
        <v>0</v>
      </c>
      <c r="K390" s="162">
        <f t="shared" si="11"/>
        <v>0</v>
      </c>
      <c r="L390" s="179">
        <f>Recette!E379</f>
        <v>0</v>
      </c>
    </row>
    <row r="391" spans="3:12">
      <c r="C391" s="155">
        <f>Dépense!J380</f>
        <v>0</v>
      </c>
      <c r="D391" s="162">
        <f t="shared" si="10"/>
        <v>0</v>
      </c>
      <c r="E391" s="169">
        <f>Dépense!E380</f>
        <v>0</v>
      </c>
      <c r="J391" s="194">
        <f>Recette!J380</f>
        <v>0</v>
      </c>
      <c r="K391" s="162">
        <f t="shared" si="11"/>
        <v>0</v>
      </c>
      <c r="L391" s="179">
        <f>Recette!E380</f>
        <v>0</v>
      </c>
    </row>
    <row r="392" spans="3:12">
      <c r="C392" s="155">
        <f>Dépense!J381</f>
        <v>0</v>
      </c>
      <c r="D392" s="162">
        <f t="shared" si="10"/>
        <v>0</v>
      </c>
      <c r="E392" s="169">
        <f>Dépense!E381</f>
        <v>0</v>
      </c>
      <c r="J392" s="194">
        <f>Recette!J381</f>
        <v>0</v>
      </c>
      <c r="K392" s="162">
        <f t="shared" si="11"/>
        <v>0</v>
      </c>
      <c r="L392" s="179">
        <f>Recette!E381</f>
        <v>0</v>
      </c>
    </row>
    <row r="393" spans="3:12">
      <c r="C393" s="155">
        <f>Dépense!J382</f>
        <v>0</v>
      </c>
      <c r="D393" s="162">
        <f t="shared" si="10"/>
        <v>0</v>
      </c>
      <c r="E393" s="169">
        <f>Dépense!E382</f>
        <v>0</v>
      </c>
      <c r="J393" s="194">
        <f>Recette!J382</f>
        <v>0</v>
      </c>
      <c r="K393" s="162">
        <f t="shared" si="11"/>
        <v>0</v>
      </c>
      <c r="L393" s="179">
        <f>Recette!E382</f>
        <v>0</v>
      </c>
    </row>
    <row r="394" spans="3:12">
      <c r="C394" s="155">
        <f>Dépense!J383</f>
        <v>0</v>
      </c>
      <c r="D394" s="162">
        <f t="shared" si="10"/>
        <v>0</v>
      </c>
      <c r="E394" s="169">
        <f>Dépense!E383</f>
        <v>0</v>
      </c>
      <c r="J394" s="194">
        <f>Recette!J383</f>
        <v>0</v>
      </c>
      <c r="K394" s="162">
        <f t="shared" si="11"/>
        <v>0</v>
      </c>
      <c r="L394" s="179">
        <f>Recette!E383</f>
        <v>0</v>
      </c>
    </row>
    <row r="395" spans="3:12">
      <c r="C395" s="155">
        <f>Dépense!J384</f>
        <v>0</v>
      </c>
      <c r="D395" s="162">
        <f t="shared" si="10"/>
        <v>0</v>
      </c>
      <c r="E395" s="169">
        <f>Dépense!E384</f>
        <v>0</v>
      </c>
      <c r="J395" s="194">
        <f>Recette!J384</f>
        <v>0</v>
      </c>
      <c r="K395" s="162">
        <f t="shared" si="11"/>
        <v>0</v>
      </c>
      <c r="L395" s="179">
        <f>Recette!E384</f>
        <v>0</v>
      </c>
    </row>
    <row r="396" spans="3:12">
      <c r="C396" s="155">
        <f>Dépense!J385</f>
        <v>0</v>
      </c>
      <c r="D396" s="162">
        <f t="shared" si="10"/>
        <v>0</v>
      </c>
      <c r="E396" s="169">
        <f>Dépense!E385</f>
        <v>0</v>
      </c>
      <c r="J396" s="194">
        <f>Recette!J385</f>
        <v>0</v>
      </c>
      <c r="K396" s="162">
        <f t="shared" si="11"/>
        <v>0</v>
      </c>
      <c r="L396" s="179">
        <f>Recette!E385</f>
        <v>0</v>
      </c>
    </row>
    <row r="397" spans="3:12">
      <c r="C397" s="155">
        <f>Dépense!J386</f>
        <v>0</v>
      </c>
      <c r="D397" s="162">
        <f t="shared" si="10"/>
        <v>0</v>
      </c>
      <c r="E397" s="169">
        <f>Dépense!E386</f>
        <v>0</v>
      </c>
      <c r="J397" s="194">
        <f>Recette!J386</f>
        <v>0</v>
      </c>
      <c r="K397" s="162">
        <f t="shared" si="11"/>
        <v>0</v>
      </c>
      <c r="L397" s="179">
        <f>Recette!E386</f>
        <v>0</v>
      </c>
    </row>
    <row r="398" spans="3:12">
      <c r="C398" s="155">
        <f>Dépense!J387</f>
        <v>0</v>
      </c>
      <c r="D398" s="162">
        <f t="shared" ref="D398:D461" si="12">INT(C398/10000)</f>
        <v>0</v>
      </c>
      <c r="E398" s="169">
        <f>Dépense!E387</f>
        <v>0</v>
      </c>
      <c r="J398" s="194">
        <f>Recette!J387</f>
        <v>0</v>
      </c>
      <c r="K398" s="162">
        <f t="shared" ref="K398:K461" si="13">INT(J398/10000)</f>
        <v>0</v>
      </c>
      <c r="L398" s="179">
        <f>Recette!E387</f>
        <v>0</v>
      </c>
    </row>
    <row r="399" spans="3:12">
      <c r="C399" s="155">
        <f>Dépense!J388</f>
        <v>0</v>
      </c>
      <c r="D399" s="162">
        <f t="shared" si="12"/>
        <v>0</v>
      </c>
      <c r="E399" s="169">
        <f>Dépense!E388</f>
        <v>0</v>
      </c>
      <c r="J399" s="194">
        <f>Recette!J388</f>
        <v>0</v>
      </c>
      <c r="K399" s="162">
        <f t="shared" si="13"/>
        <v>0</v>
      </c>
      <c r="L399" s="179">
        <f>Recette!E388</f>
        <v>0</v>
      </c>
    </row>
    <row r="400" spans="3:12">
      <c r="C400" s="155">
        <f>Dépense!J389</f>
        <v>0</v>
      </c>
      <c r="D400" s="162">
        <f t="shared" si="12"/>
        <v>0</v>
      </c>
      <c r="E400" s="169">
        <f>Dépense!E389</f>
        <v>0</v>
      </c>
      <c r="J400" s="194">
        <f>Recette!J389</f>
        <v>0</v>
      </c>
      <c r="K400" s="162">
        <f t="shared" si="13"/>
        <v>0</v>
      </c>
      <c r="L400" s="179">
        <f>Recette!E389</f>
        <v>0</v>
      </c>
    </row>
    <row r="401" spans="3:12">
      <c r="C401" s="155">
        <f>Dépense!J390</f>
        <v>0</v>
      </c>
      <c r="D401" s="162">
        <f t="shared" si="12"/>
        <v>0</v>
      </c>
      <c r="E401" s="169">
        <f>Dépense!E390</f>
        <v>0</v>
      </c>
      <c r="J401" s="194">
        <f>Recette!J390</f>
        <v>0</v>
      </c>
      <c r="K401" s="162">
        <f t="shared" si="13"/>
        <v>0</v>
      </c>
      <c r="L401" s="179">
        <f>Recette!E390</f>
        <v>0</v>
      </c>
    </row>
    <row r="402" spans="3:12">
      <c r="C402" s="155">
        <f>Dépense!J391</f>
        <v>0</v>
      </c>
      <c r="D402" s="162">
        <f t="shared" si="12"/>
        <v>0</v>
      </c>
      <c r="E402" s="169">
        <f>Dépense!E391</f>
        <v>0</v>
      </c>
      <c r="J402" s="194">
        <f>Recette!J391</f>
        <v>0</v>
      </c>
      <c r="K402" s="162">
        <f t="shared" si="13"/>
        <v>0</v>
      </c>
      <c r="L402" s="179">
        <f>Recette!E391</f>
        <v>0</v>
      </c>
    </row>
    <row r="403" spans="3:12">
      <c r="C403" s="155">
        <f>Dépense!J392</f>
        <v>0</v>
      </c>
      <c r="D403" s="162">
        <f t="shared" si="12"/>
        <v>0</v>
      </c>
      <c r="E403" s="169">
        <f>Dépense!E392</f>
        <v>0</v>
      </c>
      <c r="J403" s="194">
        <f>Recette!J392</f>
        <v>0</v>
      </c>
      <c r="K403" s="162">
        <f t="shared" si="13"/>
        <v>0</v>
      </c>
      <c r="L403" s="179">
        <f>Recette!E392</f>
        <v>0</v>
      </c>
    </row>
    <row r="404" spans="3:12">
      <c r="C404" s="155">
        <f>Dépense!J393</f>
        <v>0</v>
      </c>
      <c r="D404" s="162">
        <f t="shared" si="12"/>
        <v>0</v>
      </c>
      <c r="E404" s="169">
        <f>Dépense!E393</f>
        <v>0</v>
      </c>
      <c r="J404" s="194">
        <f>Recette!J393</f>
        <v>0</v>
      </c>
      <c r="K404" s="162">
        <f t="shared" si="13"/>
        <v>0</v>
      </c>
      <c r="L404" s="179">
        <f>Recette!E393</f>
        <v>0</v>
      </c>
    </row>
    <row r="405" spans="3:12">
      <c r="C405" s="155">
        <f>Dépense!J394</f>
        <v>0</v>
      </c>
      <c r="D405" s="162">
        <f t="shared" si="12"/>
        <v>0</v>
      </c>
      <c r="E405" s="169">
        <f>Dépense!E394</f>
        <v>0</v>
      </c>
      <c r="J405" s="194">
        <f>Recette!J394</f>
        <v>0</v>
      </c>
      <c r="K405" s="162">
        <f t="shared" si="13"/>
        <v>0</v>
      </c>
      <c r="L405" s="179">
        <f>Recette!E394</f>
        <v>0</v>
      </c>
    </row>
    <row r="406" spans="3:12">
      <c r="C406" s="155">
        <f>Dépense!J395</f>
        <v>0</v>
      </c>
      <c r="D406" s="162">
        <f t="shared" si="12"/>
        <v>0</v>
      </c>
      <c r="E406" s="169">
        <f>Dépense!E395</f>
        <v>0</v>
      </c>
      <c r="J406" s="194">
        <f>Recette!J395</f>
        <v>0</v>
      </c>
      <c r="K406" s="162">
        <f t="shared" si="13"/>
        <v>0</v>
      </c>
      <c r="L406" s="179">
        <f>Recette!E395</f>
        <v>0</v>
      </c>
    </row>
    <row r="407" spans="3:12">
      <c r="C407" s="155">
        <f>Dépense!J396</f>
        <v>0</v>
      </c>
      <c r="D407" s="162">
        <f t="shared" si="12"/>
        <v>0</v>
      </c>
      <c r="E407" s="169">
        <f>Dépense!E396</f>
        <v>0</v>
      </c>
      <c r="J407" s="194">
        <f>Recette!J396</f>
        <v>0</v>
      </c>
      <c r="K407" s="162">
        <f t="shared" si="13"/>
        <v>0</v>
      </c>
      <c r="L407" s="179">
        <f>Recette!E396</f>
        <v>0</v>
      </c>
    </row>
    <row r="408" spans="3:12">
      <c r="C408" s="155">
        <f>Dépense!J397</f>
        <v>0</v>
      </c>
      <c r="D408" s="162">
        <f t="shared" si="12"/>
        <v>0</v>
      </c>
      <c r="E408" s="169">
        <f>Dépense!E397</f>
        <v>0</v>
      </c>
      <c r="J408" s="194">
        <f>Recette!J397</f>
        <v>0</v>
      </c>
      <c r="K408" s="162">
        <f t="shared" si="13"/>
        <v>0</v>
      </c>
      <c r="L408" s="179">
        <f>Recette!E397</f>
        <v>0</v>
      </c>
    </row>
    <row r="409" spans="3:12">
      <c r="C409" s="155">
        <f>Dépense!J398</f>
        <v>0</v>
      </c>
      <c r="D409" s="162">
        <f t="shared" si="12"/>
        <v>0</v>
      </c>
      <c r="E409" s="169">
        <f>Dépense!E398</f>
        <v>0</v>
      </c>
      <c r="J409" s="194">
        <f>Recette!J398</f>
        <v>0</v>
      </c>
      <c r="K409" s="162">
        <f t="shared" si="13"/>
        <v>0</v>
      </c>
      <c r="L409" s="179">
        <f>Recette!E398</f>
        <v>0</v>
      </c>
    </row>
    <row r="410" spans="3:12">
      <c r="C410" s="155">
        <f>Dépense!J399</f>
        <v>0</v>
      </c>
      <c r="D410" s="162">
        <f t="shared" si="12"/>
        <v>0</v>
      </c>
      <c r="E410" s="169">
        <f>Dépense!E399</f>
        <v>0</v>
      </c>
      <c r="J410" s="194">
        <f>Recette!J399</f>
        <v>0</v>
      </c>
      <c r="K410" s="162">
        <f t="shared" si="13"/>
        <v>0</v>
      </c>
      <c r="L410" s="179">
        <f>Recette!E399</f>
        <v>0</v>
      </c>
    </row>
    <row r="411" spans="3:12">
      <c r="C411" s="155">
        <f>Dépense!J400</f>
        <v>0</v>
      </c>
      <c r="D411" s="162">
        <f t="shared" si="12"/>
        <v>0</v>
      </c>
      <c r="E411" s="169">
        <f>Dépense!E400</f>
        <v>0</v>
      </c>
      <c r="J411" s="194">
        <f>Recette!J400</f>
        <v>0</v>
      </c>
      <c r="K411" s="162">
        <f t="shared" si="13"/>
        <v>0</v>
      </c>
      <c r="L411" s="179">
        <f>Recette!E400</f>
        <v>0</v>
      </c>
    </row>
    <row r="412" spans="3:12">
      <c r="C412" s="155">
        <f>Dépense!J401</f>
        <v>0</v>
      </c>
      <c r="D412" s="162">
        <f t="shared" si="12"/>
        <v>0</v>
      </c>
      <c r="E412" s="169">
        <f>Dépense!E401</f>
        <v>0</v>
      </c>
      <c r="J412" s="194">
        <f>Recette!J401</f>
        <v>0</v>
      </c>
      <c r="K412" s="162">
        <f t="shared" si="13"/>
        <v>0</v>
      </c>
      <c r="L412" s="179">
        <f>Recette!E401</f>
        <v>0</v>
      </c>
    </row>
    <row r="413" spans="3:12">
      <c r="C413" s="155">
        <f>Dépense!J402</f>
        <v>0</v>
      </c>
      <c r="D413" s="162">
        <f t="shared" si="12"/>
        <v>0</v>
      </c>
      <c r="E413" s="169">
        <f>Dépense!E402</f>
        <v>0</v>
      </c>
      <c r="J413" s="194">
        <f>Recette!J402</f>
        <v>0</v>
      </c>
      <c r="K413" s="162">
        <f t="shared" si="13"/>
        <v>0</v>
      </c>
      <c r="L413" s="179">
        <f>Recette!E402</f>
        <v>0</v>
      </c>
    </row>
    <row r="414" spans="3:12">
      <c r="C414" s="155">
        <f>Dépense!J403</f>
        <v>0</v>
      </c>
      <c r="D414" s="162">
        <f t="shared" si="12"/>
        <v>0</v>
      </c>
      <c r="E414" s="169">
        <f>Dépense!E403</f>
        <v>0</v>
      </c>
      <c r="J414" s="194">
        <f>Recette!J403</f>
        <v>0</v>
      </c>
      <c r="K414" s="162">
        <f t="shared" si="13"/>
        <v>0</v>
      </c>
      <c r="L414" s="179">
        <f>Recette!E403</f>
        <v>0</v>
      </c>
    </row>
    <row r="415" spans="3:12">
      <c r="C415" s="155">
        <f>Dépense!J404</f>
        <v>0</v>
      </c>
      <c r="D415" s="162">
        <f t="shared" si="12"/>
        <v>0</v>
      </c>
      <c r="E415" s="169">
        <f>Dépense!E404</f>
        <v>0</v>
      </c>
      <c r="J415" s="194">
        <f>Recette!J404</f>
        <v>0</v>
      </c>
      <c r="K415" s="162">
        <f t="shared" si="13"/>
        <v>0</v>
      </c>
      <c r="L415" s="179">
        <f>Recette!E404</f>
        <v>0</v>
      </c>
    </row>
    <row r="416" spans="3:12">
      <c r="C416" s="155">
        <f>Dépense!J405</f>
        <v>0</v>
      </c>
      <c r="D416" s="162">
        <f t="shared" si="12"/>
        <v>0</v>
      </c>
      <c r="E416" s="169">
        <f>Dépense!E405</f>
        <v>0</v>
      </c>
      <c r="J416" s="194">
        <f>Recette!J405</f>
        <v>0</v>
      </c>
      <c r="K416" s="162">
        <f t="shared" si="13"/>
        <v>0</v>
      </c>
      <c r="L416" s="179">
        <f>Recette!E405</f>
        <v>0</v>
      </c>
    </row>
    <row r="417" spans="3:12">
      <c r="C417" s="155">
        <f>Dépense!J406</f>
        <v>0</v>
      </c>
      <c r="D417" s="162">
        <f t="shared" si="12"/>
        <v>0</v>
      </c>
      <c r="E417" s="169">
        <f>Dépense!E406</f>
        <v>0</v>
      </c>
      <c r="J417" s="194">
        <f>Recette!J406</f>
        <v>0</v>
      </c>
      <c r="K417" s="162">
        <f t="shared" si="13"/>
        <v>0</v>
      </c>
      <c r="L417" s="179">
        <f>Recette!E406</f>
        <v>0</v>
      </c>
    </row>
    <row r="418" spans="3:12">
      <c r="C418" s="155">
        <f>Dépense!J407</f>
        <v>0</v>
      </c>
      <c r="D418" s="162">
        <f t="shared" si="12"/>
        <v>0</v>
      </c>
      <c r="E418" s="169">
        <f>Dépense!E407</f>
        <v>0</v>
      </c>
      <c r="J418" s="194">
        <f>Recette!J407</f>
        <v>0</v>
      </c>
      <c r="K418" s="162">
        <f t="shared" si="13"/>
        <v>0</v>
      </c>
      <c r="L418" s="179">
        <f>Recette!E407</f>
        <v>0</v>
      </c>
    </row>
    <row r="419" spans="3:12">
      <c r="C419" s="155">
        <f>Dépense!J408</f>
        <v>0</v>
      </c>
      <c r="D419" s="162">
        <f t="shared" si="12"/>
        <v>0</v>
      </c>
      <c r="E419" s="169">
        <f>Dépense!E408</f>
        <v>0</v>
      </c>
      <c r="J419" s="194">
        <f>Recette!J408</f>
        <v>0</v>
      </c>
      <c r="K419" s="162">
        <f t="shared" si="13"/>
        <v>0</v>
      </c>
      <c r="L419" s="179">
        <f>Recette!E408</f>
        <v>0</v>
      </c>
    </row>
    <row r="420" spans="3:12">
      <c r="C420" s="155">
        <f>Dépense!J409</f>
        <v>0</v>
      </c>
      <c r="D420" s="162">
        <f t="shared" si="12"/>
        <v>0</v>
      </c>
      <c r="E420" s="169">
        <f>Dépense!E409</f>
        <v>0</v>
      </c>
      <c r="J420" s="194">
        <f>Recette!J409</f>
        <v>0</v>
      </c>
      <c r="K420" s="162">
        <f t="shared" si="13"/>
        <v>0</v>
      </c>
      <c r="L420" s="179">
        <f>Recette!E409</f>
        <v>0</v>
      </c>
    </row>
    <row r="421" spans="3:12">
      <c r="C421" s="155">
        <f>Dépense!J410</f>
        <v>0</v>
      </c>
      <c r="D421" s="162">
        <f t="shared" si="12"/>
        <v>0</v>
      </c>
      <c r="E421" s="169">
        <f>Dépense!E410</f>
        <v>0</v>
      </c>
      <c r="J421" s="194">
        <f>Recette!J410</f>
        <v>0</v>
      </c>
      <c r="K421" s="162">
        <f t="shared" si="13"/>
        <v>0</v>
      </c>
      <c r="L421" s="179">
        <f>Recette!E410</f>
        <v>0</v>
      </c>
    </row>
    <row r="422" spans="3:12">
      <c r="C422" s="155">
        <f>Dépense!J411</f>
        <v>0</v>
      </c>
      <c r="D422" s="162">
        <f t="shared" si="12"/>
        <v>0</v>
      </c>
      <c r="E422" s="169">
        <f>Dépense!E411</f>
        <v>0</v>
      </c>
      <c r="J422" s="194">
        <f>Recette!J411</f>
        <v>0</v>
      </c>
      <c r="K422" s="162">
        <f t="shared" si="13"/>
        <v>0</v>
      </c>
      <c r="L422" s="179">
        <f>Recette!E411</f>
        <v>0</v>
      </c>
    </row>
    <row r="423" spans="3:12">
      <c r="C423" s="155">
        <f>Dépense!J412</f>
        <v>0</v>
      </c>
      <c r="D423" s="162">
        <f t="shared" si="12"/>
        <v>0</v>
      </c>
      <c r="E423" s="169">
        <f>Dépense!E412</f>
        <v>0</v>
      </c>
      <c r="J423" s="194">
        <f>Recette!J412</f>
        <v>0</v>
      </c>
      <c r="K423" s="162">
        <f t="shared" si="13"/>
        <v>0</v>
      </c>
      <c r="L423" s="179">
        <f>Recette!E412</f>
        <v>0</v>
      </c>
    </row>
    <row r="424" spans="3:12">
      <c r="C424" s="155">
        <f>Dépense!J413</f>
        <v>0</v>
      </c>
      <c r="D424" s="162">
        <f t="shared" si="12"/>
        <v>0</v>
      </c>
      <c r="E424" s="169">
        <f>Dépense!E413</f>
        <v>0</v>
      </c>
      <c r="J424" s="194">
        <f>Recette!J413</f>
        <v>0</v>
      </c>
      <c r="K424" s="162">
        <f t="shared" si="13"/>
        <v>0</v>
      </c>
      <c r="L424" s="179">
        <f>Recette!E413</f>
        <v>0</v>
      </c>
    </row>
    <row r="425" spans="3:12">
      <c r="C425" s="155">
        <f>Dépense!J414</f>
        <v>0</v>
      </c>
      <c r="D425" s="162">
        <f t="shared" si="12"/>
        <v>0</v>
      </c>
      <c r="E425" s="169">
        <f>Dépense!E414</f>
        <v>0</v>
      </c>
      <c r="J425" s="194">
        <f>Recette!J414</f>
        <v>0</v>
      </c>
      <c r="K425" s="162">
        <f t="shared" si="13"/>
        <v>0</v>
      </c>
      <c r="L425" s="179">
        <f>Recette!E414</f>
        <v>0</v>
      </c>
    </row>
    <row r="426" spans="3:12">
      <c r="C426" s="155">
        <f>Dépense!J415</f>
        <v>0</v>
      </c>
      <c r="D426" s="162">
        <f t="shared" si="12"/>
        <v>0</v>
      </c>
      <c r="E426" s="169">
        <f>Dépense!E415</f>
        <v>0</v>
      </c>
      <c r="J426" s="194">
        <f>Recette!J415</f>
        <v>0</v>
      </c>
      <c r="K426" s="162">
        <f t="shared" si="13"/>
        <v>0</v>
      </c>
      <c r="L426" s="179">
        <f>Recette!E415</f>
        <v>0</v>
      </c>
    </row>
    <row r="427" spans="3:12">
      <c r="C427" s="155">
        <f>Dépense!J416</f>
        <v>0</v>
      </c>
      <c r="D427" s="162">
        <f t="shared" si="12"/>
        <v>0</v>
      </c>
      <c r="E427" s="169">
        <f>Dépense!E416</f>
        <v>0</v>
      </c>
      <c r="J427" s="194">
        <f>Recette!J416</f>
        <v>0</v>
      </c>
      <c r="K427" s="162">
        <f t="shared" si="13"/>
        <v>0</v>
      </c>
      <c r="L427" s="179">
        <f>Recette!E416</f>
        <v>0</v>
      </c>
    </row>
    <row r="428" spans="3:12">
      <c r="C428" s="155">
        <f>Dépense!J417</f>
        <v>0</v>
      </c>
      <c r="D428" s="162">
        <f t="shared" si="12"/>
        <v>0</v>
      </c>
      <c r="E428" s="169">
        <f>Dépense!E417</f>
        <v>0</v>
      </c>
      <c r="J428" s="194">
        <f>Recette!J417</f>
        <v>0</v>
      </c>
      <c r="K428" s="162">
        <f t="shared" si="13"/>
        <v>0</v>
      </c>
      <c r="L428" s="179">
        <f>Recette!E417</f>
        <v>0</v>
      </c>
    </row>
    <row r="429" spans="3:12">
      <c r="C429" s="155">
        <f>Dépense!J418</f>
        <v>0</v>
      </c>
      <c r="D429" s="162">
        <f t="shared" si="12"/>
        <v>0</v>
      </c>
      <c r="E429" s="169">
        <f>Dépense!E418</f>
        <v>0</v>
      </c>
      <c r="J429" s="194">
        <f>Recette!J418</f>
        <v>0</v>
      </c>
      <c r="K429" s="162">
        <f t="shared" si="13"/>
        <v>0</v>
      </c>
      <c r="L429" s="179">
        <f>Recette!E418</f>
        <v>0</v>
      </c>
    </row>
    <row r="430" spans="3:12">
      <c r="C430" s="155">
        <f>Dépense!J419</f>
        <v>0</v>
      </c>
      <c r="D430" s="162">
        <f t="shared" si="12"/>
        <v>0</v>
      </c>
      <c r="E430" s="169">
        <f>Dépense!E419</f>
        <v>0</v>
      </c>
      <c r="J430" s="194">
        <f>Recette!J419</f>
        <v>0</v>
      </c>
      <c r="K430" s="162">
        <f t="shared" si="13"/>
        <v>0</v>
      </c>
      <c r="L430" s="179">
        <f>Recette!E419</f>
        <v>0</v>
      </c>
    </row>
    <row r="431" spans="3:12">
      <c r="C431" s="155">
        <f>Dépense!J420</f>
        <v>0</v>
      </c>
      <c r="D431" s="162">
        <f t="shared" si="12"/>
        <v>0</v>
      </c>
      <c r="E431" s="169">
        <f>Dépense!E420</f>
        <v>0</v>
      </c>
      <c r="J431" s="194">
        <f>Recette!J420</f>
        <v>0</v>
      </c>
      <c r="K431" s="162">
        <f t="shared" si="13"/>
        <v>0</v>
      </c>
      <c r="L431" s="179">
        <f>Recette!E420</f>
        <v>0</v>
      </c>
    </row>
    <row r="432" spans="3:12">
      <c r="C432" s="155">
        <f>Dépense!J421</f>
        <v>0</v>
      </c>
      <c r="D432" s="162">
        <f t="shared" si="12"/>
        <v>0</v>
      </c>
      <c r="E432" s="169">
        <f>Dépense!E421</f>
        <v>0</v>
      </c>
      <c r="J432" s="194">
        <f>Recette!J421</f>
        <v>0</v>
      </c>
      <c r="K432" s="162">
        <f t="shared" si="13"/>
        <v>0</v>
      </c>
      <c r="L432" s="179">
        <f>Recette!E421</f>
        <v>0</v>
      </c>
    </row>
    <row r="433" spans="3:12">
      <c r="C433" s="155">
        <f>Dépense!J422</f>
        <v>0</v>
      </c>
      <c r="D433" s="162">
        <f t="shared" si="12"/>
        <v>0</v>
      </c>
      <c r="E433" s="169">
        <f>Dépense!E422</f>
        <v>0</v>
      </c>
      <c r="J433" s="194">
        <f>Recette!J422</f>
        <v>0</v>
      </c>
      <c r="K433" s="162">
        <f t="shared" si="13"/>
        <v>0</v>
      </c>
      <c r="L433" s="179">
        <f>Recette!E422</f>
        <v>0</v>
      </c>
    </row>
    <row r="434" spans="3:12">
      <c r="C434" s="155">
        <f>Dépense!J423</f>
        <v>0</v>
      </c>
      <c r="D434" s="162">
        <f t="shared" si="12"/>
        <v>0</v>
      </c>
      <c r="E434" s="169">
        <f>Dépense!E423</f>
        <v>0</v>
      </c>
      <c r="J434" s="194">
        <f>Recette!J423</f>
        <v>0</v>
      </c>
      <c r="K434" s="162">
        <f t="shared" si="13"/>
        <v>0</v>
      </c>
      <c r="L434" s="179">
        <f>Recette!E423</f>
        <v>0</v>
      </c>
    </row>
    <row r="435" spans="3:12">
      <c r="C435" s="155">
        <f>Dépense!J424</f>
        <v>0</v>
      </c>
      <c r="D435" s="162">
        <f t="shared" si="12"/>
        <v>0</v>
      </c>
      <c r="E435" s="169">
        <f>Dépense!E424</f>
        <v>0</v>
      </c>
      <c r="J435" s="194">
        <f>Recette!J424</f>
        <v>0</v>
      </c>
      <c r="K435" s="162">
        <f t="shared" si="13"/>
        <v>0</v>
      </c>
      <c r="L435" s="179">
        <f>Recette!E424</f>
        <v>0</v>
      </c>
    </row>
    <row r="436" spans="3:12">
      <c r="C436" s="155">
        <f>Dépense!J425</f>
        <v>0</v>
      </c>
      <c r="D436" s="162">
        <f t="shared" si="12"/>
        <v>0</v>
      </c>
      <c r="E436" s="169">
        <f>Dépense!E425</f>
        <v>0</v>
      </c>
      <c r="J436" s="194">
        <f>Recette!J425</f>
        <v>0</v>
      </c>
      <c r="K436" s="162">
        <f t="shared" si="13"/>
        <v>0</v>
      </c>
      <c r="L436" s="179">
        <f>Recette!E425</f>
        <v>0</v>
      </c>
    </row>
    <row r="437" spans="3:12">
      <c r="C437" s="155">
        <f>Dépense!J426</f>
        <v>0</v>
      </c>
      <c r="D437" s="162">
        <f t="shared" si="12"/>
        <v>0</v>
      </c>
      <c r="E437" s="169">
        <f>Dépense!E426</f>
        <v>0</v>
      </c>
      <c r="J437" s="194">
        <f>Recette!J426</f>
        <v>0</v>
      </c>
      <c r="K437" s="162">
        <f t="shared" si="13"/>
        <v>0</v>
      </c>
      <c r="L437" s="179">
        <f>Recette!E426</f>
        <v>0</v>
      </c>
    </row>
    <row r="438" spans="3:12">
      <c r="C438" s="155">
        <f>Dépense!J427</f>
        <v>0</v>
      </c>
      <c r="D438" s="162">
        <f t="shared" si="12"/>
        <v>0</v>
      </c>
      <c r="E438" s="169">
        <f>Dépense!E427</f>
        <v>0</v>
      </c>
      <c r="J438" s="194">
        <f>Recette!J427</f>
        <v>0</v>
      </c>
      <c r="K438" s="162">
        <f t="shared" si="13"/>
        <v>0</v>
      </c>
      <c r="L438" s="179">
        <f>Recette!E427</f>
        <v>0</v>
      </c>
    </row>
    <row r="439" spans="3:12">
      <c r="C439" s="155">
        <f>Dépense!J428</f>
        <v>0</v>
      </c>
      <c r="D439" s="162">
        <f t="shared" si="12"/>
        <v>0</v>
      </c>
      <c r="E439" s="169">
        <f>Dépense!E428</f>
        <v>0</v>
      </c>
      <c r="J439" s="194">
        <f>Recette!J428</f>
        <v>0</v>
      </c>
      <c r="K439" s="162">
        <f t="shared" si="13"/>
        <v>0</v>
      </c>
      <c r="L439" s="179">
        <f>Recette!E428</f>
        <v>0</v>
      </c>
    </row>
    <row r="440" spans="3:12">
      <c r="C440" s="155">
        <f>Dépense!J429</f>
        <v>0</v>
      </c>
      <c r="D440" s="162">
        <f t="shared" si="12"/>
        <v>0</v>
      </c>
      <c r="E440" s="169">
        <f>Dépense!E429</f>
        <v>0</v>
      </c>
      <c r="J440" s="194">
        <f>Recette!J429</f>
        <v>0</v>
      </c>
      <c r="K440" s="162">
        <f t="shared" si="13"/>
        <v>0</v>
      </c>
      <c r="L440" s="179">
        <f>Recette!E429</f>
        <v>0</v>
      </c>
    </row>
    <row r="441" spans="3:12">
      <c r="C441" s="155">
        <f>Dépense!J430</f>
        <v>0</v>
      </c>
      <c r="D441" s="162">
        <f t="shared" si="12"/>
        <v>0</v>
      </c>
      <c r="E441" s="169">
        <f>Dépense!E430</f>
        <v>0</v>
      </c>
      <c r="J441" s="194">
        <f>Recette!J430</f>
        <v>0</v>
      </c>
      <c r="K441" s="162">
        <f t="shared" si="13"/>
        <v>0</v>
      </c>
      <c r="L441" s="179">
        <f>Recette!E430</f>
        <v>0</v>
      </c>
    </row>
    <row r="442" spans="3:12">
      <c r="C442" s="155">
        <f>Dépense!J431</f>
        <v>0</v>
      </c>
      <c r="D442" s="162">
        <f t="shared" si="12"/>
        <v>0</v>
      </c>
      <c r="E442" s="169">
        <f>Dépense!E431</f>
        <v>0</v>
      </c>
      <c r="J442" s="194">
        <f>Recette!J431</f>
        <v>0</v>
      </c>
      <c r="K442" s="162">
        <f t="shared" si="13"/>
        <v>0</v>
      </c>
      <c r="L442" s="179">
        <f>Recette!E431</f>
        <v>0</v>
      </c>
    </row>
    <row r="443" spans="3:12">
      <c r="C443" s="155">
        <f>Dépense!J432</f>
        <v>0</v>
      </c>
      <c r="D443" s="162">
        <f t="shared" si="12"/>
        <v>0</v>
      </c>
      <c r="E443" s="169">
        <f>Dépense!E432</f>
        <v>0</v>
      </c>
      <c r="J443" s="194">
        <f>Recette!J432</f>
        <v>0</v>
      </c>
      <c r="K443" s="162">
        <f t="shared" si="13"/>
        <v>0</v>
      </c>
      <c r="L443" s="179">
        <f>Recette!E432</f>
        <v>0</v>
      </c>
    </row>
    <row r="444" spans="3:12">
      <c r="C444" s="155">
        <f>Dépense!J433</f>
        <v>0</v>
      </c>
      <c r="D444" s="162">
        <f t="shared" si="12"/>
        <v>0</v>
      </c>
      <c r="E444" s="169">
        <f>Dépense!E433</f>
        <v>0</v>
      </c>
      <c r="J444" s="194">
        <f>Recette!J433</f>
        <v>0</v>
      </c>
      <c r="K444" s="162">
        <f t="shared" si="13"/>
        <v>0</v>
      </c>
      <c r="L444" s="179">
        <f>Recette!E433</f>
        <v>0</v>
      </c>
    </row>
    <row r="445" spans="3:12">
      <c r="C445" s="155">
        <f>Dépense!J434</f>
        <v>0</v>
      </c>
      <c r="D445" s="162">
        <f t="shared" si="12"/>
        <v>0</v>
      </c>
      <c r="E445" s="169">
        <f>Dépense!E434</f>
        <v>0</v>
      </c>
      <c r="J445" s="194">
        <f>Recette!J434</f>
        <v>0</v>
      </c>
      <c r="K445" s="162">
        <f t="shared" si="13"/>
        <v>0</v>
      </c>
      <c r="L445" s="179">
        <f>Recette!E434</f>
        <v>0</v>
      </c>
    </row>
    <row r="446" spans="3:12">
      <c r="C446" s="155">
        <f>Dépense!J435</f>
        <v>0</v>
      </c>
      <c r="D446" s="162">
        <f t="shared" si="12"/>
        <v>0</v>
      </c>
      <c r="E446" s="169">
        <f>Dépense!E435</f>
        <v>0</v>
      </c>
      <c r="J446" s="194">
        <f>Recette!J435</f>
        <v>0</v>
      </c>
      <c r="K446" s="162">
        <f t="shared" si="13"/>
        <v>0</v>
      </c>
      <c r="L446" s="179">
        <f>Recette!E435</f>
        <v>0</v>
      </c>
    </row>
    <row r="447" spans="3:12">
      <c r="C447" s="155">
        <f>Dépense!J436</f>
        <v>0</v>
      </c>
      <c r="D447" s="162">
        <f t="shared" si="12"/>
        <v>0</v>
      </c>
      <c r="E447" s="169">
        <f>Dépense!E436</f>
        <v>0</v>
      </c>
      <c r="J447" s="194">
        <f>Recette!J436</f>
        <v>0</v>
      </c>
      <c r="K447" s="162">
        <f t="shared" si="13"/>
        <v>0</v>
      </c>
      <c r="L447" s="179">
        <f>Recette!E436</f>
        <v>0</v>
      </c>
    </row>
    <row r="448" spans="3:12">
      <c r="C448" s="155">
        <f>Dépense!J437</f>
        <v>0</v>
      </c>
      <c r="D448" s="162">
        <f t="shared" si="12"/>
        <v>0</v>
      </c>
      <c r="E448" s="169">
        <f>Dépense!E437</f>
        <v>0</v>
      </c>
      <c r="J448" s="194">
        <f>Recette!J437</f>
        <v>0</v>
      </c>
      <c r="K448" s="162">
        <f t="shared" si="13"/>
        <v>0</v>
      </c>
      <c r="L448" s="179">
        <f>Recette!E437</f>
        <v>0</v>
      </c>
    </row>
    <row r="449" spans="3:12">
      <c r="C449" s="155">
        <f>Dépense!J438</f>
        <v>0</v>
      </c>
      <c r="D449" s="162">
        <f t="shared" si="12"/>
        <v>0</v>
      </c>
      <c r="E449" s="169">
        <f>Dépense!E438</f>
        <v>0</v>
      </c>
      <c r="J449" s="194">
        <f>Recette!J438</f>
        <v>0</v>
      </c>
      <c r="K449" s="162">
        <f t="shared" si="13"/>
        <v>0</v>
      </c>
      <c r="L449" s="179">
        <f>Recette!E438</f>
        <v>0</v>
      </c>
    </row>
    <row r="450" spans="3:12">
      <c r="C450" s="155">
        <f>Dépense!J439</f>
        <v>0</v>
      </c>
      <c r="D450" s="162">
        <f t="shared" si="12"/>
        <v>0</v>
      </c>
      <c r="E450" s="169">
        <f>Dépense!E439</f>
        <v>0</v>
      </c>
      <c r="J450" s="194">
        <f>Recette!J439</f>
        <v>0</v>
      </c>
      <c r="K450" s="162">
        <f t="shared" si="13"/>
        <v>0</v>
      </c>
      <c r="L450" s="179">
        <f>Recette!E439</f>
        <v>0</v>
      </c>
    </row>
    <row r="451" spans="3:12">
      <c r="C451" s="155">
        <f>Dépense!J440</f>
        <v>0</v>
      </c>
      <c r="D451" s="162">
        <f t="shared" si="12"/>
        <v>0</v>
      </c>
      <c r="E451" s="169">
        <f>Dépense!E440</f>
        <v>0</v>
      </c>
      <c r="J451" s="194">
        <f>Recette!J440</f>
        <v>0</v>
      </c>
      <c r="K451" s="162">
        <f t="shared" si="13"/>
        <v>0</v>
      </c>
      <c r="L451" s="179">
        <f>Recette!E440</f>
        <v>0</v>
      </c>
    </row>
    <row r="452" spans="3:12">
      <c r="C452" s="155">
        <f>Dépense!J441</f>
        <v>0</v>
      </c>
      <c r="D452" s="162">
        <f t="shared" si="12"/>
        <v>0</v>
      </c>
      <c r="E452" s="169">
        <f>Dépense!E441</f>
        <v>0</v>
      </c>
      <c r="J452" s="194">
        <f>Recette!J441</f>
        <v>0</v>
      </c>
      <c r="K452" s="162">
        <f t="shared" si="13"/>
        <v>0</v>
      </c>
      <c r="L452" s="179">
        <f>Recette!E441</f>
        <v>0</v>
      </c>
    </row>
    <row r="453" spans="3:12">
      <c r="C453" s="155">
        <f>Dépense!J442</f>
        <v>0</v>
      </c>
      <c r="D453" s="162">
        <f t="shared" si="12"/>
        <v>0</v>
      </c>
      <c r="E453" s="169">
        <f>Dépense!E442</f>
        <v>0</v>
      </c>
      <c r="J453" s="194">
        <f>Recette!J442</f>
        <v>0</v>
      </c>
      <c r="K453" s="162">
        <f t="shared" si="13"/>
        <v>0</v>
      </c>
      <c r="L453" s="179">
        <f>Recette!E442</f>
        <v>0</v>
      </c>
    </row>
    <row r="454" spans="3:12">
      <c r="C454" s="155">
        <f>Dépense!J443</f>
        <v>0</v>
      </c>
      <c r="D454" s="162">
        <f t="shared" si="12"/>
        <v>0</v>
      </c>
      <c r="E454" s="169">
        <f>Dépense!E443</f>
        <v>0</v>
      </c>
      <c r="J454" s="194">
        <f>Recette!J443</f>
        <v>0</v>
      </c>
      <c r="K454" s="162">
        <f t="shared" si="13"/>
        <v>0</v>
      </c>
      <c r="L454" s="179">
        <f>Recette!E443</f>
        <v>0</v>
      </c>
    </row>
    <row r="455" spans="3:12">
      <c r="C455" s="155">
        <f>Dépense!J444</f>
        <v>0</v>
      </c>
      <c r="D455" s="162">
        <f t="shared" si="12"/>
        <v>0</v>
      </c>
      <c r="E455" s="169">
        <f>Dépense!E444</f>
        <v>0</v>
      </c>
      <c r="J455" s="194">
        <f>Recette!J444</f>
        <v>0</v>
      </c>
      <c r="K455" s="162">
        <f t="shared" si="13"/>
        <v>0</v>
      </c>
      <c r="L455" s="179">
        <f>Recette!E444</f>
        <v>0</v>
      </c>
    </row>
    <row r="456" spans="3:12">
      <c r="C456" s="155">
        <f>Dépense!J445</f>
        <v>0</v>
      </c>
      <c r="D456" s="162">
        <f t="shared" si="12"/>
        <v>0</v>
      </c>
      <c r="E456" s="169">
        <f>Dépense!E445</f>
        <v>0</v>
      </c>
      <c r="J456" s="194">
        <f>Recette!J445</f>
        <v>0</v>
      </c>
      <c r="K456" s="162">
        <f t="shared" si="13"/>
        <v>0</v>
      </c>
      <c r="L456" s="179">
        <f>Recette!E445</f>
        <v>0</v>
      </c>
    </row>
    <row r="457" spans="3:12">
      <c r="C457" s="155">
        <f>Dépense!J446</f>
        <v>0</v>
      </c>
      <c r="D457" s="162">
        <f t="shared" si="12"/>
        <v>0</v>
      </c>
      <c r="E457" s="169">
        <f>Dépense!E446</f>
        <v>0</v>
      </c>
      <c r="J457" s="194">
        <f>Recette!J446</f>
        <v>0</v>
      </c>
      <c r="K457" s="162">
        <f t="shared" si="13"/>
        <v>0</v>
      </c>
      <c r="L457" s="179">
        <f>Recette!E446</f>
        <v>0</v>
      </c>
    </row>
    <row r="458" spans="3:12">
      <c r="C458" s="155">
        <f>Dépense!J447</f>
        <v>0</v>
      </c>
      <c r="D458" s="162">
        <f t="shared" si="12"/>
        <v>0</v>
      </c>
      <c r="E458" s="169">
        <f>Dépense!E447</f>
        <v>0</v>
      </c>
      <c r="J458" s="194">
        <f>Recette!J447</f>
        <v>0</v>
      </c>
      <c r="K458" s="162">
        <f t="shared" si="13"/>
        <v>0</v>
      </c>
      <c r="L458" s="179">
        <f>Recette!E447</f>
        <v>0</v>
      </c>
    </row>
    <row r="459" spans="3:12">
      <c r="C459" s="155">
        <f>Dépense!J448</f>
        <v>0</v>
      </c>
      <c r="D459" s="162">
        <f t="shared" si="12"/>
        <v>0</v>
      </c>
      <c r="E459" s="169">
        <f>Dépense!E448</f>
        <v>0</v>
      </c>
      <c r="J459" s="194">
        <f>Recette!J448</f>
        <v>0</v>
      </c>
      <c r="K459" s="162">
        <f t="shared" si="13"/>
        <v>0</v>
      </c>
      <c r="L459" s="179">
        <f>Recette!E448</f>
        <v>0</v>
      </c>
    </row>
    <row r="460" spans="3:12">
      <c r="C460" s="155">
        <f>Dépense!J449</f>
        <v>0</v>
      </c>
      <c r="D460" s="162">
        <f t="shared" si="12"/>
        <v>0</v>
      </c>
      <c r="E460" s="169">
        <f>Dépense!E449</f>
        <v>0</v>
      </c>
      <c r="J460" s="194">
        <f>Recette!J449</f>
        <v>0</v>
      </c>
      <c r="K460" s="162">
        <f t="shared" si="13"/>
        <v>0</v>
      </c>
      <c r="L460" s="179">
        <f>Recette!E449</f>
        <v>0</v>
      </c>
    </row>
    <row r="461" spans="3:12">
      <c r="C461" s="155">
        <f>Dépense!J450</f>
        <v>0</v>
      </c>
      <c r="D461" s="162">
        <f t="shared" si="12"/>
        <v>0</v>
      </c>
      <c r="E461" s="169">
        <f>Dépense!E450</f>
        <v>0</v>
      </c>
      <c r="J461" s="194">
        <f>Recette!J450</f>
        <v>0</v>
      </c>
      <c r="K461" s="162">
        <f t="shared" si="13"/>
        <v>0</v>
      </c>
      <c r="L461" s="179">
        <f>Recette!E450</f>
        <v>0</v>
      </c>
    </row>
    <row r="462" spans="3:12">
      <c r="C462" s="155">
        <f>Dépense!J451</f>
        <v>0</v>
      </c>
      <c r="D462" s="162">
        <f t="shared" ref="D462:D525" si="14">INT(C462/10000)</f>
        <v>0</v>
      </c>
      <c r="E462" s="169">
        <f>Dépense!E451</f>
        <v>0</v>
      </c>
      <c r="J462" s="194">
        <f>Recette!J451</f>
        <v>0</v>
      </c>
      <c r="K462" s="162">
        <f t="shared" ref="K462:K525" si="15">INT(J462/10000)</f>
        <v>0</v>
      </c>
      <c r="L462" s="179">
        <f>Recette!E451</f>
        <v>0</v>
      </c>
    </row>
    <row r="463" spans="3:12">
      <c r="C463" s="155">
        <f>Dépense!J452</f>
        <v>0</v>
      </c>
      <c r="D463" s="162">
        <f t="shared" si="14"/>
        <v>0</v>
      </c>
      <c r="E463" s="169">
        <f>Dépense!E452</f>
        <v>0</v>
      </c>
      <c r="J463" s="194">
        <f>Recette!J452</f>
        <v>0</v>
      </c>
      <c r="K463" s="162">
        <f t="shared" si="15"/>
        <v>0</v>
      </c>
      <c r="L463" s="179">
        <f>Recette!E452</f>
        <v>0</v>
      </c>
    </row>
    <row r="464" spans="3:12">
      <c r="C464" s="155">
        <f>Dépense!J453</f>
        <v>0</v>
      </c>
      <c r="D464" s="162">
        <f t="shared" si="14"/>
        <v>0</v>
      </c>
      <c r="E464" s="169">
        <f>Dépense!E453</f>
        <v>0</v>
      </c>
      <c r="J464" s="194">
        <f>Recette!J453</f>
        <v>0</v>
      </c>
      <c r="K464" s="162">
        <f t="shared" si="15"/>
        <v>0</v>
      </c>
      <c r="L464" s="179">
        <f>Recette!E453</f>
        <v>0</v>
      </c>
    </row>
    <row r="465" spans="3:12">
      <c r="C465" s="155">
        <f>Dépense!J454</f>
        <v>0</v>
      </c>
      <c r="D465" s="162">
        <f t="shared" si="14"/>
        <v>0</v>
      </c>
      <c r="E465" s="169">
        <f>Dépense!E454</f>
        <v>0</v>
      </c>
      <c r="J465" s="194">
        <f>Recette!J454</f>
        <v>0</v>
      </c>
      <c r="K465" s="162">
        <f t="shared" si="15"/>
        <v>0</v>
      </c>
      <c r="L465" s="179">
        <f>Recette!E454</f>
        <v>0</v>
      </c>
    </row>
    <row r="466" spans="3:12">
      <c r="C466" s="155">
        <f>Dépense!J455</f>
        <v>0</v>
      </c>
      <c r="D466" s="162">
        <f t="shared" si="14"/>
        <v>0</v>
      </c>
      <c r="E466" s="169">
        <f>Dépense!E455</f>
        <v>0</v>
      </c>
      <c r="J466" s="194">
        <f>Recette!J455</f>
        <v>0</v>
      </c>
      <c r="K466" s="162">
        <f t="shared" si="15"/>
        <v>0</v>
      </c>
      <c r="L466" s="179">
        <f>Recette!E455</f>
        <v>0</v>
      </c>
    </row>
    <row r="467" spans="3:12">
      <c r="C467" s="155">
        <f>Dépense!J456</f>
        <v>0</v>
      </c>
      <c r="D467" s="162">
        <f t="shared" si="14"/>
        <v>0</v>
      </c>
      <c r="E467" s="169">
        <f>Dépense!E456</f>
        <v>0</v>
      </c>
      <c r="J467" s="194">
        <f>Recette!J456</f>
        <v>0</v>
      </c>
      <c r="K467" s="162">
        <f t="shared" si="15"/>
        <v>0</v>
      </c>
      <c r="L467" s="179">
        <f>Recette!E456</f>
        <v>0</v>
      </c>
    </row>
    <row r="468" spans="3:12">
      <c r="C468" s="155">
        <f>Dépense!J457</f>
        <v>0</v>
      </c>
      <c r="D468" s="162">
        <f t="shared" si="14"/>
        <v>0</v>
      </c>
      <c r="E468" s="169">
        <f>Dépense!E457</f>
        <v>0</v>
      </c>
      <c r="J468" s="194">
        <f>Recette!J457</f>
        <v>0</v>
      </c>
      <c r="K468" s="162">
        <f t="shared" si="15"/>
        <v>0</v>
      </c>
      <c r="L468" s="179">
        <f>Recette!E457</f>
        <v>0</v>
      </c>
    </row>
    <row r="469" spans="3:12">
      <c r="C469" s="155">
        <f>Dépense!J458</f>
        <v>0</v>
      </c>
      <c r="D469" s="162">
        <f t="shared" si="14"/>
        <v>0</v>
      </c>
      <c r="E469" s="169">
        <f>Dépense!E458</f>
        <v>0</v>
      </c>
      <c r="J469" s="194">
        <f>Recette!J458</f>
        <v>0</v>
      </c>
      <c r="K469" s="162">
        <f t="shared" si="15"/>
        <v>0</v>
      </c>
      <c r="L469" s="179">
        <f>Recette!E458</f>
        <v>0</v>
      </c>
    </row>
    <row r="470" spans="3:12">
      <c r="C470" s="155">
        <f>Dépense!J459</f>
        <v>0</v>
      </c>
      <c r="D470" s="162">
        <f t="shared" si="14"/>
        <v>0</v>
      </c>
      <c r="E470" s="169">
        <f>Dépense!E459</f>
        <v>0</v>
      </c>
      <c r="J470" s="194">
        <f>Recette!J459</f>
        <v>0</v>
      </c>
      <c r="K470" s="162">
        <f t="shared" si="15"/>
        <v>0</v>
      </c>
      <c r="L470" s="179">
        <f>Recette!E459</f>
        <v>0</v>
      </c>
    </row>
    <row r="471" spans="3:12">
      <c r="C471" s="155">
        <f>Dépense!J460</f>
        <v>0</v>
      </c>
      <c r="D471" s="162">
        <f t="shared" si="14"/>
        <v>0</v>
      </c>
      <c r="E471" s="169">
        <f>Dépense!E460</f>
        <v>0</v>
      </c>
      <c r="J471" s="194">
        <f>Recette!J460</f>
        <v>0</v>
      </c>
      <c r="K471" s="162">
        <f t="shared" si="15"/>
        <v>0</v>
      </c>
      <c r="L471" s="179">
        <f>Recette!E460</f>
        <v>0</v>
      </c>
    </row>
    <row r="472" spans="3:12">
      <c r="C472" s="155">
        <f>Dépense!J461</f>
        <v>0</v>
      </c>
      <c r="D472" s="162">
        <f t="shared" si="14"/>
        <v>0</v>
      </c>
      <c r="E472" s="169">
        <f>Dépense!E461</f>
        <v>0</v>
      </c>
      <c r="J472" s="194">
        <f>Recette!J461</f>
        <v>0</v>
      </c>
      <c r="K472" s="162">
        <f t="shared" si="15"/>
        <v>0</v>
      </c>
      <c r="L472" s="179">
        <f>Recette!E461</f>
        <v>0</v>
      </c>
    </row>
    <row r="473" spans="3:12">
      <c r="C473" s="155">
        <f>Dépense!J462</f>
        <v>0</v>
      </c>
      <c r="D473" s="162">
        <f t="shared" si="14"/>
        <v>0</v>
      </c>
      <c r="E473" s="169">
        <f>Dépense!E462</f>
        <v>0</v>
      </c>
      <c r="J473" s="194">
        <f>Recette!J462</f>
        <v>0</v>
      </c>
      <c r="K473" s="162">
        <f t="shared" si="15"/>
        <v>0</v>
      </c>
      <c r="L473" s="179">
        <f>Recette!E462</f>
        <v>0</v>
      </c>
    </row>
    <row r="474" spans="3:12">
      <c r="C474" s="155">
        <f>Dépense!J463</f>
        <v>0</v>
      </c>
      <c r="D474" s="162">
        <f t="shared" si="14"/>
        <v>0</v>
      </c>
      <c r="E474" s="169">
        <f>Dépense!E463</f>
        <v>0</v>
      </c>
      <c r="J474" s="194">
        <f>Recette!J463</f>
        <v>0</v>
      </c>
      <c r="K474" s="162">
        <f t="shared" si="15"/>
        <v>0</v>
      </c>
      <c r="L474" s="179">
        <f>Recette!E463</f>
        <v>0</v>
      </c>
    </row>
    <row r="475" spans="3:12">
      <c r="C475" s="155">
        <f>Dépense!J464</f>
        <v>0</v>
      </c>
      <c r="D475" s="162">
        <f t="shared" si="14"/>
        <v>0</v>
      </c>
      <c r="E475" s="169">
        <f>Dépense!E464</f>
        <v>0</v>
      </c>
      <c r="J475" s="194">
        <f>Recette!J464</f>
        <v>0</v>
      </c>
      <c r="K475" s="162">
        <f t="shared" si="15"/>
        <v>0</v>
      </c>
      <c r="L475" s="179">
        <f>Recette!E464</f>
        <v>0</v>
      </c>
    </row>
    <row r="476" spans="3:12">
      <c r="C476" s="155">
        <f>Dépense!J465</f>
        <v>0</v>
      </c>
      <c r="D476" s="162">
        <f t="shared" si="14"/>
        <v>0</v>
      </c>
      <c r="E476" s="169">
        <f>Dépense!E465</f>
        <v>0</v>
      </c>
      <c r="J476" s="194">
        <f>Recette!J465</f>
        <v>0</v>
      </c>
      <c r="K476" s="162">
        <f t="shared" si="15"/>
        <v>0</v>
      </c>
      <c r="L476" s="179">
        <f>Recette!E465</f>
        <v>0</v>
      </c>
    </row>
    <row r="477" spans="3:12">
      <c r="C477" s="155">
        <f>Dépense!J466</f>
        <v>0</v>
      </c>
      <c r="D477" s="162">
        <f t="shared" si="14"/>
        <v>0</v>
      </c>
      <c r="E477" s="169">
        <f>Dépense!E466</f>
        <v>0</v>
      </c>
      <c r="J477" s="194">
        <f>Recette!J466</f>
        <v>0</v>
      </c>
      <c r="K477" s="162">
        <f t="shared" si="15"/>
        <v>0</v>
      </c>
      <c r="L477" s="179">
        <f>Recette!E466</f>
        <v>0</v>
      </c>
    </row>
    <row r="478" spans="3:12">
      <c r="C478" s="155">
        <f>Dépense!J467</f>
        <v>0</v>
      </c>
      <c r="D478" s="162">
        <f t="shared" si="14"/>
        <v>0</v>
      </c>
      <c r="E478" s="169">
        <f>Dépense!E467</f>
        <v>0</v>
      </c>
      <c r="J478" s="194">
        <f>Recette!J467</f>
        <v>0</v>
      </c>
      <c r="K478" s="162">
        <f t="shared" si="15"/>
        <v>0</v>
      </c>
      <c r="L478" s="179">
        <f>Recette!E467</f>
        <v>0</v>
      </c>
    </row>
    <row r="479" spans="3:12">
      <c r="C479" s="155">
        <f>Dépense!J468</f>
        <v>0</v>
      </c>
      <c r="D479" s="162">
        <f t="shared" si="14"/>
        <v>0</v>
      </c>
      <c r="E479" s="169">
        <f>Dépense!E468</f>
        <v>0</v>
      </c>
      <c r="J479" s="194">
        <f>Recette!J468</f>
        <v>0</v>
      </c>
      <c r="K479" s="162">
        <f t="shared" si="15"/>
        <v>0</v>
      </c>
      <c r="L479" s="179">
        <f>Recette!E468</f>
        <v>0</v>
      </c>
    </row>
    <row r="480" spans="3:12">
      <c r="C480" s="155">
        <f>Dépense!J469</f>
        <v>0</v>
      </c>
      <c r="D480" s="162">
        <f t="shared" si="14"/>
        <v>0</v>
      </c>
      <c r="E480" s="169">
        <f>Dépense!E469</f>
        <v>0</v>
      </c>
      <c r="J480" s="194">
        <f>Recette!J469</f>
        <v>0</v>
      </c>
      <c r="K480" s="162">
        <f t="shared" si="15"/>
        <v>0</v>
      </c>
      <c r="L480" s="179">
        <f>Recette!E469</f>
        <v>0</v>
      </c>
    </row>
    <row r="481" spans="3:12">
      <c r="C481" s="155">
        <f>Dépense!J470</f>
        <v>0</v>
      </c>
      <c r="D481" s="162">
        <f t="shared" si="14"/>
        <v>0</v>
      </c>
      <c r="E481" s="169">
        <f>Dépense!E470</f>
        <v>0</v>
      </c>
      <c r="J481" s="194">
        <f>Recette!J470</f>
        <v>0</v>
      </c>
      <c r="K481" s="162">
        <f t="shared" si="15"/>
        <v>0</v>
      </c>
      <c r="L481" s="179">
        <f>Recette!E470</f>
        <v>0</v>
      </c>
    </row>
    <row r="482" spans="3:12">
      <c r="C482" s="155">
        <f>Dépense!J471</f>
        <v>0</v>
      </c>
      <c r="D482" s="162">
        <f t="shared" si="14"/>
        <v>0</v>
      </c>
      <c r="E482" s="169">
        <f>Dépense!E471</f>
        <v>0</v>
      </c>
      <c r="J482" s="194">
        <f>Recette!J471</f>
        <v>0</v>
      </c>
      <c r="K482" s="162">
        <f t="shared" si="15"/>
        <v>0</v>
      </c>
      <c r="L482" s="179">
        <f>Recette!E471</f>
        <v>0</v>
      </c>
    </row>
    <row r="483" spans="3:12">
      <c r="C483" s="155">
        <f>Dépense!J472</f>
        <v>0</v>
      </c>
      <c r="D483" s="162">
        <f t="shared" si="14"/>
        <v>0</v>
      </c>
      <c r="E483" s="169">
        <f>Dépense!E472</f>
        <v>0</v>
      </c>
      <c r="J483" s="194">
        <f>Recette!J472</f>
        <v>0</v>
      </c>
      <c r="K483" s="162">
        <f t="shared" si="15"/>
        <v>0</v>
      </c>
      <c r="L483" s="179">
        <f>Recette!E472</f>
        <v>0</v>
      </c>
    </row>
    <row r="484" spans="3:12">
      <c r="C484" s="155">
        <f>Dépense!J473</f>
        <v>0</v>
      </c>
      <c r="D484" s="162">
        <f t="shared" si="14"/>
        <v>0</v>
      </c>
      <c r="E484" s="169">
        <f>Dépense!E473</f>
        <v>0</v>
      </c>
      <c r="J484" s="194">
        <f>Recette!J473</f>
        <v>0</v>
      </c>
      <c r="K484" s="162">
        <f t="shared" si="15"/>
        <v>0</v>
      </c>
      <c r="L484" s="179">
        <f>Recette!E473</f>
        <v>0</v>
      </c>
    </row>
    <row r="485" spans="3:12">
      <c r="C485" s="155">
        <f>Dépense!J474</f>
        <v>0</v>
      </c>
      <c r="D485" s="162">
        <f t="shared" si="14"/>
        <v>0</v>
      </c>
      <c r="E485" s="169">
        <f>Dépense!E474</f>
        <v>0</v>
      </c>
      <c r="J485" s="194">
        <f>Recette!J474</f>
        <v>0</v>
      </c>
      <c r="K485" s="162">
        <f t="shared" si="15"/>
        <v>0</v>
      </c>
      <c r="L485" s="179">
        <f>Recette!E474</f>
        <v>0</v>
      </c>
    </row>
    <row r="486" spans="3:12">
      <c r="C486" s="155">
        <f>Dépense!J475</f>
        <v>0</v>
      </c>
      <c r="D486" s="162">
        <f t="shared" si="14"/>
        <v>0</v>
      </c>
      <c r="E486" s="169">
        <f>Dépense!E475</f>
        <v>0</v>
      </c>
      <c r="J486" s="194">
        <f>Recette!J475</f>
        <v>0</v>
      </c>
      <c r="K486" s="162">
        <f t="shared" si="15"/>
        <v>0</v>
      </c>
      <c r="L486" s="179">
        <f>Recette!E475</f>
        <v>0</v>
      </c>
    </row>
    <row r="487" spans="3:12">
      <c r="C487" s="155">
        <f>Dépense!J476</f>
        <v>0</v>
      </c>
      <c r="D487" s="162">
        <f t="shared" si="14"/>
        <v>0</v>
      </c>
      <c r="E487" s="169">
        <f>Dépense!E476</f>
        <v>0</v>
      </c>
      <c r="J487" s="194">
        <f>Recette!J476</f>
        <v>0</v>
      </c>
      <c r="K487" s="162">
        <f t="shared" si="15"/>
        <v>0</v>
      </c>
      <c r="L487" s="179">
        <f>Recette!E476</f>
        <v>0</v>
      </c>
    </row>
    <row r="488" spans="3:12">
      <c r="C488" s="155">
        <f>Dépense!J477</f>
        <v>0</v>
      </c>
      <c r="D488" s="162">
        <f t="shared" si="14"/>
        <v>0</v>
      </c>
      <c r="E488" s="169">
        <f>Dépense!E477</f>
        <v>0</v>
      </c>
      <c r="J488" s="194">
        <f>Recette!J477</f>
        <v>0</v>
      </c>
      <c r="K488" s="162">
        <f t="shared" si="15"/>
        <v>0</v>
      </c>
      <c r="L488" s="179">
        <f>Recette!E477</f>
        <v>0</v>
      </c>
    </row>
    <row r="489" spans="3:12">
      <c r="C489" s="155">
        <f>Dépense!J478</f>
        <v>0</v>
      </c>
      <c r="D489" s="162">
        <f t="shared" si="14"/>
        <v>0</v>
      </c>
      <c r="E489" s="169">
        <f>Dépense!E478</f>
        <v>0</v>
      </c>
      <c r="J489" s="194">
        <f>Recette!J478</f>
        <v>0</v>
      </c>
      <c r="K489" s="162">
        <f t="shared" si="15"/>
        <v>0</v>
      </c>
      <c r="L489" s="179">
        <f>Recette!E478</f>
        <v>0</v>
      </c>
    </row>
    <row r="490" spans="3:12">
      <c r="C490" s="155">
        <f>Dépense!J479</f>
        <v>0</v>
      </c>
      <c r="D490" s="162">
        <f t="shared" si="14"/>
        <v>0</v>
      </c>
      <c r="E490" s="169">
        <f>Dépense!E479</f>
        <v>0</v>
      </c>
      <c r="J490" s="194">
        <f>Recette!J479</f>
        <v>0</v>
      </c>
      <c r="K490" s="162">
        <f t="shared" si="15"/>
        <v>0</v>
      </c>
      <c r="L490" s="179">
        <f>Recette!E479</f>
        <v>0</v>
      </c>
    </row>
    <row r="491" spans="3:12">
      <c r="C491" s="155">
        <f>Dépense!J480</f>
        <v>0</v>
      </c>
      <c r="D491" s="162">
        <f t="shared" si="14"/>
        <v>0</v>
      </c>
      <c r="E491" s="169">
        <f>Dépense!E480</f>
        <v>0</v>
      </c>
      <c r="J491" s="194">
        <f>Recette!J480</f>
        <v>0</v>
      </c>
      <c r="K491" s="162">
        <f t="shared" si="15"/>
        <v>0</v>
      </c>
      <c r="L491" s="179">
        <f>Recette!E480</f>
        <v>0</v>
      </c>
    </row>
    <row r="492" spans="3:12">
      <c r="C492" s="155">
        <f>Dépense!J481</f>
        <v>0</v>
      </c>
      <c r="D492" s="162">
        <f t="shared" si="14"/>
        <v>0</v>
      </c>
      <c r="E492" s="169">
        <f>Dépense!E481</f>
        <v>0</v>
      </c>
      <c r="J492" s="194">
        <f>Recette!J481</f>
        <v>0</v>
      </c>
      <c r="K492" s="162">
        <f t="shared" si="15"/>
        <v>0</v>
      </c>
      <c r="L492" s="179">
        <f>Recette!E481</f>
        <v>0</v>
      </c>
    </row>
    <row r="493" spans="3:12">
      <c r="C493" s="155">
        <f>Dépense!J482</f>
        <v>0</v>
      </c>
      <c r="D493" s="162">
        <f t="shared" si="14"/>
        <v>0</v>
      </c>
      <c r="E493" s="169">
        <f>Dépense!E482</f>
        <v>0</v>
      </c>
      <c r="J493" s="194">
        <f>Recette!J482</f>
        <v>0</v>
      </c>
      <c r="K493" s="162">
        <f t="shared" si="15"/>
        <v>0</v>
      </c>
      <c r="L493" s="179">
        <f>Recette!E482</f>
        <v>0</v>
      </c>
    </row>
    <row r="494" spans="3:12">
      <c r="C494" s="155">
        <f>Dépense!J483</f>
        <v>0</v>
      </c>
      <c r="D494" s="162">
        <f t="shared" si="14"/>
        <v>0</v>
      </c>
      <c r="E494" s="169">
        <f>Dépense!E483</f>
        <v>0</v>
      </c>
      <c r="J494" s="194">
        <f>Recette!J483</f>
        <v>0</v>
      </c>
      <c r="K494" s="162">
        <f t="shared" si="15"/>
        <v>0</v>
      </c>
      <c r="L494" s="179">
        <f>Recette!E483</f>
        <v>0</v>
      </c>
    </row>
    <row r="495" spans="3:12">
      <c r="C495" s="155">
        <f>Dépense!J484</f>
        <v>0</v>
      </c>
      <c r="D495" s="162">
        <f t="shared" si="14"/>
        <v>0</v>
      </c>
      <c r="E495" s="169">
        <f>Dépense!E484</f>
        <v>0</v>
      </c>
      <c r="J495" s="194">
        <f>Recette!J484</f>
        <v>0</v>
      </c>
      <c r="K495" s="162">
        <f t="shared" si="15"/>
        <v>0</v>
      </c>
      <c r="L495" s="179">
        <f>Recette!E484</f>
        <v>0</v>
      </c>
    </row>
    <row r="496" spans="3:12">
      <c r="C496" s="155">
        <f>Dépense!J485</f>
        <v>0</v>
      </c>
      <c r="D496" s="162">
        <f t="shared" si="14"/>
        <v>0</v>
      </c>
      <c r="E496" s="169">
        <f>Dépense!E485</f>
        <v>0</v>
      </c>
      <c r="J496" s="194">
        <f>Recette!J485</f>
        <v>0</v>
      </c>
      <c r="K496" s="162">
        <f t="shared" si="15"/>
        <v>0</v>
      </c>
      <c r="L496" s="179">
        <f>Recette!E485</f>
        <v>0</v>
      </c>
    </row>
    <row r="497" spans="3:12">
      <c r="C497" s="155">
        <f>Dépense!J486</f>
        <v>0</v>
      </c>
      <c r="D497" s="162">
        <f t="shared" si="14"/>
        <v>0</v>
      </c>
      <c r="E497" s="169">
        <f>Dépense!E486</f>
        <v>0</v>
      </c>
      <c r="J497" s="194">
        <f>Recette!J486</f>
        <v>0</v>
      </c>
      <c r="K497" s="162">
        <f t="shared" si="15"/>
        <v>0</v>
      </c>
      <c r="L497" s="179">
        <f>Recette!E486</f>
        <v>0</v>
      </c>
    </row>
    <row r="498" spans="3:12">
      <c r="C498" s="155">
        <f>Dépense!J487</f>
        <v>0</v>
      </c>
      <c r="D498" s="162">
        <f t="shared" si="14"/>
        <v>0</v>
      </c>
      <c r="E498" s="169">
        <f>Dépense!E487</f>
        <v>0</v>
      </c>
      <c r="J498" s="194">
        <f>Recette!J487</f>
        <v>0</v>
      </c>
      <c r="K498" s="162">
        <f t="shared" si="15"/>
        <v>0</v>
      </c>
      <c r="L498" s="179">
        <f>Recette!E487</f>
        <v>0</v>
      </c>
    </row>
    <row r="499" spans="3:12">
      <c r="C499" s="155">
        <f>Dépense!J488</f>
        <v>0</v>
      </c>
      <c r="D499" s="162">
        <f t="shared" si="14"/>
        <v>0</v>
      </c>
      <c r="E499" s="169">
        <f>Dépense!E488</f>
        <v>0</v>
      </c>
      <c r="J499" s="194">
        <f>Recette!J488</f>
        <v>0</v>
      </c>
      <c r="K499" s="162">
        <f t="shared" si="15"/>
        <v>0</v>
      </c>
      <c r="L499" s="179">
        <f>Recette!E488</f>
        <v>0</v>
      </c>
    </row>
    <row r="500" spans="3:12">
      <c r="C500" s="155">
        <f>Dépense!J489</f>
        <v>0</v>
      </c>
      <c r="D500" s="162">
        <f t="shared" si="14"/>
        <v>0</v>
      </c>
      <c r="E500" s="169">
        <f>Dépense!E489</f>
        <v>0</v>
      </c>
      <c r="J500" s="194">
        <f>Recette!J489</f>
        <v>0</v>
      </c>
      <c r="K500" s="162">
        <f t="shared" si="15"/>
        <v>0</v>
      </c>
      <c r="L500" s="179">
        <f>Recette!E489</f>
        <v>0</v>
      </c>
    </row>
    <row r="501" spans="3:12">
      <c r="C501" s="155">
        <f>Dépense!J490</f>
        <v>0</v>
      </c>
      <c r="D501" s="162">
        <f t="shared" si="14"/>
        <v>0</v>
      </c>
      <c r="E501" s="169">
        <f>Dépense!E490</f>
        <v>0</v>
      </c>
      <c r="J501" s="194">
        <f>Recette!J490</f>
        <v>0</v>
      </c>
      <c r="K501" s="162">
        <f t="shared" si="15"/>
        <v>0</v>
      </c>
      <c r="L501" s="179">
        <f>Recette!E490</f>
        <v>0</v>
      </c>
    </row>
    <row r="502" spans="3:12">
      <c r="C502" s="155">
        <f>Dépense!J491</f>
        <v>0</v>
      </c>
      <c r="D502" s="162">
        <f t="shared" si="14"/>
        <v>0</v>
      </c>
      <c r="E502" s="169">
        <f>Dépense!E491</f>
        <v>0</v>
      </c>
      <c r="J502" s="194">
        <f>Recette!J491</f>
        <v>0</v>
      </c>
      <c r="K502" s="162">
        <f t="shared" si="15"/>
        <v>0</v>
      </c>
      <c r="L502" s="179">
        <f>Recette!E491</f>
        <v>0</v>
      </c>
    </row>
    <row r="503" spans="3:12">
      <c r="C503" s="155">
        <f>Dépense!J492</f>
        <v>0</v>
      </c>
      <c r="D503" s="162">
        <f t="shared" si="14"/>
        <v>0</v>
      </c>
      <c r="E503" s="169">
        <f>Dépense!E492</f>
        <v>0</v>
      </c>
      <c r="J503" s="194">
        <f>Recette!J492</f>
        <v>0</v>
      </c>
      <c r="K503" s="162">
        <f t="shared" si="15"/>
        <v>0</v>
      </c>
      <c r="L503" s="179">
        <f>Recette!E492</f>
        <v>0</v>
      </c>
    </row>
    <row r="504" spans="3:12">
      <c r="C504" s="155">
        <f>Dépense!J493</f>
        <v>0</v>
      </c>
      <c r="D504" s="162">
        <f t="shared" si="14"/>
        <v>0</v>
      </c>
      <c r="E504" s="169">
        <f>Dépense!E493</f>
        <v>0</v>
      </c>
      <c r="J504" s="194">
        <f>Recette!J493</f>
        <v>0</v>
      </c>
      <c r="K504" s="162">
        <f t="shared" si="15"/>
        <v>0</v>
      </c>
      <c r="L504" s="179">
        <f>Recette!E493</f>
        <v>0</v>
      </c>
    </row>
    <row r="505" spans="3:12">
      <c r="C505" s="155">
        <f>Dépense!J494</f>
        <v>0</v>
      </c>
      <c r="D505" s="162">
        <f t="shared" si="14"/>
        <v>0</v>
      </c>
      <c r="E505" s="169">
        <f>Dépense!E494</f>
        <v>0</v>
      </c>
      <c r="J505" s="194">
        <f>Recette!J494</f>
        <v>0</v>
      </c>
      <c r="K505" s="162">
        <f t="shared" si="15"/>
        <v>0</v>
      </c>
      <c r="L505" s="179">
        <f>Recette!E494</f>
        <v>0</v>
      </c>
    </row>
    <row r="506" spans="3:12">
      <c r="C506" s="155">
        <f>Dépense!J495</f>
        <v>0</v>
      </c>
      <c r="D506" s="162">
        <f t="shared" si="14"/>
        <v>0</v>
      </c>
      <c r="E506" s="169">
        <f>Dépense!E495</f>
        <v>0</v>
      </c>
      <c r="J506" s="194">
        <f>Recette!J495</f>
        <v>0</v>
      </c>
      <c r="K506" s="162">
        <f t="shared" si="15"/>
        <v>0</v>
      </c>
      <c r="L506" s="179">
        <f>Recette!E495</f>
        <v>0</v>
      </c>
    </row>
    <row r="507" spans="3:12">
      <c r="C507" s="155">
        <f>Dépense!J496</f>
        <v>0</v>
      </c>
      <c r="D507" s="162">
        <f t="shared" si="14"/>
        <v>0</v>
      </c>
      <c r="E507" s="169">
        <f>Dépense!E496</f>
        <v>0</v>
      </c>
      <c r="J507" s="194">
        <f>Recette!J496</f>
        <v>0</v>
      </c>
      <c r="K507" s="162">
        <f t="shared" si="15"/>
        <v>0</v>
      </c>
      <c r="L507" s="179">
        <f>Recette!E496</f>
        <v>0</v>
      </c>
    </row>
    <row r="508" spans="3:12">
      <c r="C508" s="155">
        <f>Dépense!J497</f>
        <v>0</v>
      </c>
      <c r="D508" s="162">
        <f t="shared" si="14"/>
        <v>0</v>
      </c>
      <c r="E508" s="169">
        <f>Dépense!E497</f>
        <v>0</v>
      </c>
      <c r="J508" s="194">
        <f>Recette!J497</f>
        <v>0</v>
      </c>
      <c r="K508" s="162">
        <f t="shared" si="15"/>
        <v>0</v>
      </c>
      <c r="L508" s="179">
        <f>Recette!E497</f>
        <v>0</v>
      </c>
    </row>
    <row r="509" spans="3:12">
      <c r="C509" s="155">
        <f>Dépense!J498</f>
        <v>0</v>
      </c>
      <c r="D509" s="162">
        <f t="shared" si="14"/>
        <v>0</v>
      </c>
      <c r="E509" s="169">
        <f>Dépense!E498</f>
        <v>0</v>
      </c>
      <c r="J509" s="194">
        <f>Recette!J498</f>
        <v>0</v>
      </c>
      <c r="K509" s="162">
        <f t="shared" si="15"/>
        <v>0</v>
      </c>
      <c r="L509" s="179">
        <f>Recette!E498</f>
        <v>0</v>
      </c>
    </row>
    <row r="510" spans="3:12">
      <c r="C510" s="155">
        <f>Dépense!J499</f>
        <v>0</v>
      </c>
      <c r="D510" s="162">
        <f t="shared" si="14"/>
        <v>0</v>
      </c>
      <c r="E510" s="169">
        <f>Dépense!E499</f>
        <v>0</v>
      </c>
      <c r="J510" s="194">
        <f>Recette!J499</f>
        <v>0</v>
      </c>
      <c r="K510" s="162">
        <f t="shared" si="15"/>
        <v>0</v>
      </c>
      <c r="L510" s="179">
        <f>Recette!E499</f>
        <v>0</v>
      </c>
    </row>
    <row r="511" spans="3:12">
      <c r="C511" s="155">
        <f>Dépense!J500</f>
        <v>0</v>
      </c>
      <c r="D511" s="162">
        <f t="shared" si="14"/>
        <v>0</v>
      </c>
      <c r="E511" s="169">
        <f>Dépense!E500</f>
        <v>0</v>
      </c>
      <c r="J511" s="194">
        <f>Recette!J500</f>
        <v>0</v>
      </c>
      <c r="K511" s="162">
        <f t="shared" si="15"/>
        <v>0</v>
      </c>
      <c r="L511" s="179">
        <f>Recette!E500</f>
        <v>0</v>
      </c>
    </row>
    <row r="512" spans="3:12">
      <c r="C512" s="155">
        <f>Dépense!J501</f>
        <v>0</v>
      </c>
      <c r="D512" s="162">
        <f t="shared" si="14"/>
        <v>0</v>
      </c>
      <c r="E512" s="169">
        <f>Dépense!E501</f>
        <v>0</v>
      </c>
      <c r="J512" s="194">
        <f>Recette!J501</f>
        <v>0</v>
      </c>
      <c r="K512" s="162">
        <f t="shared" si="15"/>
        <v>0</v>
      </c>
      <c r="L512" s="179">
        <f>Recette!E501</f>
        <v>0</v>
      </c>
    </row>
    <row r="513" spans="3:12">
      <c r="C513" s="155">
        <f>Dépense!J502</f>
        <v>0</v>
      </c>
      <c r="D513" s="162">
        <f t="shared" si="14"/>
        <v>0</v>
      </c>
      <c r="E513" s="169">
        <f>Dépense!E502</f>
        <v>0</v>
      </c>
      <c r="J513" s="194">
        <f>Recette!J502</f>
        <v>0</v>
      </c>
      <c r="K513" s="162">
        <f t="shared" si="15"/>
        <v>0</v>
      </c>
      <c r="L513" s="179">
        <f>Recette!E502</f>
        <v>0</v>
      </c>
    </row>
    <row r="514" spans="3:12">
      <c r="C514" s="155">
        <f>Dépense!J503</f>
        <v>0</v>
      </c>
      <c r="D514" s="162">
        <f t="shared" si="14"/>
        <v>0</v>
      </c>
      <c r="E514" s="169">
        <f>Dépense!E503</f>
        <v>0</v>
      </c>
      <c r="J514" s="194">
        <f>Recette!J503</f>
        <v>0</v>
      </c>
      <c r="K514" s="162">
        <f t="shared" si="15"/>
        <v>0</v>
      </c>
      <c r="L514" s="179">
        <f>Recette!E503</f>
        <v>0</v>
      </c>
    </row>
    <row r="515" spans="3:12">
      <c r="C515" s="155">
        <f>Dépense!J504</f>
        <v>0</v>
      </c>
      <c r="D515" s="162">
        <f t="shared" si="14"/>
        <v>0</v>
      </c>
      <c r="E515" s="169">
        <f>Dépense!E504</f>
        <v>0</v>
      </c>
      <c r="J515" s="194">
        <f>Recette!J504</f>
        <v>0</v>
      </c>
      <c r="K515" s="162">
        <f t="shared" si="15"/>
        <v>0</v>
      </c>
      <c r="L515" s="179">
        <f>Recette!E504</f>
        <v>0</v>
      </c>
    </row>
    <row r="516" spans="3:12">
      <c r="C516" s="155">
        <f>Dépense!J505</f>
        <v>0</v>
      </c>
      <c r="D516" s="162">
        <f t="shared" si="14"/>
        <v>0</v>
      </c>
      <c r="E516" s="169">
        <f>Dépense!E505</f>
        <v>0</v>
      </c>
      <c r="J516" s="194">
        <f>Recette!J505</f>
        <v>0</v>
      </c>
      <c r="K516" s="162">
        <f t="shared" si="15"/>
        <v>0</v>
      </c>
      <c r="L516" s="179">
        <f>Recette!E505</f>
        <v>0</v>
      </c>
    </row>
    <row r="517" spans="3:12">
      <c r="C517" s="155">
        <f>Dépense!J506</f>
        <v>0</v>
      </c>
      <c r="D517" s="162">
        <f t="shared" si="14"/>
        <v>0</v>
      </c>
      <c r="E517" s="169">
        <f>Dépense!E506</f>
        <v>0</v>
      </c>
      <c r="J517" s="194">
        <f>Recette!J506</f>
        <v>0</v>
      </c>
      <c r="K517" s="162">
        <f t="shared" si="15"/>
        <v>0</v>
      </c>
      <c r="L517" s="179">
        <f>Recette!E506</f>
        <v>0</v>
      </c>
    </row>
    <row r="518" spans="3:12">
      <c r="C518" s="155">
        <f>Dépense!J507</f>
        <v>0</v>
      </c>
      <c r="D518" s="162">
        <f t="shared" si="14"/>
        <v>0</v>
      </c>
      <c r="E518" s="169">
        <f>Dépense!E507</f>
        <v>0</v>
      </c>
      <c r="J518" s="194">
        <f>Recette!J507</f>
        <v>0</v>
      </c>
      <c r="K518" s="162">
        <f t="shared" si="15"/>
        <v>0</v>
      </c>
      <c r="L518" s="179">
        <f>Recette!E507</f>
        <v>0</v>
      </c>
    </row>
    <row r="519" spans="3:12">
      <c r="C519" s="155">
        <f>Dépense!J508</f>
        <v>0</v>
      </c>
      <c r="D519" s="162">
        <f t="shared" si="14"/>
        <v>0</v>
      </c>
      <c r="E519" s="169">
        <f>Dépense!E508</f>
        <v>0</v>
      </c>
      <c r="J519" s="194">
        <f>Recette!J508</f>
        <v>0</v>
      </c>
      <c r="K519" s="162">
        <f t="shared" si="15"/>
        <v>0</v>
      </c>
      <c r="L519" s="179">
        <f>Recette!E508</f>
        <v>0</v>
      </c>
    </row>
    <row r="520" spans="3:12">
      <c r="C520" s="155">
        <f>Dépense!J509</f>
        <v>0</v>
      </c>
      <c r="D520" s="162">
        <f t="shared" si="14"/>
        <v>0</v>
      </c>
      <c r="E520" s="169">
        <f>Dépense!E509</f>
        <v>0</v>
      </c>
      <c r="J520" s="194">
        <f>Recette!J509</f>
        <v>0</v>
      </c>
      <c r="K520" s="162">
        <f t="shared" si="15"/>
        <v>0</v>
      </c>
      <c r="L520" s="179">
        <f>Recette!E509</f>
        <v>0</v>
      </c>
    </row>
    <row r="521" spans="3:12">
      <c r="C521" s="155">
        <f>Dépense!J510</f>
        <v>0</v>
      </c>
      <c r="D521" s="162">
        <f t="shared" si="14"/>
        <v>0</v>
      </c>
      <c r="E521" s="169">
        <f>Dépense!E510</f>
        <v>0</v>
      </c>
      <c r="J521" s="194">
        <f>Recette!J510</f>
        <v>0</v>
      </c>
      <c r="K521" s="162">
        <f t="shared" si="15"/>
        <v>0</v>
      </c>
      <c r="L521" s="179">
        <f>Recette!E510</f>
        <v>0</v>
      </c>
    </row>
    <row r="522" spans="3:12">
      <c r="C522" s="155">
        <f>Dépense!J511</f>
        <v>0</v>
      </c>
      <c r="D522" s="162">
        <f t="shared" si="14"/>
        <v>0</v>
      </c>
      <c r="E522" s="169">
        <f>Dépense!E511</f>
        <v>0</v>
      </c>
      <c r="J522" s="194">
        <f>Recette!J511</f>
        <v>0</v>
      </c>
      <c r="K522" s="162">
        <f t="shared" si="15"/>
        <v>0</v>
      </c>
      <c r="L522" s="179">
        <f>Recette!E511</f>
        <v>0</v>
      </c>
    </row>
    <row r="523" spans="3:12">
      <c r="C523" s="155">
        <f>Dépense!J512</f>
        <v>0</v>
      </c>
      <c r="D523" s="162">
        <f t="shared" si="14"/>
        <v>0</v>
      </c>
      <c r="E523" s="169">
        <f>Dépense!E512</f>
        <v>0</v>
      </c>
      <c r="J523" s="194">
        <f>Recette!J512</f>
        <v>0</v>
      </c>
      <c r="K523" s="162">
        <f t="shared" si="15"/>
        <v>0</v>
      </c>
      <c r="L523" s="179">
        <f>Recette!E512</f>
        <v>0</v>
      </c>
    </row>
    <row r="524" spans="3:12">
      <c r="C524" s="155">
        <f>Dépense!J513</f>
        <v>0</v>
      </c>
      <c r="D524" s="162">
        <f t="shared" si="14"/>
        <v>0</v>
      </c>
      <c r="E524" s="169">
        <f>Dépense!E513</f>
        <v>0</v>
      </c>
      <c r="J524" s="194">
        <f>Recette!J513</f>
        <v>0</v>
      </c>
      <c r="K524" s="162">
        <f t="shared" si="15"/>
        <v>0</v>
      </c>
      <c r="L524" s="179">
        <f>Recette!E513</f>
        <v>0</v>
      </c>
    </row>
    <row r="525" spans="3:12">
      <c r="C525" s="155">
        <f>Dépense!J514</f>
        <v>0</v>
      </c>
      <c r="D525" s="162">
        <f t="shared" si="14"/>
        <v>0</v>
      </c>
      <c r="E525" s="169">
        <f>Dépense!E514</f>
        <v>0</v>
      </c>
      <c r="J525" s="194">
        <f>Recette!J514</f>
        <v>0</v>
      </c>
      <c r="K525" s="162">
        <f t="shared" si="15"/>
        <v>0</v>
      </c>
      <c r="L525" s="179">
        <f>Recette!E514</f>
        <v>0</v>
      </c>
    </row>
    <row r="526" spans="3:12">
      <c r="C526" s="155">
        <f>Dépense!J515</f>
        <v>0</v>
      </c>
      <c r="D526" s="162">
        <f t="shared" ref="D526:D589" si="16">INT(C526/10000)</f>
        <v>0</v>
      </c>
      <c r="E526" s="169">
        <f>Dépense!E515</f>
        <v>0</v>
      </c>
      <c r="J526" s="194">
        <f>Recette!J515</f>
        <v>0</v>
      </c>
      <c r="K526" s="162">
        <f t="shared" ref="K526:K589" si="17">INT(J526/10000)</f>
        <v>0</v>
      </c>
      <c r="L526" s="179">
        <f>Recette!E515</f>
        <v>0</v>
      </c>
    </row>
    <row r="527" spans="3:12">
      <c r="C527" s="155">
        <f>Dépense!J516</f>
        <v>0</v>
      </c>
      <c r="D527" s="162">
        <f t="shared" si="16"/>
        <v>0</v>
      </c>
      <c r="E527" s="169">
        <f>Dépense!E516</f>
        <v>0</v>
      </c>
      <c r="J527" s="194">
        <f>Recette!J516</f>
        <v>0</v>
      </c>
      <c r="K527" s="162">
        <f t="shared" si="17"/>
        <v>0</v>
      </c>
      <c r="L527" s="179">
        <f>Recette!E516</f>
        <v>0</v>
      </c>
    </row>
    <row r="528" spans="3:12">
      <c r="C528" s="155">
        <f>Dépense!J517</f>
        <v>0</v>
      </c>
      <c r="D528" s="162">
        <f t="shared" si="16"/>
        <v>0</v>
      </c>
      <c r="E528" s="169">
        <f>Dépense!E517</f>
        <v>0</v>
      </c>
      <c r="J528" s="194">
        <f>Recette!J517</f>
        <v>0</v>
      </c>
      <c r="K528" s="162">
        <f t="shared" si="17"/>
        <v>0</v>
      </c>
      <c r="L528" s="179">
        <f>Recette!E517</f>
        <v>0</v>
      </c>
    </row>
    <row r="529" spans="3:12">
      <c r="C529" s="155">
        <f>Dépense!J518</f>
        <v>0</v>
      </c>
      <c r="D529" s="162">
        <f t="shared" si="16"/>
        <v>0</v>
      </c>
      <c r="E529" s="169">
        <f>Dépense!E518</f>
        <v>0</v>
      </c>
      <c r="J529" s="194">
        <f>Recette!J518</f>
        <v>0</v>
      </c>
      <c r="K529" s="162">
        <f t="shared" si="17"/>
        <v>0</v>
      </c>
      <c r="L529" s="179">
        <f>Recette!E518</f>
        <v>0</v>
      </c>
    </row>
    <row r="530" spans="3:12">
      <c r="C530" s="155">
        <f>Dépense!J519</f>
        <v>0</v>
      </c>
      <c r="D530" s="162">
        <f t="shared" si="16"/>
        <v>0</v>
      </c>
      <c r="E530" s="169">
        <f>Dépense!E519</f>
        <v>0</v>
      </c>
      <c r="J530" s="194">
        <f>Recette!J519</f>
        <v>0</v>
      </c>
      <c r="K530" s="162">
        <f t="shared" si="17"/>
        <v>0</v>
      </c>
      <c r="L530" s="179">
        <f>Recette!E519</f>
        <v>0</v>
      </c>
    </row>
    <row r="531" spans="3:12">
      <c r="C531" s="155">
        <f>Dépense!J520</f>
        <v>0</v>
      </c>
      <c r="D531" s="162">
        <f t="shared" si="16"/>
        <v>0</v>
      </c>
      <c r="E531" s="169">
        <f>Dépense!E520</f>
        <v>0</v>
      </c>
      <c r="J531" s="194">
        <f>Recette!J520</f>
        <v>0</v>
      </c>
      <c r="K531" s="162">
        <f t="shared" si="17"/>
        <v>0</v>
      </c>
      <c r="L531" s="179">
        <f>Recette!E520</f>
        <v>0</v>
      </c>
    </row>
    <row r="532" spans="3:12">
      <c r="C532" s="155">
        <f>Dépense!J521</f>
        <v>0</v>
      </c>
      <c r="D532" s="162">
        <f t="shared" si="16"/>
        <v>0</v>
      </c>
      <c r="E532" s="169">
        <f>Dépense!E521</f>
        <v>0</v>
      </c>
      <c r="J532" s="194">
        <f>Recette!J521</f>
        <v>0</v>
      </c>
      <c r="K532" s="162">
        <f t="shared" si="17"/>
        <v>0</v>
      </c>
      <c r="L532" s="179">
        <f>Recette!E521</f>
        <v>0</v>
      </c>
    </row>
    <row r="533" spans="3:12">
      <c r="C533" s="155">
        <f>Dépense!J522</f>
        <v>0</v>
      </c>
      <c r="D533" s="162">
        <f t="shared" si="16"/>
        <v>0</v>
      </c>
      <c r="E533" s="169">
        <f>Dépense!E522</f>
        <v>0</v>
      </c>
      <c r="J533" s="194">
        <f>Recette!J522</f>
        <v>0</v>
      </c>
      <c r="K533" s="162">
        <f t="shared" si="17"/>
        <v>0</v>
      </c>
      <c r="L533" s="179">
        <f>Recette!E522</f>
        <v>0</v>
      </c>
    </row>
    <row r="534" spans="3:12">
      <c r="C534" s="155">
        <f>Dépense!J523</f>
        <v>0</v>
      </c>
      <c r="D534" s="162">
        <f t="shared" si="16"/>
        <v>0</v>
      </c>
      <c r="E534" s="169">
        <f>Dépense!E523</f>
        <v>0</v>
      </c>
      <c r="J534" s="194">
        <f>Recette!J523</f>
        <v>0</v>
      </c>
      <c r="K534" s="162">
        <f t="shared" si="17"/>
        <v>0</v>
      </c>
      <c r="L534" s="179">
        <f>Recette!E523</f>
        <v>0</v>
      </c>
    </row>
    <row r="535" spans="3:12">
      <c r="C535" s="155">
        <f>Dépense!J524</f>
        <v>0</v>
      </c>
      <c r="D535" s="162">
        <f t="shared" si="16"/>
        <v>0</v>
      </c>
      <c r="E535" s="169">
        <f>Dépense!E524</f>
        <v>0</v>
      </c>
      <c r="J535" s="194">
        <f>Recette!J524</f>
        <v>0</v>
      </c>
      <c r="K535" s="162">
        <f t="shared" si="17"/>
        <v>0</v>
      </c>
      <c r="L535" s="179">
        <f>Recette!E524</f>
        <v>0</v>
      </c>
    </row>
    <row r="536" spans="3:12">
      <c r="C536" s="155">
        <f>Dépense!J525</f>
        <v>0</v>
      </c>
      <c r="D536" s="162">
        <f t="shared" si="16"/>
        <v>0</v>
      </c>
      <c r="E536" s="169">
        <f>Dépense!E525</f>
        <v>0</v>
      </c>
      <c r="J536" s="194">
        <f>Recette!J525</f>
        <v>0</v>
      </c>
      <c r="K536" s="162">
        <f t="shared" si="17"/>
        <v>0</v>
      </c>
      <c r="L536" s="179">
        <f>Recette!E525</f>
        <v>0</v>
      </c>
    </row>
    <row r="537" spans="3:12">
      <c r="C537" s="155">
        <f>Dépense!J526</f>
        <v>0</v>
      </c>
      <c r="D537" s="162">
        <f t="shared" si="16"/>
        <v>0</v>
      </c>
      <c r="E537" s="169">
        <f>Dépense!E526</f>
        <v>0</v>
      </c>
      <c r="J537" s="194">
        <f>Recette!J526</f>
        <v>0</v>
      </c>
      <c r="K537" s="162">
        <f t="shared" si="17"/>
        <v>0</v>
      </c>
      <c r="L537" s="179">
        <f>Recette!E526</f>
        <v>0</v>
      </c>
    </row>
    <row r="538" spans="3:12">
      <c r="C538" s="155">
        <f>Dépense!J527</f>
        <v>0</v>
      </c>
      <c r="D538" s="162">
        <f t="shared" si="16"/>
        <v>0</v>
      </c>
      <c r="E538" s="169">
        <f>Dépense!E527</f>
        <v>0</v>
      </c>
      <c r="J538" s="194">
        <f>Recette!J527</f>
        <v>0</v>
      </c>
      <c r="K538" s="162">
        <f t="shared" si="17"/>
        <v>0</v>
      </c>
      <c r="L538" s="179">
        <f>Recette!E527</f>
        <v>0</v>
      </c>
    </row>
    <row r="539" spans="3:12">
      <c r="C539" s="155">
        <f>Dépense!J528</f>
        <v>0</v>
      </c>
      <c r="D539" s="162">
        <f t="shared" si="16"/>
        <v>0</v>
      </c>
      <c r="E539" s="169">
        <f>Dépense!E528</f>
        <v>0</v>
      </c>
      <c r="J539" s="194">
        <f>Recette!J528</f>
        <v>0</v>
      </c>
      <c r="K539" s="162">
        <f t="shared" si="17"/>
        <v>0</v>
      </c>
      <c r="L539" s="179">
        <f>Recette!E528</f>
        <v>0</v>
      </c>
    </row>
    <row r="540" spans="3:12">
      <c r="C540" s="155">
        <f>Dépense!J529</f>
        <v>0</v>
      </c>
      <c r="D540" s="162">
        <f t="shared" si="16"/>
        <v>0</v>
      </c>
      <c r="E540" s="169">
        <f>Dépense!E529</f>
        <v>0</v>
      </c>
      <c r="J540" s="194">
        <f>Recette!J529</f>
        <v>0</v>
      </c>
      <c r="K540" s="162">
        <f t="shared" si="17"/>
        <v>0</v>
      </c>
      <c r="L540" s="179">
        <f>Recette!E529</f>
        <v>0</v>
      </c>
    </row>
    <row r="541" spans="3:12">
      <c r="C541" s="155">
        <f>Dépense!J530</f>
        <v>0</v>
      </c>
      <c r="D541" s="162">
        <f t="shared" si="16"/>
        <v>0</v>
      </c>
      <c r="E541" s="169">
        <f>Dépense!E530</f>
        <v>0</v>
      </c>
      <c r="J541" s="194">
        <f>Recette!J530</f>
        <v>0</v>
      </c>
      <c r="K541" s="162">
        <f t="shared" si="17"/>
        <v>0</v>
      </c>
      <c r="L541" s="179">
        <f>Recette!E530</f>
        <v>0</v>
      </c>
    </row>
    <row r="542" spans="3:12">
      <c r="C542" s="155">
        <f>Dépense!J531</f>
        <v>0</v>
      </c>
      <c r="D542" s="162">
        <f t="shared" si="16"/>
        <v>0</v>
      </c>
      <c r="E542" s="169">
        <f>Dépense!E531</f>
        <v>0</v>
      </c>
      <c r="J542" s="194">
        <f>Recette!J531</f>
        <v>0</v>
      </c>
      <c r="K542" s="162">
        <f t="shared" si="17"/>
        <v>0</v>
      </c>
      <c r="L542" s="179">
        <f>Recette!E531</f>
        <v>0</v>
      </c>
    </row>
    <row r="543" spans="3:12">
      <c r="C543" s="155">
        <f>Dépense!J532</f>
        <v>0</v>
      </c>
      <c r="D543" s="162">
        <f t="shared" si="16"/>
        <v>0</v>
      </c>
      <c r="E543" s="169">
        <f>Dépense!E532</f>
        <v>0</v>
      </c>
      <c r="J543" s="194">
        <f>Recette!J532</f>
        <v>0</v>
      </c>
      <c r="K543" s="162">
        <f t="shared" si="17"/>
        <v>0</v>
      </c>
      <c r="L543" s="179">
        <f>Recette!E532</f>
        <v>0</v>
      </c>
    </row>
    <row r="544" spans="3:12">
      <c r="C544" s="155">
        <f>Dépense!J533</f>
        <v>0</v>
      </c>
      <c r="D544" s="162">
        <f t="shared" si="16"/>
        <v>0</v>
      </c>
      <c r="E544" s="169">
        <f>Dépense!E533</f>
        <v>0</v>
      </c>
      <c r="J544" s="194">
        <f>Recette!J533</f>
        <v>0</v>
      </c>
      <c r="K544" s="162">
        <f t="shared" si="17"/>
        <v>0</v>
      </c>
      <c r="L544" s="179">
        <f>Recette!E533</f>
        <v>0</v>
      </c>
    </row>
    <row r="545" spans="3:12">
      <c r="C545" s="155">
        <f>Dépense!J534</f>
        <v>0</v>
      </c>
      <c r="D545" s="162">
        <f t="shared" si="16"/>
        <v>0</v>
      </c>
      <c r="E545" s="169">
        <f>Dépense!E534</f>
        <v>0</v>
      </c>
      <c r="J545" s="194">
        <f>Recette!J534</f>
        <v>0</v>
      </c>
      <c r="K545" s="162">
        <f t="shared" si="17"/>
        <v>0</v>
      </c>
      <c r="L545" s="179">
        <f>Recette!E534</f>
        <v>0</v>
      </c>
    </row>
    <row r="546" spans="3:12">
      <c r="C546" s="155">
        <f>Dépense!J535</f>
        <v>0</v>
      </c>
      <c r="D546" s="162">
        <f t="shared" si="16"/>
        <v>0</v>
      </c>
      <c r="E546" s="169">
        <f>Dépense!E535</f>
        <v>0</v>
      </c>
      <c r="J546" s="194">
        <f>Recette!J535</f>
        <v>0</v>
      </c>
      <c r="K546" s="162">
        <f t="shared" si="17"/>
        <v>0</v>
      </c>
      <c r="L546" s="179">
        <f>Recette!E535</f>
        <v>0</v>
      </c>
    </row>
    <row r="547" spans="3:12">
      <c r="C547" s="155">
        <f>Dépense!J536</f>
        <v>0</v>
      </c>
      <c r="D547" s="162">
        <f t="shared" si="16"/>
        <v>0</v>
      </c>
      <c r="E547" s="169">
        <f>Dépense!E536</f>
        <v>0</v>
      </c>
      <c r="J547" s="194">
        <f>Recette!J536</f>
        <v>0</v>
      </c>
      <c r="K547" s="162">
        <f t="shared" si="17"/>
        <v>0</v>
      </c>
      <c r="L547" s="179">
        <f>Recette!E536</f>
        <v>0</v>
      </c>
    </row>
    <row r="548" spans="3:12">
      <c r="C548" s="155">
        <f>Dépense!J537</f>
        <v>0</v>
      </c>
      <c r="D548" s="162">
        <f t="shared" si="16"/>
        <v>0</v>
      </c>
      <c r="E548" s="169">
        <f>Dépense!E537</f>
        <v>0</v>
      </c>
      <c r="J548" s="194">
        <f>Recette!J537</f>
        <v>0</v>
      </c>
      <c r="K548" s="162">
        <f t="shared" si="17"/>
        <v>0</v>
      </c>
      <c r="L548" s="179">
        <f>Recette!E537</f>
        <v>0</v>
      </c>
    </row>
    <row r="549" spans="3:12">
      <c r="C549" s="155">
        <f>Dépense!J538</f>
        <v>0</v>
      </c>
      <c r="D549" s="162">
        <f t="shared" si="16"/>
        <v>0</v>
      </c>
      <c r="E549" s="169">
        <f>Dépense!E538</f>
        <v>0</v>
      </c>
      <c r="J549" s="194">
        <f>Recette!J538</f>
        <v>0</v>
      </c>
      <c r="K549" s="162">
        <f t="shared" si="17"/>
        <v>0</v>
      </c>
      <c r="L549" s="179">
        <f>Recette!E538</f>
        <v>0</v>
      </c>
    </row>
    <row r="550" spans="3:12">
      <c r="C550" s="155">
        <f>Dépense!J539</f>
        <v>0</v>
      </c>
      <c r="D550" s="162">
        <f t="shared" si="16"/>
        <v>0</v>
      </c>
      <c r="E550" s="169">
        <f>Dépense!E539</f>
        <v>0</v>
      </c>
      <c r="J550" s="194">
        <f>Recette!J539</f>
        <v>0</v>
      </c>
      <c r="K550" s="162">
        <f t="shared" si="17"/>
        <v>0</v>
      </c>
      <c r="L550" s="179">
        <f>Recette!E539</f>
        <v>0</v>
      </c>
    </row>
    <row r="551" spans="3:12">
      <c r="C551" s="155">
        <f>Dépense!J540</f>
        <v>0</v>
      </c>
      <c r="D551" s="162">
        <f t="shared" si="16"/>
        <v>0</v>
      </c>
      <c r="E551" s="169">
        <f>Dépense!E540</f>
        <v>0</v>
      </c>
      <c r="J551" s="194">
        <f>Recette!J540</f>
        <v>0</v>
      </c>
      <c r="K551" s="162">
        <f t="shared" si="17"/>
        <v>0</v>
      </c>
      <c r="L551" s="179">
        <f>Recette!E540</f>
        <v>0</v>
      </c>
    </row>
    <row r="552" spans="3:12">
      <c r="C552" s="155">
        <f>Dépense!J541</f>
        <v>0</v>
      </c>
      <c r="D552" s="162">
        <f t="shared" si="16"/>
        <v>0</v>
      </c>
      <c r="E552" s="169">
        <f>Dépense!E541</f>
        <v>0</v>
      </c>
      <c r="J552" s="194">
        <f>Recette!J541</f>
        <v>0</v>
      </c>
      <c r="K552" s="162">
        <f t="shared" si="17"/>
        <v>0</v>
      </c>
      <c r="L552" s="179">
        <f>Recette!E541</f>
        <v>0</v>
      </c>
    </row>
    <row r="553" spans="3:12">
      <c r="C553" s="155">
        <f>Dépense!J542</f>
        <v>0</v>
      </c>
      <c r="D553" s="162">
        <f t="shared" si="16"/>
        <v>0</v>
      </c>
      <c r="E553" s="169">
        <f>Dépense!E542</f>
        <v>0</v>
      </c>
      <c r="J553" s="194">
        <f>Recette!J542</f>
        <v>0</v>
      </c>
      <c r="K553" s="162">
        <f t="shared" si="17"/>
        <v>0</v>
      </c>
      <c r="L553" s="179">
        <f>Recette!E542</f>
        <v>0</v>
      </c>
    </row>
    <row r="554" spans="3:12">
      <c r="C554" s="155">
        <f>Dépense!J543</f>
        <v>0</v>
      </c>
      <c r="D554" s="162">
        <f t="shared" si="16"/>
        <v>0</v>
      </c>
      <c r="E554" s="169">
        <f>Dépense!E543</f>
        <v>0</v>
      </c>
      <c r="J554" s="194">
        <f>Recette!J543</f>
        <v>0</v>
      </c>
      <c r="K554" s="162">
        <f t="shared" si="17"/>
        <v>0</v>
      </c>
      <c r="L554" s="179">
        <f>Recette!E543</f>
        <v>0</v>
      </c>
    </row>
    <row r="555" spans="3:12">
      <c r="C555" s="155">
        <f>Dépense!J544</f>
        <v>0</v>
      </c>
      <c r="D555" s="162">
        <f t="shared" si="16"/>
        <v>0</v>
      </c>
      <c r="E555" s="169">
        <f>Dépense!E544</f>
        <v>0</v>
      </c>
      <c r="J555" s="194">
        <f>Recette!J544</f>
        <v>0</v>
      </c>
      <c r="K555" s="162">
        <f t="shared" si="17"/>
        <v>0</v>
      </c>
      <c r="L555" s="179">
        <f>Recette!E544</f>
        <v>0</v>
      </c>
    </row>
    <row r="556" spans="3:12">
      <c r="C556" s="155">
        <f>Dépense!J545</f>
        <v>0</v>
      </c>
      <c r="D556" s="162">
        <f t="shared" si="16"/>
        <v>0</v>
      </c>
      <c r="E556" s="169">
        <f>Dépense!E545</f>
        <v>0</v>
      </c>
      <c r="J556" s="194">
        <f>Recette!J545</f>
        <v>0</v>
      </c>
      <c r="K556" s="162">
        <f t="shared" si="17"/>
        <v>0</v>
      </c>
      <c r="L556" s="179">
        <f>Recette!E545</f>
        <v>0</v>
      </c>
    </row>
    <row r="557" spans="3:12">
      <c r="C557" s="155">
        <f>Dépense!J546</f>
        <v>0</v>
      </c>
      <c r="D557" s="162">
        <f t="shared" si="16"/>
        <v>0</v>
      </c>
      <c r="E557" s="169">
        <f>Dépense!E546</f>
        <v>0</v>
      </c>
      <c r="J557" s="194">
        <f>Recette!J546</f>
        <v>0</v>
      </c>
      <c r="K557" s="162">
        <f t="shared" si="17"/>
        <v>0</v>
      </c>
      <c r="L557" s="179">
        <f>Recette!E546</f>
        <v>0</v>
      </c>
    </row>
    <row r="558" spans="3:12">
      <c r="C558" s="155">
        <f>Dépense!J547</f>
        <v>0</v>
      </c>
      <c r="D558" s="162">
        <f t="shared" si="16"/>
        <v>0</v>
      </c>
      <c r="E558" s="169">
        <f>Dépense!E547</f>
        <v>0</v>
      </c>
      <c r="J558" s="194">
        <f>Recette!J547</f>
        <v>0</v>
      </c>
      <c r="K558" s="162">
        <f t="shared" si="17"/>
        <v>0</v>
      </c>
      <c r="L558" s="179">
        <f>Recette!E547</f>
        <v>0</v>
      </c>
    </row>
    <row r="559" spans="3:12">
      <c r="C559" s="155">
        <f>Dépense!J548</f>
        <v>0</v>
      </c>
      <c r="D559" s="162">
        <f t="shared" si="16"/>
        <v>0</v>
      </c>
      <c r="E559" s="169">
        <f>Dépense!E548</f>
        <v>0</v>
      </c>
      <c r="J559" s="194">
        <f>Recette!J548</f>
        <v>0</v>
      </c>
      <c r="K559" s="162">
        <f t="shared" si="17"/>
        <v>0</v>
      </c>
      <c r="L559" s="179">
        <f>Recette!E548</f>
        <v>0</v>
      </c>
    </row>
    <row r="560" spans="3:12">
      <c r="C560" s="155">
        <f>Dépense!J549</f>
        <v>0</v>
      </c>
      <c r="D560" s="162">
        <f t="shared" si="16"/>
        <v>0</v>
      </c>
      <c r="E560" s="169">
        <f>Dépense!E549</f>
        <v>0</v>
      </c>
      <c r="J560" s="194">
        <f>Recette!J549</f>
        <v>0</v>
      </c>
      <c r="K560" s="162">
        <f t="shared" si="17"/>
        <v>0</v>
      </c>
      <c r="L560" s="179">
        <f>Recette!E549</f>
        <v>0</v>
      </c>
    </row>
    <row r="561" spans="3:12">
      <c r="C561" s="155">
        <f>Dépense!J550</f>
        <v>0</v>
      </c>
      <c r="D561" s="162">
        <f t="shared" si="16"/>
        <v>0</v>
      </c>
      <c r="E561" s="169">
        <f>Dépense!E550</f>
        <v>0</v>
      </c>
      <c r="J561" s="194">
        <f>Recette!J550</f>
        <v>0</v>
      </c>
      <c r="K561" s="162">
        <f t="shared" si="17"/>
        <v>0</v>
      </c>
      <c r="L561" s="179">
        <f>Recette!E550</f>
        <v>0</v>
      </c>
    </row>
    <row r="562" spans="3:12">
      <c r="C562" s="155">
        <f>Dépense!J551</f>
        <v>0</v>
      </c>
      <c r="D562" s="162">
        <f t="shared" si="16"/>
        <v>0</v>
      </c>
      <c r="E562" s="169">
        <f>Dépense!E551</f>
        <v>0</v>
      </c>
      <c r="J562" s="194">
        <f>Recette!J551</f>
        <v>0</v>
      </c>
      <c r="K562" s="162">
        <f t="shared" si="17"/>
        <v>0</v>
      </c>
      <c r="L562" s="179">
        <f>Recette!E551</f>
        <v>0</v>
      </c>
    </row>
    <row r="563" spans="3:12">
      <c r="C563" s="155">
        <f>Dépense!J552</f>
        <v>0</v>
      </c>
      <c r="D563" s="162">
        <f t="shared" si="16"/>
        <v>0</v>
      </c>
      <c r="E563" s="169">
        <f>Dépense!E552</f>
        <v>0</v>
      </c>
      <c r="J563" s="194">
        <f>Recette!J552</f>
        <v>0</v>
      </c>
      <c r="K563" s="162">
        <f t="shared" si="17"/>
        <v>0</v>
      </c>
      <c r="L563" s="179">
        <f>Recette!E552</f>
        <v>0</v>
      </c>
    </row>
    <row r="564" spans="3:12">
      <c r="C564" s="155">
        <f>Dépense!J553</f>
        <v>0</v>
      </c>
      <c r="D564" s="162">
        <f t="shared" si="16"/>
        <v>0</v>
      </c>
      <c r="E564" s="169">
        <f>Dépense!E553</f>
        <v>0</v>
      </c>
      <c r="J564" s="194">
        <f>Recette!J553</f>
        <v>0</v>
      </c>
      <c r="K564" s="162">
        <f t="shared" si="17"/>
        <v>0</v>
      </c>
      <c r="L564" s="179">
        <f>Recette!E553</f>
        <v>0</v>
      </c>
    </row>
    <row r="565" spans="3:12">
      <c r="C565" s="155">
        <f>Dépense!J554</f>
        <v>0</v>
      </c>
      <c r="D565" s="162">
        <f t="shared" si="16"/>
        <v>0</v>
      </c>
      <c r="E565" s="169">
        <f>Dépense!E554</f>
        <v>0</v>
      </c>
      <c r="J565" s="194">
        <f>Recette!J554</f>
        <v>0</v>
      </c>
      <c r="K565" s="162">
        <f t="shared" si="17"/>
        <v>0</v>
      </c>
      <c r="L565" s="179">
        <f>Recette!E554</f>
        <v>0</v>
      </c>
    </row>
    <row r="566" spans="3:12">
      <c r="C566" s="155">
        <f>Dépense!J555</f>
        <v>0</v>
      </c>
      <c r="D566" s="162">
        <f t="shared" si="16"/>
        <v>0</v>
      </c>
      <c r="E566" s="169">
        <f>Dépense!E555</f>
        <v>0</v>
      </c>
      <c r="J566" s="194">
        <f>Recette!J555</f>
        <v>0</v>
      </c>
      <c r="K566" s="162">
        <f t="shared" si="17"/>
        <v>0</v>
      </c>
      <c r="L566" s="179">
        <f>Recette!E555</f>
        <v>0</v>
      </c>
    </row>
    <row r="567" spans="3:12">
      <c r="C567" s="155">
        <f>Dépense!J556</f>
        <v>0</v>
      </c>
      <c r="D567" s="162">
        <f t="shared" si="16"/>
        <v>0</v>
      </c>
      <c r="E567" s="169">
        <f>Dépense!E556</f>
        <v>0</v>
      </c>
      <c r="J567" s="194">
        <f>Recette!J556</f>
        <v>0</v>
      </c>
      <c r="K567" s="162">
        <f t="shared" si="17"/>
        <v>0</v>
      </c>
      <c r="L567" s="179">
        <f>Recette!E556</f>
        <v>0</v>
      </c>
    </row>
    <row r="568" spans="3:12">
      <c r="C568" s="155">
        <f>Dépense!J557</f>
        <v>0</v>
      </c>
      <c r="D568" s="162">
        <f t="shared" si="16"/>
        <v>0</v>
      </c>
      <c r="E568" s="169">
        <f>Dépense!E557</f>
        <v>0</v>
      </c>
      <c r="J568" s="194">
        <f>Recette!J557</f>
        <v>0</v>
      </c>
      <c r="K568" s="162">
        <f t="shared" si="17"/>
        <v>0</v>
      </c>
      <c r="L568" s="179">
        <f>Recette!E557</f>
        <v>0</v>
      </c>
    </row>
    <row r="569" spans="3:12">
      <c r="C569" s="155">
        <f>Dépense!J558</f>
        <v>0</v>
      </c>
      <c r="D569" s="162">
        <f t="shared" si="16"/>
        <v>0</v>
      </c>
      <c r="E569" s="169">
        <f>Dépense!E558</f>
        <v>0</v>
      </c>
      <c r="J569" s="194">
        <f>Recette!J558</f>
        <v>0</v>
      </c>
      <c r="K569" s="162">
        <f t="shared" si="17"/>
        <v>0</v>
      </c>
      <c r="L569" s="179">
        <f>Recette!E558</f>
        <v>0</v>
      </c>
    </row>
    <row r="570" spans="3:12">
      <c r="C570" s="155">
        <f>Dépense!J559</f>
        <v>0</v>
      </c>
      <c r="D570" s="162">
        <f t="shared" si="16"/>
        <v>0</v>
      </c>
      <c r="E570" s="169">
        <f>Dépense!E559</f>
        <v>0</v>
      </c>
      <c r="J570" s="194">
        <f>Recette!J559</f>
        <v>0</v>
      </c>
      <c r="K570" s="162">
        <f t="shared" si="17"/>
        <v>0</v>
      </c>
      <c r="L570" s="179">
        <f>Recette!E559</f>
        <v>0</v>
      </c>
    </row>
    <row r="571" spans="3:12">
      <c r="C571" s="155">
        <f>Dépense!J560</f>
        <v>0</v>
      </c>
      <c r="D571" s="162">
        <f t="shared" si="16"/>
        <v>0</v>
      </c>
      <c r="E571" s="169">
        <f>Dépense!E560</f>
        <v>0</v>
      </c>
      <c r="J571" s="194">
        <f>Recette!J560</f>
        <v>0</v>
      </c>
      <c r="K571" s="162">
        <f t="shared" si="17"/>
        <v>0</v>
      </c>
      <c r="L571" s="179">
        <f>Recette!E560</f>
        <v>0</v>
      </c>
    </row>
    <row r="572" spans="3:12">
      <c r="C572" s="155">
        <f>Dépense!J561</f>
        <v>0</v>
      </c>
      <c r="D572" s="162">
        <f t="shared" si="16"/>
        <v>0</v>
      </c>
      <c r="E572" s="169">
        <f>Dépense!E561</f>
        <v>0</v>
      </c>
      <c r="J572" s="194">
        <f>Recette!J561</f>
        <v>0</v>
      </c>
      <c r="K572" s="162">
        <f t="shared" si="17"/>
        <v>0</v>
      </c>
      <c r="L572" s="179">
        <f>Recette!E561</f>
        <v>0</v>
      </c>
    </row>
    <row r="573" spans="3:12">
      <c r="C573" s="155">
        <f>Dépense!J562</f>
        <v>0</v>
      </c>
      <c r="D573" s="162">
        <f t="shared" si="16"/>
        <v>0</v>
      </c>
      <c r="E573" s="169">
        <f>Dépense!E562</f>
        <v>0</v>
      </c>
      <c r="J573" s="194">
        <f>Recette!J562</f>
        <v>0</v>
      </c>
      <c r="K573" s="162">
        <f t="shared" si="17"/>
        <v>0</v>
      </c>
      <c r="L573" s="179">
        <f>Recette!E562</f>
        <v>0</v>
      </c>
    </row>
    <row r="574" spans="3:12">
      <c r="C574" s="155">
        <f>Dépense!J563</f>
        <v>0</v>
      </c>
      <c r="D574" s="162">
        <f t="shared" si="16"/>
        <v>0</v>
      </c>
      <c r="E574" s="169">
        <f>Dépense!E563</f>
        <v>0</v>
      </c>
      <c r="J574" s="194">
        <f>Recette!J563</f>
        <v>0</v>
      </c>
      <c r="K574" s="162">
        <f t="shared" si="17"/>
        <v>0</v>
      </c>
      <c r="L574" s="179">
        <f>Recette!E563</f>
        <v>0</v>
      </c>
    </row>
    <row r="575" spans="3:12">
      <c r="C575" s="155">
        <f>Dépense!J564</f>
        <v>0</v>
      </c>
      <c r="D575" s="162">
        <f t="shared" si="16"/>
        <v>0</v>
      </c>
      <c r="E575" s="169">
        <f>Dépense!E564</f>
        <v>0</v>
      </c>
      <c r="J575" s="194">
        <f>Recette!J564</f>
        <v>0</v>
      </c>
      <c r="K575" s="162">
        <f t="shared" si="17"/>
        <v>0</v>
      </c>
      <c r="L575" s="179">
        <f>Recette!E564</f>
        <v>0</v>
      </c>
    </row>
    <row r="576" spans="3:12">
      <c r="C576" s="155">
        <f>Dépense!J565</f>
        <v>0</v>
      </c>
      <c r="D576" s="162">
        <f t="shared" si="16"/>
        <v>0</v>
      </c>
      <c r="E576" s="169">
        <f>Dépense!E565</f>
        <v>0</v>
      </c>
      <c r="J576" s="194">
        <f>Recette!J565</f>
        <v>0</v>
      </c>
      <c r="K576" s="162">
        <f t="shared" si="17"/>
        <v>0</v>
      </c>
      <c r="L576" s="179">
        <f>Recette!E565</f>
        <v>0</v>
      </c>
    </row>
    <row r="577" spans="3:12">
      <c r="C577" s="155">
        <f>Dépense!J566</f>
        <v>0</v>
      </c>
      <c r="D577" s="162">
        <f t="shared" si="16"/>
        <v>0</v>
      </c>
      <c r="E577" s="169">
        <f>Dépense!E566</f>
        <v>0</v>
      </c>
      <c r="J577" s="194">
        <f>Recette!J566</f>
        <v>0</v>
      </c>
      <c r="K577" s="162">
        <f t="shared" si="17"/>
        <v>0</v>
      </c>
      <c r="L577" s="179">
        <f>Recette!E566</f>
        <v>0</v>
      </c>
    </row>
    <row r="578" spans="3:12">
      <c r="C578" s="155">
        <f>Dépense!J567</f>
        <v>0</v>
      </c>
      <c r="D578" s="162">
        <f t="shared" si="16"/>
        <v>0</v>
      </c>
      <c r="E578" s="169">
        <f>Dépense!E567</f>
        <v>0</v>
      </c>
      <c r="J578" s="194">
        <f>Recette!J567</f>
        <v>0</v>
      </c>
      <c r="K578" s="162">
        <f t="shared" si="17"/>
        <v>0</v>
      </c>
      <c r="L578" s="179">
        <f>Recette!E567</f>
        <v>0</v>
      </c>
    </row>
    <row r="579" spans="3:12">
      <c r="C579" s="155">
        <f>Dépense!J568</f>
        <v>0</v>
      </c>
      <c r="D579" s="162">
        <f t="shared" si="16"/>
        <v>0</v>
      </c>
      <c r="E579" s="169">
        <f>Dépense!E568</f>
        <v>0</v>
      </c>
      <c r="J579" s="194">
        <f>Recette!J568</f>
        <v>0</v>
      </c>
      <c r="K579" s="162">
        <f t="shared" si="17"/>
        <v>0</v>
      </c>
      <c r="L579" s="179">
        <f>Recette!E568</f>
        <v>0</v>
      </c>
    </row>
    <row r="580" spans="3:12">
      <c r="C580" s="155">
        <f>Dépense!J569</f>
        <v>0</v>
      </c>
      <c r="D580" s="162">
        <f t="shared" si="16"/>
        <v>0</v>
      </c>
      <c r="E580" s="169">
        <f>Dépense!E569</f>
        <v>0</v>
      </c>
      <c r="J580" s="194">
        <f>Recette!J569</f>
        <v>0</v>
      </c>
      <c r="K580" s="162">
        <f t="shared" si="17"/>
        <v>0</v>
      </c>
      <c r="L580" s="179">
        <f>Recette!E569</f>
        <v>0</v>
      </c>
    </row>
    <row r="581" spans="3:12">
      <c r="C581" s="155">
        <f>Dépense!J570</f>
        <v>0</v>
      </c>
      <c r="D581" s="162">
        <f t="shared" si="16"/>
        <v>0</v>
      </c>
      <c r="E581" s="169">
        <f>Dépense!E570</f>
        <v>0</v>
      </c>
      <c r="J581" s="194">
        <f>Recette!J570</f>
        <v>0</v>
      </c>
      <c r="K581" s="162">
        <f t="shared" si="17"/>
        <v>0</v>
      </c>
      <c r="L581" s="179">
        <f>Recette!E570</f>
        <v>0</v>
      </c>
    </row>
    <row r="582" spans="3:12">
      <c r="C582" s="155">
        <f>Dépense!J571</f>
        <v>0</v>
      </c>
      <c r="D582" s="162">
        <f t="shared" si="16"/>
        <v>0</v>
      </c>
      <c r="E582" s="169">
        <f>Dépense!E571</f>
        <v>0</v>
      </c>
      <c r="J582" s="194">
        <f>Recette!J571</f>
        <v>0</v>
      </c>
      <c r="K582" s="162">
        <f t="shared" si="17"/>
        <v>0</v>
      </c>
      <c r="L582" s="179">
        <f>Recette!E571</f>
        <v>0</v>
      </c>
    </row>
    <row r="583" spans="3:12">
      <c r="C583" s="155">
        <f>Dépense!J572</f>
        <v>0</v>
      </c>
      <c r="D583" s="162">
        <f t="shared" si="16"/>
        <v>0</v>
      </c>
      <c r="E583" s="169">
        <f>Dépense!E572</f>
        <v>0</v>
      </c>
      <c r="J583" s="194">
        <f>Recette!J572</f>
        <v>0</v>
      </c>
      <c r="K583" s="162">
        <f t="shared" si="17"/>
        <v>0</v>
      </c>
      <c r="L583" s="179">
        <f>Recette!E572</f>
        <v>0</v>
      </c>
    </row>
    <row r="584" spans="3:12">
      <c r="C584" s="155">
        <f>Dépense!J573</f>
        <v>0</v>
      </c>
      <c r="D584" s="162">
        <f t="shared" si="16"/>
        <v>0</v>
      </c>
      <c r="E584" s="169">
        <f>Dépense!E573</f>
        <v>0</v>
      </c>
      <c r="J584" s="194">
        <f>Recette!J573</f>
        <v>0</v>
      </c>
      <c r="K584" s="162">
        <f t="shared" si="17"/>
        <v>0</v>
      </c>
      <c r="L584" s="179">
        <f>Recette!E573</f>
        <v>0</v>
      </c>
    </row>
    <row r="585" spans="3:12">
      <c r="C585" s="155">
        <f>Dépense!J574</f>
        <v>0</v>
      </c>
      <c r="D585" s="162">
        <f t="shared" si="16"/>
        <v>0</v>
      </c>
      <c r="E585" s="169">
        <f>Dépense!E574</f>
        <v>0</v>
      </c>
      <c r="J585" s="194">
        <f>Recette!J574</f>
        <v>0</v>
      </c>
      <c r="K585" s="162">
        <f t="shared" si="17"/>
        <v>0</v>
      </c>
      <c r="L585" s="179">
        <f>Recette!E574</f>
        <v>0</v>
      </c>
    </row>
    <row r="586" spans="3:12">
      <c r="C586" s="155">
        <f>Dépense!J575</f>
        <v>0</v>
      </c>
      <c r="D586" s="162">
        <f t="shared" si="16"/>
        <v>0</v>
      </c>
      <c r="E586" s="169">
        <f>Dépense!E575</f>
        <v>0</v>
      </c>
      <c r="J586" s="194">
        <f>Recette!J575</f>
        <v>0</v>
      </c>
      <c r="K586" s="162">
        <f t="shared" si="17"/>
        <v>0</v>
      </c>
      <c r="L586" s="179">
        <f>Recette!E575</f>
        <v>0</v>
      </c>
    </row>
    <row r="587" spans="3:12">
      <c r="C587" s="155">
        <f>Dépense!J576</f>
        <v>0</v>
      </c>
      <c r="D587" s="162">
        <f t="shared" si="16"/>
        <v>0</v>
      </c>
      <c r="E587" s="169">
        <f>Dépense!E576</f>
        <v>0</v>
      </c>
      <c r="J587" s="194">
        <f>Recette!J576</f>
        <v>0</v>
      </c>
      <c r="K587" s="162">
        <f t="shared" si="17"/>
        <v>0</v>
      </c>
      <c r="L587" s="179">
        <f>Recette!E576</f>
        <v>0</v>
      </c>
    </row>
    <row r="588" spans="3:12">
      <c r="C588" s="155">
        <f>Dépense!J577</f>
        <v>0</v>
      </c>
      <c r="D588" s="162">
        <f t="shared" si="16"/>
        <v>0</v>
      </c>
      <c r="E588" s="169">
        <f>Dépense!E577</f>
        <v>0</v>
      </c>
      <c r="J588" s="194">
        <f>Recette!J577</f>
        <v>0</v>
      </c>
      <c r="K588" s="162">
        <f t="shared" si="17"/>
        <v>0</v>
      </c>
      <c r="L588" s="179">
        <f>Recette!E577</f>
        <v>0</v>
      </c>
    </row>
    <row r="589" spans="3:12">
      <c r="C589" s="155">
        <f>Dépense!J578</f>
        <v>0</v>
      </c>
      <c r="D589" s="162">
        <f t="shared" si="16"/>
        <v>0</v>
      </c>
      <c r="E589" s="169">
        <f>Dépense!E578</f>
        <v>0</v>
      </c>
      <c r="J589" s="194">
        <f>Recette!J578</f>
        <v>0</v>
      </c>
      <c r="K589" s="162">
        <f t="shared" si="17"/>
        <v>0</v>
      </c>
      <c r="L589" s="179">
        <f>Recette!E578</f>
        <v>0</v>
      </c>
    </row>
    <row r="590" spans="3:12">
      <c r="C590" s="155">
        <f>Dépense!J579</f>
        <v>0</v>
      </c>
      <c r="D590" s="162">
        <f t="shared" ref="D590:D653" si="18">INT(C590/10000)</f>
        <v>0</v>
      </c>
      <c r="E590" s="169">
        <f>Dépense!E579</f>
        <v>0</v>
      </c>
      <c r="J590" s="194">
        <f>Recette!J579</f>
        <v>0</v>
      </c>
      <c r="K590" s="162">
        <f t="shared" ref="K590:K653" si="19">INT(J590/10000)</f>
        <v>0</v>
      </c>
      <c r="L590" s="179">
        <f>Recette!E579</f>
        <v>0</v>
      </c>
    </row>
    <row r="591" spans="3:12">
      <c r="C591" s="155">
        <f>Dépense!J580</f>
        <v>0</v>
      </c>
      <c r="D591" s="162">
        <f t="shared" si="18"/>
        <v>0</v>
      </c>
      <c r="E591" s="169">
        <f>Dépense!E580</f>
        <v>0</v>
      </c>
      <c r="J591" s="194">
        <f>Recette!J580</f>
        <v>0</v>
      </c>
      <c r="K591" s="162">
        <f t="shared" si="19"/>
        <v>0</v>
      </c>
      <c r="L591" s="179">
        <f>Recette!E580</f>
        <v>0</v>
      </c>
    </row>
    <row r="592" spans="3:12">
      <c r="C592" s="155">
        <f>Dépense!J581</f>
        <v>0</v>
      </c>
      <c r="D592" s="162">
        <f t="shared" si="18"/>
        <v>0</v>
      </c>
      <c r="E592" s="169">
        <f>Dépense!E581</f>
        <v>0</v>
      </c>
      <c r="J592" s="194">
        <f>Recette!J581</f>
        <v>0</v>
      </c>
      <c r="K592" s="162">
        <f t="shared" si="19"/>
        <v>0</v>
      </c>
      <c r="L592" s="179">
        <f>Recette!E581</f>
        <v>0</v>
      </c>
    </row>
    <row r="593" spans="3:12">
      <c r="C593" s="155">
        <f>Dépense!J582</f>
        <v>0</v>
      </c>
      <c r="D593" s="162">
        <f t="shared" si="18"/>
        <v>0</v>
      </c>
      <c r="E593" s="169">
        <f>Dépense!E582</f>
        <v>0</v>
      </c>
      <c r="J593" s="194">
        <f>Recette!J582</f>
        <v>0</v>
      </c>
      <c r="K593" s="162">
        <f t="shared" si="19"/>
        <v>0</v>
      </c>
      <c r="L593" s="179">
        <f>Recette!E582</f>
        <v>0</v>
      </c>
    </row>
    <row r="594" spans="3:12">
      <c r="C594" s="155">
        <f>Dépense!J583</f>
        <v>0</v>
      </c>
      <c r="D594" s="162">
        <f t="shared" si="18"/>
        <v>0</v>
      </c>
      <c r="E594" s="169">
        <f>Dépense!E583</f>
        <v>0</v>
      </c>
      <c r="J594" s="194">
        <f>Recette!J583</f>
        <v>0</v>
      </c>
      <c r="K594" s="162">
        <f t="shared" si="19"/>
        <v>0</v>
      </c>
      <c r="L594" s="179">
        <f>Recette!E583</f>
        <v>0</v>
      </c>
    </row>
    <row r="595" spans="3:12">
      <c r="C595" s="155">
        <f>Dépense!J584</f>
        <v>0</v>
      </c>
      <c r="D595" s="162">
        <f t="shared" si="18"/>
        <v>0</v>
      </c>
      <c r="E595" s="169">
        <f>Dépense!E584</f>
        <v>0</v>
      </c>
      <c r="J595" s="194">
        <f>Recette!J584</f>
        <v>0</v>
      </c>
      <c r="K595" s="162">
        <f t="shared" si="19"/>
        <v>0</v>
      </c>
      <c r="L595" s="179">
        <f>Recette!E584</f>
        <v>0</v>
      </c>
    </row>
    <row r="596" spans="3:12">
      <c r="C596" s="155">
        <f>Dépense!J585</f>
        <v>0</v>
      </c>
      <c r="D596" s="162">
        <f t="shared" si="18"/>
        <v>0</v>
      </c>
      <c r="E596" s="169">
        <f>Dépense!E585</f>
        <v>0</v>
      </c>
      <c r="J596" s="194">
        <f>Recette!J585</f>
        <v>0</v>
      </c>
      <c r="K596" s="162">
        <f t="shared" si="19"/>
        <v>0</v>
      </c>
      <c r="L596" s="179">
        <f>Recette!E585</f>
        <v>0</v>
      </c>
    </row>
    <row r="597" spans="3:12">
      <c r="C597" s="155">
        <f>Dépense!J586</f>
        <v>0</v>
      </c>
      <c r="D597" s="162">
        <f t="shared" si="18"/>
        <v>0</v>
      </c>
      <c r="E597" s="169">
        <f>Dépense!E586</f>
        <v>0</v>
      </c>
      <c r="J597" s="194">
        <f>Recette!J586</f>
        <v>0</v>
      </c>
      <c r="K597" s="162">
        <f t="shared" si="19"/>
        <v>0</v>
      </c>
      <c r="L597" s="179">
        <f>Recette!E586</f>
        <v>0</v>
      </c>
    </row>
    <row r="598" spans="3:12">
      <c r="C598" s="155">
        <f>Dépense!J587</f>
        <v>0</v>
      </c>
      <c r="D598" s="162">
        <f t="shared" si="18"/>
        <v>0</v>
      </c>
      <c r="E598" s="169">
        <f>Dépense!E587</f>
        <v>0</v>
      </c>
      <c r="J598" s="194">
        <f>Recette!J587</f>
        <v>0</v>
      </c>
      <c r="K598" s="162">
        <f t="shared" si="19"/>
        <v>0</v>
      </c>
      <c r="L598" s="179">
        <f>Recette!E587</f>
        <v>0</v>
      </c>
    </row>
    <row r="599" spans="3:12">
      <c r="C599" s="155">
        <f>Dépense!J588</f>
        <v>0</v>
      </c>
      <c r="D599" s="162">
        <f t="shared" si="18"/>
        <v>0</v>
      </c>
      <c r="E599" s="169">
        <f>Dépense!E588</f>
        <v>0</v>
      </c>
      <c r="J599" s="194">
        <f>Recette!J588</f>
        <v>0</v>
      </c>
      <c r="K599" s="162">
        <f t="shared" si="19"/>
        <v>0</v>
      </c>
      <c r="L599" s="179">
        <f>Recette!E588</f>
        <v>0</v>
      </c>
    </row>
    <row r="600" spans="3:12">
      <c r="C600" s="155">
        <f>Dépense!J589</f>
        <v>0</v>
      </c>
      <c r="D600" s="162">
        <f t="shared" si="18"/>
        <v>0</v>
      </c>
      <c r="E600" s="169">
        <f>Dépense!E589</f>
        <v>0</v>
      </c>
      <c r="J600" s="194">
        <f>Recette!J589</f>
        <v>0</v>
      </c>
      <c r="K600" s="162">
        <f t="shared" si="19"/>
        <v>0</v>
      </c>
      <c r="L600" s="179">
        <f>Recette!E589</f>
        <v>0</v>
      </c>
    </row>
    <row r="601" spans="3:12">
      <c r="C601" s="155">
        <f>Dépense!J590</f>
        <v>0</v>
      </c>
      <c r="D601" s="162">
        <f t="shared" si="18"/>
        <v>0</v>
      </c>
      <c r="E601" s="169">
        <f>Dépense!E590</f>
        <v>0</v>
      </c>
      <c r="J601" s="194">
        <f>Recette!J590</f>
        <v>0</v>
      </c>
      <c r="K601" s="162">
        <f t="shared" si="19"/>
        <v>0</v>
      </c>
      <c r="L601" s="179">
        <f>Recette!E590</f>
        <v>0</v>
      </c>
    </row>
    <row r="602" spans="3:12">
      <c r="C602" s="155">
        <f>Dépense!J591</f>
        <v>0</v>
      </c>
      <c r="D602" s="162">
        <f t="shared" si="18"/>
        <v>0</v>
      </c>
      <c r="E602" s="169">
        <f>Dépense!E591</f>
        <v>0</v>
      </c>
      <c r="J602" s="194">
        <f>Recette!J591</f>
        <v>0</v>
      </c>
      <c r="K602" s="162">
        <f t="shared" si="19"/>
        <v>0</v>
      </c>
      <c r="L602" s="179">
        <f>Recette!E591</f>
        <v>0</v>
      </c>
    </row>
    <row r="603" spans="3:12">
      <c r="C603" s="155">
        <f>Dépense!J592</f>
        <v>0</v>
      </c>
      <c r="D603" s="162">
        <f t="shared" si="18"/>
        <v>0</v>
      </c>
      <c r="E603" s="169">
        <f>Dépense!E592</f>
        <v>0</v>
      </c>
      <c r="J603" s="194">
        <f>Recette!J592</f>
        <v>0</v>
      </c>
      <c r="K603" s="162">
        <f t="shared" si="19"/>
        <v>0</v>
      </c>
      <c r="L603" s="179">
        <f>Recette!E592</f>
        <v>0</v>
      </c>
    </row>
    <row r="604" spans="3:12">
      <c r="C604" s="155">
        <f>Dépense!J593</f>
        <v>0</v>
      </c>
      <c r="D604" s="162">
        <f t="shared" si="18"/>
        <v>0</v>
      </c>
      <c r="E604" s="169">
        <f>Dépense!E593</f>
        <v>0</v>
      </c>
      <c r="J604" s="194">
        <f>Recette!J593</f>
        <v>0</v>
      </c>
      <c r="K604" s="162">
        <f t="shared" si="19"/>
        <v>0</v>
      </c>
      <c r="L604" s="179">
        <f>Recette!E593</f>
        <v>0</v>
      </c>
    </row>
    <row r="605" spans="3:12">
      <c r="C605" s="155">
        <f>Dépense!J594</f>
        <v>0</v>
      </c>
      <c r="D605" s="162">
        <f t="shared" si="18"/>
        <v>0</v>
      </c>
      <c r="E605" s="169">
        <f>Dépense!E594</f>
        <v>0</v>
      </c>
      <c r="J605" s="194">
        <f>Recette!J594</f>
        <v>0</v>
      </c>
      <c r="K605" s="162">
        <f t="shared" si="19"/>
        <v>0</v>
      </c>
      <c r="L605" s="179">
        <f>Recette!E594</f>
        <v>0</v>
      </c>
    </row>
    <row r="606" spans="3:12">
      <c r="C606" s="155">
        <f>Dépense!J595</f>
        <v>0</v>
      </c>
      <c r="D606" s="162">
        <f t="shared" si="18"/>
        <v>0</v>
      </c>
      <c r="E606" s="169">
        <f>Dépense!E595</f>
        <v>0</v>
      </c>
      <c r="J606" s="194">
        <f>Recette!J595</f>
        <v>0</v>
      </c>
      <c r="K606" s="162">
        <f t="shared" si="19"/>
        <v>0</v>
      </c>
      <c r="L606" s="179">
        <f>Recette!E595</f>
        <v>0</v>
      </c>
    </row>
    <row r="607" spans="3:12">
      <c r="C607" s="155">
        <f>Dépense!J596</f>
        <v>0</v>
      </c>
      <c r="D607" s="162">
        <f t="shared" si="18"/>
        <v>0</v>
      </c>
      <c r="E607" s="169">
        <f>Dépense!E596</f>
        <v>0</v>
      </c>
      <c r="J607" s="194">
        <f>Recette!J596</f>
        <v>0</v>
      </c>
      <c r="K607" s="162">
        <f t="shared" si="19"/>
        <v>0</v>
      </c>
      <c r="L607" s="179">
        <f>Recette!E596</f>
        <v>0</v>
      </c>
    </row>
    <row r="608" spans="3:12">
      <c r="C608" s="155">
        <f>Dépense!J597</f>
        <v>0</v>
      </c>
      <c r="D608" s="162">
        <f t="shared" si="18"/>
        <v>0</v>
      </c>
      <c r="E608" s="169">
        <f>Dépense!E597</f>
        <v>0</v>
      </c>
      <c r="J608" s="194">
        <f>Recette!J597</f>
        <v>0</v>
      </c>
      <c r="K608" s="162">
        <f t="shared" si="19"/>
        <v>0</v>
      </c>
      <c r="L608" s="179">
        <f>Recette!E597</f>
        <v>0</v>
      </c>
    </row>
    <row r="609" spans="3:12">
      <c r="C609" s="155">
        <f>Dépense!J598</f>
        <v>0</v>
      </c>
      <c r="D609" s="162">
        <f t="shared" si="18"/>
        <v>0</v>
      </c>
      <c r="E609" s="169">
        <f>Dépense!E598</f>
        <v>0</v>
      </c>
      <c r="J609" s="194">
        <f>Recette!J598</f>
        <v>0</v>
      </c>
      <c r="K609" s="162">
        <f t="shared" si="19"/>
        <v>0</v>
      </c>
      <c r="L609" s="179">
        <f>Recette!E598</f>
        <v>0</v>
      </c>
    </row>
    <row r="610" spans="3:12">
      <c r="C610" s="155">
        <f>Dépense!J599</f>
        <v>0</v>
      </c>
      <c r="D610" s="162">
        <f t="shared" si="18"/>
        <v>0</v>
      </c>
      <c r="E610" s="169">
        <f>Dépense!E599</f>
        <v>0</v>
      </c>
      <c r="J610" s="194">
        <f>Recette!J599</f>
        <v>0</v>
      </c>
      <c r="K610" s="162">
        <f t="shared" si="19"/>
        <v>0</v>
      </c>
      <c r="L610" s="179">
        <f>Recette!E599</f>
        <v>0</v>
      </c>
    </row>
    <row r="611" spans="3:12">
      <c r="C611" s="155">
        <f>Dépense!J600</f>
        <v>0</v>
      </c>
      <c r="D611" s="162">
        <f t="shared" si="18"/>
        <v>0</v>
      </c>
      <c r="E611" s="169">
        <f>Dépense!E600</f>
        <v>0</v>
      </c>
      <c r="J611" s="194">
        <f>Recette!J600</f>
        <v>0</v>
      </c>
      <c r="K611" s="162">
        <f t="shared" si="19"/>
        <v>0</v>
      </c>
      <c r="L611" s="179">
        <f>Recette!E600</f>
        <v>0</v>
      </c>
    </row>
    <row r="612" spans="3:12">
      <c r="C612" s="155">
        <f>Dépense!J601</f>
        <v>0</v>
      </c>
      <c r="D612" s="162">
        <f t="shared" si="18"/>
        <v>0</v>
      </c>
      <c r="E612" s="169">
        <f>Dépense!E601</f>
        <v>0</v>
      </c>
      <c r="J612" s="194">
        <f>Recette!J601</f>
        <v>0</v>
      </c>
      <c r="K612" s="162">
        <f t="shared" si="19"/>
        <v>0</v>
      </c>
      <c r="L612" s="179">
        <f>Recette!E601</f>
        <v>0</v>
      </c>
    </row>
    <row r="613" spans="3:12">
      <c r="C613" s="155">
        <f>Dépense!J602</f>
        <v>0</v>
      </c>
      <c r="D613" s="162">
        <f t="shared" si="18"/>
        <v>0</v>
      </c>
      <c r="E613" s="169">
        <f>Dépense!E602</f>
        <v>0</v>
      </c>
      <c r="J613" s="194">
        <f>Recette!J602</f>
        <v>0</v>
      </c>
      <c r="K613" s="162">
        <f t="shared" si="19"/>
        <v>0</v>
      </c>
      <c r="L613" s="179">
        <f>Recette!E602</f>
        <v>0</v>
      </c>
    </row>
    <row r="614" spans="3:12">
      <c r="C614" s="155">
        <f>Dépense!J603</f>
        <v>0</v>
      </c>
      <c r="D614" s="162">
        <f t="shared" si="18"/>
        <v>0</v>
      </c>
      <c r="E614" s="169">
        <f>Dépense!E603</f>
        <v>0</v>
      </c>
      <c r="J614" s="194">
        <f>Recette!J603</f>
        <v>0</v>
      </c>
      <c r="K614" s="162">
        <f t="shared" si="19"/>
        <v>0</v>
      </c>
      <c r="L614" s="179">
        <f>Recette!E603</f>
        <v>0</v>
      </c>
    </row>
    <row r="615" spans="3:12">
      <c r="C615" s="155">
        <f>Dépense!J604</f>
        <v>0</v>
      </c>
      <c r="D615" s="162">
        <f t="shared" si="18"/>
        <v>0</v>
      </c>
      <c r="E615" s="169">
        <f>Dépense!E604</f>
        <v>0</v>
      </c>
      <c r="J615" s="194">
        <f>Recette!J604</f>
        <v>0</v>
      </c>
      <c r="K615" s="162">
        <f t="shared" si="19"/>
        <v>0</v>
      </c>
      <c r="L615" s="179">
        <f>Recette!E604</f>
        <v>0</v>
      </c>
    </row>
    <row r="616" spans="3:12">
      <c r="C616" s="155">
        <f>Dépense!J605</f>
        <v>0</v>
      </c>
      <c r="D616" s="162">
        <f t="shared" si="18"/>
        <v>0</v>
      </c>
      <c r="E616" s="169">
        <f>Dépense!E605</f>
        <v>0</v>
      </c>
      <c r="J616" s="194">
        <f>Recette!J605</f>
        <v>0</v>
      </c>
      <c r="K616" s="162">
        <f t="shared" si="19"/>
        <v>0</v>
      </c>
      <c r="L616" s="179">
        <f>Recette!E605</f>
        <v>0</v>
      </c>
    </row>
    <row r="617" spans="3:12">
      <c r="C617" s="155">
        <f>Dépense!J606</f>
        <v>0</v>
      </c>
      <c r="D617" s="162">
        <f t="shared" si="18"/>
        <v>0</v>
      </c>
      <c r="E617" s="169">
        <f>Dépense!E606</f>
        <v>0</v>
      </c>
      <c r="J617" s="194">
        <f>Recette!J606</f>
        <v>0</v>
      </c>
      <c r="K617" s="162">
        <f t="shared" si="19"/>
        <v>0</v>
      </c>
      <c r="L617" s="179">
        <f>Recette!E606</f>
        <v>0</v>
      </c>
    </row>
    <row r="618" spans="3:12">
      <c r="C618" s="155">
        <f>Dépense!J607</f>
        <v>0</v>
      </c>
      <c r="D618" s="162">
        <f t="shared" si="18"/>
        <v>0</v>
      </c>
      <c r="E618" s="169">
        <f>Dépense!E607</f>
        <v>0</v>
      </c>
      <c r="J618" s="194">
        <f>Recette!J607</f>
        <v>0</v>
      </c>
      <c r="K618" s="162">
        <f t="shared" si="19"/>
        <v>0</v>
      </c>
      <c r="L618" s="179">
        <f>Recette!E607</f>
        <v>0</v>
      </c>
    </row>
    <row r="619" spans="3:12">
      <c r="C619" s="155">
        <f>Dépense!J608</f>
        <v>0</v>
      </c>
      <c r="D619" s="162">
        <f t="shared" si="18"/>
        <v>0</v>
      </c>
      <c r="E619" s="169">
        <f>Dépense!E608</f>
        <v>0</v>
      </c>
      <c r="J619" s="194">
        <f>Recette!J608</f>
        <v>0</v>
      </c>
      <c r="K619" s="162">
        <f t="shared" si="19"/>
        <v>0</v>
      </c>
      <c r="L619" s="179">
        <f>Recette!E608</f>
        <v>0</v>
      </c>
    </row>
    <row r="620" spans="3:12">
      <c r="C620" s="155">
        <f>Dépense!J609</f>
        <v>0</v>
      </c>
      <c r="D620" s="162">
        <f t="shared" si="18"/>
        <v>0</v>
      </c>
      <c r="E620" s="169">
        <f>Dépense!E609</f>
        <v>0</v>
      </c>
      <c r="J620" s="194">
        <f>Recette!J609</f>
        <v>0</v>
      </c>
      <c r="K620" s="162">
        <f t="shared" si="19"/>
        <v>0</v>
      </c>
      <c r="L620" s="179">
        <f>Recette!E609</f>
        <v>0</v>
      </c>
    </row>
    <row r="621" spans="3:12">
      <c r="C621" s="155">
        <f>Dépense!J610</f>
        <v>0</v>
      </c>
      <c r="D621" s="162">
        <f t="shared" si="18"/>
        <v>0</v>
      </c>
      <c r="E621" s="169">
        <f>Dépense!E610</f>
        <v>0</v>
      </c>
      <c r="J621" s="194">
        <f>Recette!J610</f>
        <v>0</v>
      </c>
      <c r="K621" s="162">
        <f t="shared" si="19"/>
        <v>0</v>
      </c>
      <c r="L621" s="179">
        <f>Recette!E610</f>
        <v>0</v>
      </c>
    </row>
    <row r="622" spans="3:12">
      <c r="C622" s="155">
        <f>Dépense!J611</f>
        <v>0</v>
      </c>
      <c r="D622" s="162">
        <f t="shared" si="18"/>
        <v>0</v>
      </c>
      <c r="E622" s="169">
        <f>Dépense!E611</f>
        <v>0</v>
      </c>
      <c r="J622" s="194">
        <f>Recette!J611</f>
        <v>0</v>
      </c>
      <c r="K622" s="162">
        <f t="shared" si="19"/>
        <v>0</v>
      </c>
      <c r="L622" s="179">
        <f>Recette!E611</f>
        <v>0</v>
      </c>
    </row>
    <row r="623" spans="3:12">
      <c r="C623" s="155">
        <f>Dépense!J612</f>
        <v>0</v>
      </c>
      <c r="D623" s="162">
        <f t="shared" si="18"/>
        <v>0</v>
      </c>
      <c r="E623" s="169">
        <f>Dépense!E612</f>
        <v>0</v>
      </c>
      <c r="J623" s="194">
        <f>Recette!J612</f>
        <v>0</v>
      </c>
      <c r="K623" s="162">
        <f t="shared" si="19"/>
        <v>0</v>
      </c>
      <c r="L623" s="179">
        <f>Recette!E612</f>
        <v>0</v>
      </c>
    </row>
    <row r="624" spans="3:12">
      <c r="C624" s="155">
        <f>Dépense!J613</f>
        <v>0</v>
      </c>
      <c r="D624" s="162">
        <f t="shared" si="18"/>
        <v>0</v>
      </c>
      <c r="E624" s="169">
        <f>Dépense!E613</f>
        <v>0</v>
      </c>
      <c r="J624" s="194">
        <f>Recette!J613</f>
        <v>0</v>
      </c>
      <c r="K624" s="162">
        <f t="shared" si="19"/>
        <v>0</v>
      </c>
      <c r="L624" s="179">
        <f>Recette!E613</f>
        <v>0</v>
      </c>
    </row>
    <row r="625" spans="3:12">
      <c r="C625" s="155">
        <f>Dépense!J614</f>
        <v>0</v>
      </c>
      <c r="D625" s="162">
        <f t="shared" si="18"/>
        <v>0</v>
      </c>
      <c r="E625" s="169">
        <f>Dépense!E614</f>
        <v>0</v>
      </c>
      <c r="J625" s="194">
        <f>Recette!J614</f>
        <v>0</v>
      </c>
      <c r="K625" s="162">
        <f t="shared" si="19"/>
        <v>0</v>
      </c>
      <c r="L625" s="179">
        <f>Recette!E614</f>
        <v>0</v>
      </c>
    </row>
    <row r="626" spans="3:12">
      <c r="C626" s="155">
        <f>Dépense!J615</f>
        <v>0</v>
      </c>
      <c r="D626" s="162">
        <f t="shared" si="18"/>
        <v>0</v>
      </c>
      <c r="E626" s="169">
        <f>Dépense!E615</f>
        <v>0</v>
      </c>
      <c r="J626" s="194">
        <f>Recette!J615</f>
        <v>0</v>
      </c>
      <c r="K626" s="162">
        <f t="shared" si="19"/>
        <v>0</v>
      </c>
      <c r="L626" s="179">
        <f>Recette!E615</f>
        <v>0</v>
      </c>
    </row>
    <row r="627" spans="3:12">
      <c r="C627" s="155">
        <f>Dépense!J616</f>
        <v>0</v>
      </c>
      <c r="D627" s="162">
        <f t="shared" si="18"/>
        <v>0</v>
      </c>
      <c r="E627" s="169">
        <f>Dépense!E616</f>
        <v>0</v>
      </c>
      <c r="J627" s="194">
        <f>Recette!J616</f>
        <v>0</v>
      </c>
      <c r="K627" s="162">
        <f t="shared" si="19"/>
        <v>0</v>
      </c>
      <c r="L627" s="179">
        <f>Recette!E616</f>
        <v>0</v>
      </c>
    </row>
    <row r="628" spans="3:12">
      <c r="C628" s="155">
        <f>Dépense!J617</f>
        <v>0</v>
      </c>
      <c r="D628" s="162">
        <f t="shared" si="18"/>
        <v>0</v>
      </c>
      <c r="E628" s="169">
        <f>Dépense!E617</f>
        <v>0</v>
      </c>
      <c r="J628" s="194">
        <f>Recette!J617</f>
        <v>0</v>
      </c>
      <c r="K628" s="162">
        <f t="shared" si="19"/>
        <v>0</v>
      </c>
      <c r="L628" s="179">
        <f>Recette!E617</f>
        <v>0</v>
      </c>
    </row>
    <row r="629" spans="3:12">
      <c r="C629" s="155">
        <f>Dépense!J618</f>
        <v>0</v>
      </c>
      <c r="D629" s="162">
        <f t="shared" si="18"/>
        <v>0</v>
      </c>
      <c r="E629" s="169">
        <f>Dépense!E618</f>
        <v>0</v>
      </c>
      <c r="J629" s="194">
        <f>Recette!J618</f>
        <v>0</v>
      </c>
      <c r="K629" s="162">
        <f t="shared" si="19"/>
        <v>0</v>
      </c>
      <c r="L629" s="179">
        <f>Recette!E618</f>
        <v>0</v>
      </c>
    </row>
    <row r="630" spans="3:12">
      <c r="C630" s="155">
        <f>Dépense!J619</f>
        <v>0</v>
      </c>
      <c r="D630" s="162">
        <f t="shared" si="18"/>
        <v>0</v>
      </c>
      <c r="E630" s="169">
        <f>Dépense!E619</f>
        <v>0</v>
      </c>
      <c r="J630" s="194">
        <f>Recette!J619</f>
        <v>0</v>
      </c>
      <c r="K630" s="162">
        <f t="shared" si="19"/>
        <v>0</v>
      </c>
      <c r="L630" s="179">
        <f>Recette!E619</f>
        <v>0</v>
      </c>
    </row>
    <row r="631" spans="3:12">
      <c r="C631" s="155">
        <f>Dépense!J620</f>
        <v>0</v>
      </c>
      <c r="D631" s="162">
        <f t="shared" si="18"/>
        <v>0</v>
      </c>
      <c r="E631" s="169">
        <f>Dépense!E620</f>
        <v>0</v>
      </c>
      <c r="J631" s="194">
        <f>Recette!J620</f>
        <v>0</v>
      </c>
      <c r="K631" s="162">
        <f t="shared" si="19"/>
        <v>0</v>
      </c>
      <c r="L631" s="179">
        <f>Recette!E620</f>
        <v>0</v>
      </c>
    </row>
    <row r="632" spans="3:12">
      <c r="C632" s="155">
        <f>Dépense!J621</f>
        <v>0</v>
      </c>
      <c r="D632" s="162">
        <f t="shared" si="18"/>
        <v>0</v>
      </c>
      <c r="E632" s="169">
        <f>Dépense!E621</f>
        <v>0</v>
      </c>
      <c r="J632" s="194">
        <f>Recette!J621</f>
        <v>0</v>
      </c>
      <c r="K632" s="162">
        <f t="shared" si="19"/>
        <v>0</v>
      </c>
      <c r="L632" s="179">
        <f>Recette!E621</f>
        <v>0</v>
      </c>
    </row>
    <row r="633" spans="3:12">
      <c r="C633" s="155">
        <f>Dépense!J622</f>
        <v>0</v>
      </c>
      <c r="D633" s="162">
        <f t="shared" si="18"/>
        <v>0</v>
      </c>
      <c r="E633" s="169">
        <f>Dépense!E622</f>
        <v>0</v>
      </c>
      <c r="J633" s="194">
        <f>Recette!J622</f>
        <v>0</v>
      </c>
      <c r="K633" s="162">
        <f t="shared" si="19"/>
        <v>0</v>
      </c>
      <c r="L633" s="179">
        <f>Recette!E622</f>
        <v>0</v>
      </c>
    </row>
    <row r="634" spans="3:12">
      <c r="C634" s="155">
        <f>Dépense!J623</f>
        <v>0</v>
      </c>
      <c r="D634" s="162">
        <f t="shared" si="18"/>
        <v>0</v>
      </c>
      <c r="E634" s="169">
        <f>Dépense!E623</f>
        <v>0</v>
      </c>
      <c r="J634" s="194">
        <f>Recette!J623</f>
        <v>0</v>
      </c>
      <c r="K634" s="162">
        <f t="shared" si="19"/>
        <v>0</v>
      </c>
      <c r="L634" s="179">
        <f>Recette!E623</f>
        <v>0</v>
      </c>
    </row>
    <row r="635" spans="3:12">
      <c r="C635" s="155">
        <f>Dépense!J624</f>
        <v>0</v>
      </c>
      <c r="D635" s="162">
        <f t="shared" si="18"/>
        <v>0</v>
      </c>
      <c r="E635" s="169">
        <f>Dépense!E624</f>
        <v>0</v>
      </c>
      <c r="J635" s="194">
        <f>Recette!J624</f>
        <v>0</v>
      </c>
      <c r="K635" s="162">
        <f t="shared" si="19"/>
        <v>0</v>
      </c>
      <c r="L635" s="179">
        <f>Recette!E624</f>
        <v>0</v>
      </c>
    </row>
    <row r="636" spans="3:12">
      <c r="C636" s="155">
        <f>Dépense!J625</f>
        <v>0</v>
      </c>
      <c r="D636" s="162">
        <f t="shared" si="18"/>
        <v>0</v>
      </c>
      <c r="E636" s="169">
        <f>Dépense!E625</f>
        <v>0</v>
      </c>
      <c r="J636" s="194">
        <f>Recette!J625</f>
        <v>0</v>
      </c>
      <c r="K636" s="162">
        <f t="shared" si="19"/>
        <v>0</v>
      </c>
      <c r="L636" s="179">
        <f>Recette!E625</f>
        <v>0</v>
      </c>
    </row>
    <row r="637" spans="3:12">
      <c r="C637" s="155">
        <f>Dépense!J626</f>
        <v>0</v>
      </c>
      <c r="D637" s="162">
        <f t="shared" si="18"/>
        <v>0</v>
      </c>
      <c r="E637" s="169">
        <f>Dépense!E626</f>
        <v>0</v>
      </c>
      <c r="J637" s="194">
        <f>Recette!J626</f>
        <v>0</v>
      </c>
      <c r="K637" s="162">
        <f t="shared" si="19"/>
        <v>0</v>
      </c>
      <c r="L637" s="179">
        <f>Recette!E626</f>
        <v>0</v>
      </c>
    </row>
    <row r="638" spans="3:12">
      <c r="C638" s="155">
        <f>Dépense!J627</f>
        <v>0</v>
      </c>
      <c r="D638" s="162">
        <f t="shared" si="18"/>
        <v>0</v>
      </c>
      <c r="E638" s="169">
        <f>Dépense!E627</f>
        <v>0</v>
      </c>
      <c r="J638" s="194">
        <f>Recette!J627</f>
        <v>0</v>
      </c>
      <c r="K638" s="162">
        <f t="shared" si="19"/>
        <v>0</v>
      </c>
      <c r="L638" s="179">
        <f>Recette!E627</f>
        <v>0</v>
      </c>
    </row>
    <row r="639" spans="3:12">
      <c r="C639" s="155">
        <f>Dépense!J628</f>
        <v>0</v>
      </c>
      <c r="D639" s="162">
        <f t="shared" si="18"/>
        <v>0</v>
      </c>
      <c r="E639" s="169">
        <f>Dépense!E628</f>
        <v>0</v>
      </c>
      <c r="J639" s="194">
        <f>Recette!J628</f>
        <v>0</v>
      </c>
      <c r="K639" s="162">
        <f t="shared" si="19"/>
        <v>0</v>
      </c>
      <c r="L639" s="179">
        <f>Recette!E628</f>
        <v>0</v>
      </c>
    </row>
    <row r="640" spans="3:12">
      <c r="C640" s="155">
        <f>Dépense!J629</f>
        <v>0</v>
      </c>
      <c r="D640" s="162">
        <f t="shared" si="18"/>
        <v>0</v>
      </c>
      <c r="E640" s="169">
        <f>Dépense!E629</f>
        <v>0</v>
      </c>
      <c r="J640" s="194">
        <f>Recette!J629</f>
        <v>0</v>
      </c>
      <c r="K640" s="162">
        <f t="shared" si="19"/>
        <v>0</v>
      </c>
      <c r="L640" s="179">
        <f>Recette!E629</f>
        <v>0</v>
      </c>
    </row>
    <row r="641" spans="3:12">
      <c r="C641" s="155">
        <f>Dépense!J630</f>
        <v>0</v>
      </c>
      <c r="D641" s="162">
        <f t="shared" si="18"/>
        <v>0</v>
      </c>
      <c r="E641" s="169">
        <f>Dépense!E630</f>
        <v>0</v>
      </c>
      <c r="J641" s="194">
        <f>Recette!J630</f>
        <v>0</v>
      </c>
      <c r="K641" s="162">
        <f t="shared" si="19"/>
        <v>0</v>
      </c>
      <c r="L641" s="179">
        <f>Recette!E630</f>
        <v>0</v>
      </c>
    </row>
    <row r="642" spans="3:12">
      <c r="C642" s="155">
        <f>Dépense!J631</f>
        <v>0</v>
      </c>
      <c r="D642" s="162">
        <f t="shared" si="18"/>
        <v>0</v>
      </c>
      <c r="E642" s="169">
        <f>Dépense!E631</f>
        <v>0</v>
      </c>
      <c r="J642" s="194">
        <f>Recette!J631</f>
        <v>0</v>
      </c>
      <c r="K642" s="162">
        <f t="shared" si="19"/>
        <v>0</v>
      </c>
      <c r="L642" s="179">
        <f>Recette!E631</f>
        <v>0</v>
      </c>
    </row>
    <row r="643" spans="3:12">
      <c r="C643" s="155">
        <f>Dépense!J632</f>
        <v>0</v>
      </c>
      <c r="D643" s="162">
        <f t="shared" si="18"/>
        <v>0</v>
      </c>
      <c r="E643" s="169">
        <f>Dépense!E632</f>
        <v>0</v>
      </c>
      <c r="J643" s="194">
        <f>Recette!J632</f>
        <v>0</v>
      </c>
      <c r="K643" s="162">
        <f t="shared" si="19"/>
        <v>0</v>
      </c>
      <c r="L643" s="179">
        <f>Recette!E632</f>
        <v>0</v>
      </c>
    </row>
    <row r="644" spans="3:12">
      <c r="C644" s="155">
        <f>Dépense!J633</f>
        <v>0</v>
      </c>
      <c r="D644" s="162">
        <f t="shared" si="18"/>
        <v>0</v>
      </c>
      <c r="E644" s="169">
        <f>Dépense!E633</f>
        <v>0</v>
      </c>
      <c r="J644" s="194">
        <f>Recette!J633</f>
        <v>0</v>
      </c>
      <c r="K644" s="162">
        <f t="shared" si="19"/>
        <v>0</v>
      </c>
      <c r="L644" s="179">
        <f>Recette!E633</f>
        <v>0</v>
      </c>
    </row>
    <row r="645" spans="3:12">
      <c r="C645" s="155">
        <f>Dépense!J634</f>
        <v>0</v>
      </c>
      <c r="D645" s="162">
        <f t="shared" si="18"/>
        <v>0</v>
      </c>
      <c r="E645" s="169">
        <f>Dépense!E634</f>
        <v>0</v>
      </c>
      <c r="J645" s="194">
        <f>Recette!J634</f>
        <v>0</v>
      </c>
      <c r="K645" s="162">
        <f t="shared" si="19"/>
        <v>0</v>
      </c>
      <c r="L645" s="179">
        <f>Recette!E634</f>
        <v>0</v>
      </c>
    </row>
    <row r="646" spans="3:12">
      <c r="C646" s="155">
        <f>Dépense!J635</f>
        <v>0</v>
      </c>
      <c r="D646" s="162">
        <f t="shared" si="18"/>
        <v>0</v>
      </c>
      <c r="E646" s="169">
        <f>Dépense!E635</f>
        <v>0</v>
      </c>
      <c r="J646" s="194">
        <f>Recette!J635</f>
        <v>0</v>
      </c>
      <c r="K646" s="162">
        <f t="shared" si="19"/>
        <v>0</v>
      </c>
      <c r="L646" s="179">
        <f>Recette!E635</f>
        <v>0</v>
      </c>
    </row>
    <row r="647" spans="3:12">
      <c r="C647" s="155">
        <f>Dépense!J636</f>
        <v>0</v>
      </c>
      <c r="D647" s="162">
        <f t="shared" si="18"/>
        <v>0</v>
      </c>
      <c r="E647" s="169">
        <f>Dépense!E636</f>
        <v>0</v>
      </c>
      <c r="J647" s="194">
        <f>Recette!J636</f>
        <v>0</v>
      </c>
      <c r="K647" s="162">
        <f t="shared" si="19"/>
        <v>0</v>
      </c>
      <c r="L647" s="179">
        <f>Recette!E636</f>
        <v>0</v>
      </c>
    </row>
    <row r="648" spans="3:12">
      <c r="C648" s="155">
        <f>Dépense!J637</f>
        <v>0</v>
      </c>
      <c r="D648" s="162">
        <f t="shared" si="18"/>
        <v>0</v>
      </c>
      <c r="E648" s="169">
        <f>Dépense!E637</f>
        <v>0</v>
      </c>
      <c r="J648" s="194">
        <f>Recette!J637</f>
        <v>0</v>
      </c>
      <c r="K648" s="162">
        <f t="shared" si="19"/>
        <v>0</v>
      </c>
      <c r="L648" s="179">
        <f>Recette!E637</f>
        <v>0</v>
      </c>
    </row>
    <row r="649" spans="3:12">
      <c r="C649" s="155">
        <f>Dépense!J638</f>
        <v>0</v>
      </c>
      <c r="D649" s="162">
        <f t="shared" si="18"/>
        <v>0</v>
      </c>
      <c r="E649" s="169">
        <f>Dépense!E638</f>
        <v>0</v>
      </c>
      <c r="J649" s="194">
        <f>Recette!J638</f>
        <v>0</v>
      </c>
      <c r="K649" s="162">
        <f t="shared" si="19"/>
        <v>0</v>
      </c>
      <c r="L649" s="179">
        <f>Recette!E638</f>
        <v>0</v>
      </c>
    </row>
    <row r="650" spans="3:12">
      <c r="C650" s="155">
        <f>Dépense!J639</f>
        <v>0</v>
      </c>
      <c r="D650" s="162">
        <f t="shared" si="18"/>
        <v>0</v>
      </c>
      <c r="E650" s="169">
        <f>Dépense!E639</f>
        <v>0</v>
      </c>
      <c r="J650" s="194">
        <f>Recette!J639</f>
        <v>0</v>
      </c>
      <c r="K650" s="162">
        <f t="shared" si="19"/>
        <v>0</v>
      </c>
      <c r="L650" s="179">
        <f>Recette!E639</f>
        <v>0</v>
      </c>
    </row>
    <row r="651" spans="3:12">
      <c r="C651" s="155">
        <f>Dépense!J640</f>
        <v>0</v>
      </c>
      <c r="D651" s="162">
        <f t="shared" si="18"/>
        <v>0</v>
      </c>
      <c r="E651" s="169">
        <f>Dépense!E640</f>
        <v>0</v>
      </c>
      <c r="J651" s="194">
        <f>Recette!J640</f>
        <v>0</v>
      </c>
      <c r="K651" s="162">
        <f t="shared" si="19"/>
        <v>0</v>
      </c>
      <c r="L651" s="179">
        <f>Recette!E640</f>
        <v>0</v>
      </c>
    </row>
    <row r="652" spans="3:12">
      <c r="C652" s="155">
        <f>Dépense!J641</f>
        <v>0</v>
      </c>
      <c r="D652" s="162">
        <f t="shared" si="18"/>
        <v>0</v>
      </c>
      <c r="E652" s="169">
        <f>Dépense!E641</f>
        <v>0</v>
      </c>
      <c r="J652" s="194">
        <f>Recette!J641</f>
        <v>0</v>
      </c>
      <c r="K652" s="162">
        <f t="shared" si="19"/>
        <v>0</v>
      </c>
      <c r="L652" s="179">
        <f>Recette!E641</f>
        <v>0</v>
      </c>
    </row>
    <row r="653" spans="3:12">
      <c r="C653" s="155">
        <f>Dépense!J642</f>
        <v>0</v>
      </c>
      <c r="D653" s="162">
        <f t="shared" si="18"/>
        <v>0</v>
      </c>
      <c r="E653" s="169">
        <f>Dépense!E642</f>
        <v>0</v>
      </c>
      <c r="J653" s="194">
        <f>Recette!J642</f>
        <v>0</v>
      </c>
      <c r="K653" s="162">
        <f t="shared" si="19"/>
        <v>0</v>
      </c>
      <c r="L653" s="179">
        <f>Recette!E642</f>
        <v>0</v>
      </c>
    </row>
    <row r="654" spans="3:12">
      <c r="C654" s="155">
        <f>Dépense!J643</f>
        <v>0</v>
      </c>
      <c r="D654" s="162">
        <f t="shared" ref="D654:D717" si="20">INT(C654/10000)</f>
        <v>0</v>
      </c>
      <c r="E654" s="169">
        <f>Dépense!E643</f>
        <v>0</v>
      </c>
      <c r="J654" s="194">
        <f>Recette!J643</f>
        <v>0</v>
      </c>
      <c r="K654" s="162">
        <f t="shared" ref="K654:K717" si="21">INT(J654/10000)</f>
        <v>0</v>
      </c>
      <c r="L654" s="179">
        <f>Recette!E643</f>
        <v>0</v>
      </c>
    </row>
    <row r="655" spans="3:12">
      <c r="C655" s="155">
        <f>Dépense!J644</f>
        <v>0</v>
      </c>
      <c r="D655" s="162">
        <f t="shared" si="20"/>
        <v>0</v>
      </c>
      <c r="E655" s="169">
        <f>Dépense!E644</f>
        <v>0</v>
      </c>
      <c r="J655" s="194">
        <f>Recette!J644</f>
        <v>0</v>
      </c>
      <c r="K655" s="162">
        <f t="shared" si="21"/>
        <v>0</v>
      </c>
      <c r="L655" s="179">
        <f>Recette!E644</f>
        <v>0</v>
      </c>
    </row>
    <row r="656" spans="3:12">
      <c r="C656" s="155">
        <f>Dépense!J645</f>
        <v>0</v>
      </c>
      <c r="D656" s="162">
        <f t="shared" si="20"/>
        <v>0</v>
      </c>
      <c r="E656" s="169">
        <f>Dépense!E645</f>
        <v>0</v>
      </c>
      <c r="J656" s="194">
        <f>Recette!J645</f>
        <v>0</v>
      </c>
      <c r="K656" s="162">
        <f t="shared" si="21"/>
        <v>0</v>
      </c>
      <c r="L656" s="179">
        <f>Recette!E645</f>
        <v>0</v>
      </c>
    </row>
    <row r="657" spans="3:12">
      <c r="C657" s="155">
        <f>Dépense!J646</f>
        <v>0</v>
      </c>
      <c r="D657" s="162">
        <f t="shared" si="20"/>
        <v>0</v>
      </c>
      <c r="E657" s="169">
        <f>Dépense!E646</f>
        <v>0</v>
      </c>
      <c r="J657" s="194">
        <f>Recette!J646</f>
        <v>0</v>
      </c>
      <c r="K657" s="162">
        <f t="shared" si="21"/>
        <v>0</v>
      </c>
      <c r="L657" s="179">
        <f>Recette!E646</f>
        <v>0</v>
      </c>
    </row>
    <row r="658" spans="3:12">
      <c r="C658" s="155">
        <f>Dépense!J647</f>
        <v>0</v>
      </c>
      <c r="D658" s="162">
        <f t="shared" si="20"/>
        <v>0</v>
      </c>
      <c r="E658" s="169">
        <f>Dépense!E647</f>
        <v>0</v>
      </c>
      <c r="J658" s="194">
        <f>Recette!J647</f>
        <v>0</v>
      </c>
      <c r="K658" s="162">
        <f t="shared" si="21"/>
        <v>0</v>
      </c>
      <c r="L658" s="179">
        <f>Recette!E647</f>
        <v>0</v>
      </c>
    </row>
    <row r="659" spans="3:12">
      <c r="C659" s="155">
        <f>Dépense!J648</f>
        <v>0</v>
      </c>
      <c r="D659" s="162">
        <f t="shared" si="20"/>
        <v>0</v>
      </c>
      <c r="E659" s="169">
        <f>Dépense!E648</f>
        <v>0</v>
      </c>
      <c r="J659" s="194">
        <f>Recette!J648</f>
        <v>0</v>
      </c>
      <c r="K659" s="162">
        <f t="shared" si="21"/>
        <v>0</v>
      </c>
      <c r="L659" s="179">
        <f>Recette!E648</f>
        <v>0</v>
      </c>
    </row>
    <row r="660" spans="3:12">
      <c r="C660" s="155">
        <f>Dépense!J649</f>
        <v>0</v>
      </c>
      <c r="D660" s="162">
        <f t="shared" si="20"/>
        <v>0</v>
      </c>
      <c r="E660" s="169">
        <f>Dépense!E649</f>
        <v>0</v>
      </c>
      <c r="J660" s="194">
        <f>Recette!J649</f>
        <v>0</v>
      </c>
      <c r="K660" s="162">
        <f t="shared" si="21"/>
        <v>0</v>
      </c>
      <c r="L660" s="179">
        <f>Recette!E649</f>
        <v>0</v>
      </c>
    </row>
    <row r="661" spans="3:12">
      <c r="C661" s="155">
        <f>Dépense!J650</f>
        <v>0</v>
      </c>
      <c r="D661" s="162">
        <f t="shared" si="20"/>
        <v>0</v>
      </c>
      <c r="E661" s="169">
        <f>Dépense!E650</f>
        <v>0</v>
      </c>
      <c r="J661" s="194">
        <f>Recette!J650</f>
        <v>0</v>
      </c>
      <c r="K661" s="162">
        <f t="shared" si="21"/>
        <v>0</v>
      </c>
      <c r="L661" s="179">
        <f>Recette!E650</f>
        <v>0</v>
      </c>
    </row>
    <row r="662" spans="3:12">
      <c r="C662" s="155">
        <f>Dépense!J651</f>
        <v>0</v>
      </c>
      <c r="D662" s="162">
        <f t="shared" si="20"/>
        <v>0</v>
      </c>
      <c r="E662" s="169">
        <f>Dépense!E651</f>
        <v>0</v>
      </c>
      <c r="J662" s="194">
        <f>Recette!J651</f>
        <v>0</v>
      </c>
      <c r="K662" s="162">
        <f t="shared" si="21"/>
        <v>0</v>
      </c>
      <c r="L662" s="179">
        <f>Recette!E651</f>
        <v>0</v>
      </c>
    </row>
    <row r="663" spans="3:12">
      <c r="C663" s="155">
        <f>Dépense!J652</f>
        <v>0</v>
      </c>
      <c r="D663" s="162">
        <f t="shared" si="20"/>
        <v>0</v>
      </c>
      <c r="E663" s="169">
        <f>Dépense!E652</f>
        <v>0</v>
      </c>
      <c r="J663" s="194">
        <f>Recette!J652</f>
        <v>0</v>
      </c>
      <c r="K663" s="162">
        <f t="shared" si="21"/>
        <v>0</v>
      </c>
      <c r="L663" s="179">
        <f>Recette!E652</f>
        <v>0</v>
      </c>
    </row>
    <row r="664" spans="3:12">
      <c r="C664" s="155">
        <f>Dépense!J653</f>
        <v>0</v>
      </c>
      <c r="D664" s="162">
        <f t="shared" si="20"/>
        <v>0</v>
      </c>
      <c r="E664" s="169">
        <f>Dépense!E653</f>
        <v>0</v>
      </c>
      <c r="J664" s="194">
        <f>Recette!J653</f>
        <v>0</v>
      </c>
      <c r="K664" s="162">
        <f t="shared" si="21"/>
        <v>0</v>
      </c>
      <c r="L664" s="179">
        <f>Recette!E653</f>
        <v>0</v>
      </c>
    </row>
    <row r="665" spans="3:12">
      <c r="C665" s="155">
        <f>Dépense!J654</f>
        <v>0</v>
      </c>
      <c r="D665" s="162">
        <f t="shared" si="20"/>
        <v>0</v>
      </c>
      <c r="E665" s="169">
        <f>Dépense!E654</f>
        <v>0</v>
      </c>
      <c r="J665" s="194">
        <f>Recette!J654</f>
        <v>0</v>
      </c>
      <c r="K665" s="162">
        <f t="shared" si="21"/>
        <v>0</v>
      </c>
      <c r="L665" s="179">
        <f>Recette!E654</f>
        <v>0</v>
      </c>
    </row>
    <row r="666" spans="3:12">
      <c r="C666" s="155">
        <f>Dépense!J655</f>
        <v>0</v>
      </c>
      <c r="D666" s="162">
        <f t="shared" si="20"/>
        <v>0</v>
      </c>
      <c r="E666" s="169">
        <f>Dépense!E655</f>
        <v>0</v>
      </c>
      <c r="J666" s="194">
        <f>Recette!J655</f>
        <v>0</v>
      </c>
      <c r="K666" s="162">
        <f t="shared" si="21"/>
        <v>0</v>
      </c>
      <c r="L666" s="179">
        <f>Recette!E655</f>
        <v>0</v>
      </c>
    </row>
    <row r="667" spans="3:12">
      <c r="C667" s="155">
        <f>Dépense!J656</f>
        <v>0</v>
      </c>
      <c r="D667" s="162">
        <f t="shared" si="20"/>
        <v>0</v>
      </c>
      <c r="E667" s="169">
        <f>Dépense!E656</f>
        <v>0</v>
      </c>
      <c r="J667" s="194">
        <f>Recette!J656</f>
        <v>0</v>
      </c>
      <c r="K667" s="162">
        <f t="shared" si="21"/>
        <v>0</v>
      </c>
      <c r="L667" s="179">
        <f>Recette!E656</f>
        <v>0</v>
      </c>
    </row>
    <row r="668" spans="3:12">
      <c r="C668" s="155">
        <f>Dépense!J657</f>
        <v>0</v>
      </c>
      <c r="D668" s="162">
        <f t="shared" si="20"/>
        <v>0</v>
      </c>
      <c r="E668" s="169">
        <f>Dépense!E657</f>
        <v>0</v>
      </c>
      <c r="J668" s="194">
        <f>Recette!J657</f>
        <v>0</v>
      </c>
      <c r="K668" s="162">
        <f t="shared" si="21"/>
        <v>0</v>
      </c>
      <c r="L668" s="179">
        <f>Recette!E657</f>
        <v>0</v>
      </c>
    </row>
    <row r="669" spans="3:12">
      <c r="C669" s="155">
        <f>Dépense!J658</f>
        <v>0</v>
      </c>
      <c r="D669" s="162">
        <f t="shared" si="20"/>
        <v>0</v>
      </c>
      <c r="E669" s="169">
        <f>Dépense!E658</f>
        <v>0</v>
      </c>
      <c r="J669" s="194">
        <f>Recette!J658</f>
        <v>0</v>
      </c>
      <c r="K669" s="162">
        <f t="shared" si="21"/>
        <v>0</v>
      </c>
      <c r="L669" s="179">
        <f>Recette!E658</f>
        <v>0</v>
      </c>
    </row>
    <row r="670" spans="3:12">
      <c r="C670" s="155">
        <f>Dépense!J659</f>
        <v>0</v>
      </c>
      <c r="D670" s="162">
        <f t="shared" si="20"/>
        <v>0</v>
      </c>
      <c r="E670" s="169">
        <f>Dépense!E659</f>
        <v>0</v>
      </c>
      <c r="J670" s="194">
        <f>Recette!J659</f>
        <v>0</v>
      </c>
      <c r="K670" s="162">
        <f t="shared" si="21"/>
        <v>0</v>
      </c>
      <c r="L670" s="179">
        <f>Recette!E659</f>
        <v>0</v>
      </c>
    </row>
    <row r="671" spans="3:12">
      <c r="C671" s="155">
        <f>Dépense!J660</f>
        <v>0</v>
      </c>
      <c r="D671" s="162">
        <f t="shared" si="20"/>
        <v>0</v>
      </c>
      <c r="E671" s="169">
        <f>Dépense!E660</f>
        <v>0</v>
      </c>
      <c r="J671" s="194">
        <f>Recette!J660</f>
        <v>0</v>
      </c>
      <c r="K671" s="162">
        <f t="shared" si="21"/>
        <v>0</v>
      </c>
      <c r="L671" s="179">
        <f>Recette!E660</f>
        <v>0</v>
      </c>
    </row>
    <row r="672" spans="3:12">
      <c r="C672" s="155">
        <f>Dépense!J661</f>
        <v>0</v>
      </c>
      <c r="D672" s="162">
        <f t="shared" si="20"/>
        <v>0</v>
      </c>
      <c r="E672" s="169">
        <f>Dépense!E661</f>
        <v>0</v>
      </c>
      <c r="J672" s="194">
        <f>Recette!J661</f>
        <v>0</v>
      </c>
      <c r="K672" s="162">
        <f t="shared" si="21"/>
        <v>0</v>
      </c>
      <c r="L672" s="179">
        <f>Recette!E661</f>
        <v>0</v>
      </c>
    </row>
    <row r="673" spans="3:12">
      <c r="C673" s="155">
        <f>Dépense!J662</f>
        <v>0</v>
      </c>
      <c r="D673" s="162">
        <f t="shared" si="20"/>
        <v>0</v>
      </c>
      <c r="E673" s="169">
        <f>Dépense!E662</f>
        <v>0</v>
      </c>
      <c r="J673" s="194">
        <f>Recette!J662</f>
        <v>0</v>
      </c>
      <c r="K673" s="162">
        <f t="shared" si="21"/>
        <v>0</v>
      </c>
      <c r="L673" s="179">
        <f>Recette!E662</f>
        <v>0</v>
      </c>
    </row>
    <row r="674" spans="3:12">
      <c r="C674" s="155">
        <f>Dépense!J663</f>
        <v>0</v>
      </c>
      <c r="D674" s="162">
        <f t="shared" si="20"/>
        <v>0</v>
      </c>
      <c r="E674" s="169">
        <f>Dépense!E663</f>
        <v>0</v>
      </c>
      <c r="J674" s="194">
        <f>Recette!J663</f>
        <v>0</v>
      </c>
      <c r="K674" s="162">
        <f t="shared" si="21"/>
        <v>0</v>
      </c>
      <c r="L674" s="179">
        <f>Recette!E663</f>
        <v>0</v>
      </c>
    </row>
    <row r="675" spans="3:12">
      <c r="C675" s="155">
        <f>Dépense!J664</f>
        <v>0</v>
      </c>
      <c r="D675" s="162">
        <f t="shared" si="20"/>
        <v>0</v>
      </c>
      <c r="E675" s="169">
        <f>Dépense!E664</f>
        <v>0</v>
      </c>
      <c r="J675" s="194">
        <f>Recette!J664</f>
        <v>0</v>
      </c>
      <c r="K675" s="162">
        <f t="shared" si="21"/>
        <v>0</v>
      </c>
      <c r="L675" s="179">
        <f>Recette!E664</f>
        <v>0</v>
      </c>
    </row>
    <row r="676" spans="3:12">
      <c r="C676" s="155">
        <f>Dépense!J665</f>
        <v>0</v>
      </c>
      <c r="D676" s="162">
        <f t="shared" si="20"/>
        <v>0</v>
      </c>
      <c r="E676" s="169">
        <f>Dépense!E665</f>
        <v>0</v>
      </c>
      <c r="J676" s="194">
        <f>Recette!J665</f>
        <v>0</v>
      </c>
      <c r="K676" s="162">
        <f t="shared" si="21"/>
        <v>0</v>
      </c>
      <c r="L676" s="179">
        <f>Recette!E665</f>
        <v>0</v>
      </c>
    </row>
    <row r="677" spans="3:12">
      <c r="C677" s="155">
        <f>Dépense!J666</f>
        <v>0</v>
      </c>
      <c r="D677" s="162">
        <f t="shared" si="20"/>
        <v>0</v>
      </c>
      <c r="E677" s="169">
        <f>Dépense!E666</f>
        <v>0</v>
      </c>
      <c r="J677" s="194">
        <f>Recette!J666</f>
        <v>0</v>
      </c>
      <c r="K677" s="162">
        <f t="shared" si="21"/>
        <v>0</v>
      </c>
      <c r="L677" s="179">
        <f>Recette!E666</f>
        <v>0</v>
      </c>
    </row>
    <row r="678" spans="3:12">
      <c r="C678" s="155">
        <f>Dépense!J667</f>
        <v>0</v>
      </c>
      <c r="D678" s="162">
        <f t="shared" si="20"/>
        <v>0</v>
      </c>
      <c r="E678" s="169">
        <f>Dépense!E667</f>
        <v>0</v>
      </c>
      <c r="J678" s="194">
        <f>Recette!J667</f>
        <v>0</v>
      </c>
      <c r="K678" s="162">
        <f t="shared" si="21"/>
        <v>0</v>
      </c>
      <c r="L678" s="179">
        <f>Recette!E667</f>
        <v>0</v>
      </c>
    </row>
    <row r="679" spans="3:12">
      <c r="C679" s="155">
        <f>Dépense!J668</f>
        <v>0</v>
      </c>
      <c r="D679" s="162">
        <f t="shared" si="20"/>
        <v>0</v>
      </c>
      <c r="E679" s="169">
        <f>Dépense!E668</f>
        <v>0</v>
      </c>
      <c r="J679" s="194">
        <f>Recette!J668</f>
        <v>0</v>
      </c>
      <c r="K679" s="162">
        <f t="shared" si="21"/>
        <v>0</v>
      </c>
      <c r="L679" s="179">
        <f>Recette!E668</f>
        <v>0</v>
      </c>
    </row>
    <row r="680" spans="3:12">
      <c r="C680" s="155">
        <f>Dépense!J669</f>
        <v>0</v>
      </c>
      <c r="D680" s="162">
        <f t="shared" si="20"/>
        <v>0</v>
      </c>
      <c r="E680" s="169">
        <f>Dépense!E669</f>
        <v>0</v>
      </c>
      <c r="J680" s="194">
        <f>Recette!J669</f>
        <v>0</v>
      </c>
      <c r="K680" s="162">
        <f t="shared" si="21"/>
        <v>0</v>
      </c>
      <c r="L680" s="179">
        <f>Recette!E669</f>
        <v>0</v>
      </c>
    </row>
    <row r="681" spans="3:12">
      <c r="C681" s="155">
        <f>Dépense!J670</f>
        <v>0</v>
      </c>
      <c r="D681" s="162">
        <f t="shared" si="20"/>
        <v>0</v>
      </c>
      <c r="E681" s="169">
        <f>Dépense!E670</f>
        <v>0</v>
      </c>
      <c r="J681" s="194">
        <f>Recette!J670</f>
        <v>0</v>
      </c>
      <c r="K681" s="162">
        <f t="shared" si="21"/>
        <v>0</v>
      </c>
      <c r="L681" s="179">
        <f>Recette!E670</f>
        <v>0</v>
      </c>
    </row>
    <row r="682" spans="3:12">
      <c r="C682" s="155">
        <f>Dépense!J671</f>
        <v>0</v>
      </c>
      <c r="D682" s="162">
        <f t="shared" si="20"/>
        <v>0</v>
      </c>
      <c r="E682" s="169">
        <f>Dépense!E671</f>
        <v>0</v>
      </c>
      <c r="J682" s="194">
        <f>Recette!J671</f>
        <v>0</v>
      </c>
      <c r="K682" s="162">
        <f t="shared" si="21"/>
        <v>0</v>
      </c>
      <c r="L682" s="179">
        <f>Recette!E671</f>
        <v>0</v>
      </c>
    </row>
    <row r="683" spans="3:12">
      <c r="C683" s="155">
        <f>Dépense!J672</f>
        <v>0</v>
      </c>
      <c r="D683" s="162">
        <f t="shared" si="20"/>
        <v>0</v>
      </c>
      <c r="E683" s="169">
        <f>Dépense!E672</f>
        <v>0</v>
      </c>
      <c r="J683" s="194">
        <f>Recette!J672</f>
        <v>0</v>
      </c>
      <c r="K683" s="162">
        <f t="shared" si="21"/>
        <v>0</v>
      </c>
      <c r="L683" s="179">
        <f>Recette!E672</f>
        <v>0</v>
      </c>
    </row>
    <row r="684" spans="3:12">
      <c r="C684" s="155">
        <f>Dépense!J673</f>
        <v>0</v>
      </c>
      <c r="D684" s="162">
        <f t="shared" si="20"/>
        <v>0</v>
      </c>
      <c r="E684" s="169">
        <f>Dépense!E673</f>
        <v>0</v>
      </c>
      <c r="J684" s="194">
        <f>Recette!J673</f>
        <v>0</v>
      </c>
      <c r="K684" s="162">
        <f t="shared" si="21"/>
        <v>0</v>
      </c>
      <c r="L684" s="179">
        <f>Recette!E673</f>
        <v>0</v>
      </c>
    </row>
    <row r="685" spans="3:12">
      <c r="C685" s="155">
        <f>Dépense!J674</f>
        <v>0</v>
      </c>
      <c r="D685" s="162">
        <f t="shared" si="20"/>
        <v>0</v>
      </c>
      <c r="E685" s="169">
        <f>Dépense!E674</f>
        <v>0</v>
      </c>
      <c r="J685" s="194">
        <f>Recette!J674</f>
        <v>0</v>
      </c>
      <c r="K685" s="162">
        <f t="shared" si="21"/>
        <v>0</v>
      </c>
      <c r="L685" s="179">
        <f>Recette!E674</f>
        <v>0</v>
      </c>
    </row>
    <row r="686" spans="3:12">
      <c r="C686" s="155">
        <f>Dépense!J675</f>
        <v>0</v>
      </c>
      <c r="D686" s="162">
        <f t="shared" si="20"/>
        <v>0</v>
      </c>
      <c r="E686" s="169">
        <f>Dépense!E675</f>
        <v>0</v>
      </c>
      <c r="J686" s="194">
        <f>Recette!J675</f>
        <v>0</v>
      </c>
      <c r="K686" s="162">
        <f t="shared" si="21"/>
        <v>0</v>
      </c>
      <c r="L686" s="179">
        <f>Recette!E675</f>
        <v>0</v>
      </c>
    </row>
    <row r="687" spans="3:12">
      <c r="C687" s="155">
        <f>Dépense!J676</f>
        <v>0</v>
      </c>
      <c r="D687" s="162">
        <f t="shared" si="20"/>
        <v>0</v>
      </c>
      <c r="E687" s="169">
        <f>Dépense!E676</f>
        <v>0</v>
      </c>
      <c r="J687" s="194">
        <f>Recette!J676</f>
        <v>0</v>
      </c>
      <c r="K687" s="162">
        <f t="shared" si="21"/>
        <v>0</v>
      </c>
      <c r="L687" s="179">
        <f>Recette!E676</f>
        <v>0</v>
      </c>
    </row>
    <row r="688" spans="3:12">
      <c r="C688" s="155">
        <f>Dépense!J677</f>
        <v>0</v>
      </c>
      <c r="D688" s="162">
        <f t="shared" si="20"/>
        <v>0</v>
      </c>
      <c r="E688" s="169">
        <f>Dépense!E677</f>
        <v>0</v>
      </c>
      <c r="J688" s="194">
        <f>Recette!J677</f>
        <v>0</v>
      </c>
      <c r="K688" s="162">
        <f t="shared" si="21"/>
        <v>0</v>
      </c>
      <c r="L688" s="179">
        <f>Recette!E677</f>
        <v>0</v>
      </c>
    </row>
    <row r="689" spans="3:12">
      <c r="C689" s="155">
        <f>Dépense!J678</f>
        <v>0</v>
      </c>
      <c r="D689" s="162">
        <f t="shared" si="20"/>
        <v>0</v>
      </c>
      <c r="E689" s="169">
        <f>Dépense!E678</f>
        <v>0</v>
      </c>
      <c r="J689" s="194">
        <f>Recette!J678</f>
        <v>0</v>
      </c>
      <c r="K689" s="162">
        <f t="shared" si="21"/>
        <v>0</v>
      </c>
      <c r="L689" s="179">
        <f>Recette!E678</f>
        <v>0</v>
      </c>
    </row>
    <row r="690" spans="3:12">
      <c r="C690" s="155">
        <f>Dépense!J679</f>
        <v>0</v>
      </c>
      <c r="D690" s="162">
        <f t="shared" si="20"/>
        <v>0</v>
      </c>
      <c r="E690" s="169">
        <f>Dépense!E679</f>
        <v>0</v>
      </c>
      <c r="J690" s="194">
        <f>Recette!J679</f>
        <v>0</v>
      </c>
      <c r="K690" s="162">
        <f t="shared" si="21"/>
        <v>0</v>
      </c>
      <c r="L690" s="179">
        <f>Recette!E679</f>
        <v>0</v>
      </c>
    </row>
    <row r="691" spans="3:12">
      <c r="C691" s="155">
        <f>Dépense!J680</f>
        <v>0</v>
      </c>
      <c r="D691" s="162">
        <f t="shared" si="20"/>
        <v>0</v>
      </c>
      <c r="E691" s="169">
        <f>Dépense!E680</f>
        <v>0</v>
      </c>
      <c r="J691" s="194">
        <f>Recette!J680</f>
        <v>0</v>
      </c>
      <c r="K691" s="162">
        <f t="shared" si="21"/>
        <v>0</v>
      </c>
      <c r="L691" s="179">
        <f>Recette!E680</f>
        <v>0</v>
      </c>
    </row>
    <row r="692" spans="3:12">
      <c r="C692" s="155">
        <f>Dépense!J681</f>
        <v>0</v>
      </c>
      <c r="D692" s="162">
        <f t="shared" si="20"/>
        <v>0</v>
      </c>
      <c r="E692" s="169">
        <f>Dépense!E681</f>
        <v>0</v>
      </c>
      <c r="J692" s="194">
        <f>Recette!J681</f>
        <v>0</v>
      </c>
      <c r="K692" s="162">
        <f t="shared" si="21"/>
        <v>0</v>
      </c>
      <c r="L692" s="179">
        <f>Recette!E681</f>
        <v>0</v>
      </c>
    </row>
    <row r="693" spans="3:12">
      <c r="C693" s="155">
        <f>Dépense!J682</f>
        <v>0</v>
      </c>
      <c r="D693" s="162">
        <f t="shared" si="20"/>
        <v>0</v>
      </c>
      <c r="E693" s="169">
        <f>Dépense!E682</f>
        <v>0</v>
      </c>
      <c r="J693" s="194">
        <f>Recette!J682</f>
        <v>0</v>
      </c>
      <c r="K693" s="162">
        <f t="shared" si="21"/>
        <v>0</v>
      </c>
      <c r="L693" s="179">
        <f>Recette!E682</f>
        <v>0</v>
      </c>
    </row>
    <row r="694" spans="3:12">
      <c r="C694" s="155">
        <f>Dépense!J683</f>
        <v>0</v>
      </c>
      <c r="D694" s="162">
        <f t="shared" si="20"/>
        <v>0</v>
      </c>
      <c r="E694" s="169">
        <f>Dépense!E683</f>
        <v>0</v>
      </c>
      <c r="J694" s="194">
        <f>Recette!J683</f>
        <v>0</v>
      </c>
      <c r="K694" s="162">
        <f t="shared" si="21"/>
        <v>0</v>
      </c>
      <c r="L694" s="179">
        <f>Recette!E683</f>
        <v>0</v>
      </c>
    </row>
    <row r="695" spans="3:12">
      <c r="C695" s="155">
        <f>Dépense!J684</f>
        <v>0</v>
      </c>
      <c r="D695" s="162">
        <f t="shared" si="20"/>
        <v>0</v>
      </c>
      <c r="E695" s="169">
        <f>Dépense!E684</f>
        <v>0</v>
      </c>
      <c r="J695" s="194">
        <f>Recette!J684</f>
        <v>0</v>
      </c>
      <c r="K695" s="162">
        <f t="shared" si="21"/>
        <v>0</v>
      </c>
      <c r="L695" s="179">
        <f>Recette!E684</f>
        <v>0</v>
      </c>
    </row>
    <row r="696" spans="3:12">
      <c r="C696" s="155">
        <f>Dépense!J685</f>
        <v>0</v>
      </c>
      <c r="D696" s="162">
        <f t="shared" si="20"/>
        <v>0</v>
      </c>
      <c r="E696" s="169">
        <f>Dépense!E685</f>
        <v>0</v>
      </c>
      <c r="J696" s="194">
        <f>Recette!J685</f>
        <v>0</v>
      </c>
      <c r="K696" s="162">
        <f t="shared" si="21"/>
        <v>0</v>
      </c>
      <c r="L696" s="179">
        <f>Recette!E685</f>
        <v>0</v>
      </c>
    </row>
    <row r="697" spans="3:12">
      <c r="C697" s="155">
        <f>Dépense!J686</f>
        <v>0</v>
      </c>
      <c r="D697" s="162">
        <f t="shared" si="20"/>
        <v>0</v>
      </c>
      <c r="E697" s="169">
        <f>Dépense!E686</f>
        <v>0</v>
      </c>
      <c r="J697" s="194">
        <f>Recette!J686</f>
        <v>0</v>
      </c>
      <c r="K697" s="162">
        <f t="shared" si="21"/>
        <v>0</v>
      </c>
      <c r="L697" s="179">
        <f>Recette!E686</f>
        <v>0</v>
      </c>
    </row>
    <row r="698" spans="3:12">
      <c r="C698" s="155">
        <f>Dépense!J687</f>
        <v>0</v>
      </c>
      <c r="D698" s="162">
        <f t="shared" si="20"/>
        <v>0</v>
      </c>
      <c r="E698" s="169">
        <f>Dépense!E687</f>
        <v>0</v>
      </c>
      <c r="J698" s="194">
        <f>Recette!J687</f>
        <v>0</v>
      </c>
      <c r="K698" s="162">
        <f t="shared" si="21"/>
        <v>0</v>
      </c>
      <c r="L698" s="179">
        <f>Recette!E687</f>
        <v>0</v>
      </c>
    </row>
    <row r="699" spans="3:12">
      <c r="C699" s="155">
        <f>Dépense!J688</f>
        <v>0</v>
      </c>
      <c r="D699" s="162">
        <f t="shared" si="20"/>
        <v>0</v>
      </c>
      <c r="E699" s="169">
        <f>Dépense!E688</f>
        <v>0</v>
      </c>
      <c r="J699" s="194">
        <f>Recette!J688</f>
        <v>0</v>
      </c>
      <c r="K699" s="162">
        <f t="shared" si="21"/>
        <v>0</v>
      </c>
      <c r="L699" s="179">
        <f>Recette!E688</f>
        <v>0</v>
      </c>
    </row>
    <row r="700" spans="3:12">
      <c r="C700" s="155">
        <f>Dépense!J689</f>
        <v>0</v>
      </c>
      <c r="D700" s="162">
        <f t="shared" si="20"/>
        <v>0</v>
      </c>
      <c r="E700" s="169">
        <f>Dépense!E689</f>
        <v>0</v>
      </c>
      <c r="J700" s="194">
        <f>Recette!J689</f>
        <v>0</v>
      </c>
      <c r="K700" s="162">
        <f t="shared" si="21"/>
        <v>0</v>
      </c>
      <c r="L700" s="179">
        <f>Recette!E689</f>
        <v>0</v>
      </c>
    </row>
    <row r="701" spans="3:12">
      <c r="C701" s="155">
        <f>Dépense!J690</f>
        <v>0</v>
      </c>
      <c r="D701" s="162">
        <f t="shared" si="20"/>
        <v>0</v>
      </c>
      <c r="E701" s="169">
        <f>Dépense!E690</f>
        <v>0</v>
      </c>
      <c r="J701" s="194">
        <f>Recette!J690</f>
        <v>0</v>
      </c>
      <c r="K701" s="162">
        <f t="shared" si="21"/>
        <v>0</v>
      </c>
      <c r="L701" s="179">
        <f>Recette!E690</f>
        <v>0</v>
      </c>
    </row>
    <row r="702" spans="3:12">
      <c r="C702" s="155">
        <f>Dépense!J691</f>
        <v>0</v>
      </c>
      <c r="D702" s="162">
        <f t="shared" si="20"/>
        <v>0</v>
      </c>
      <c r="E702" s="169">
        <f>Dépense!E691</f>
        <v>0</v>
      </c>
      <c r="J702" s="194">
        <f>Recette!J691</f>
        <v>0</v>
      </c>
      <c r="K702" s="162">
        <f t="shared" si="21"/>
        <v>0</v>
      </c>
      <c r="L702" s="179">
        <f>Recette!E691</f>
        <v>0</v>
      </c>
    </row>
    <row r="703" spans="3:12">
      <c r="C703" s="155">
        <f>Dépense!J692</f>
        <v>0</v>
      </c>
      <c r="D703" s="162">
        <f t="shared" si="20"/>
        <v>0</v>
      </c>
      <c r="E703" s="169">
        <f>Dépense!E692</f>
        <v>0</v>
      </c>
      <c r="J703" s="194">
        <f>Recette!J692</f>
        <v>0</v>
      </c>
      <c r="K703" s="162">
        <f t="shared" si="21"/>
        <v>0</v>
      </c>
      <c r="L703" s="179">
        <f>Recette!E692</f>
        <v>0</v>
      </c>
    </row>
    <row r="704" spans="3:12">
      <c r="C704" s="155">
        <f>Dépense!J693</f>
        <v>0</v>
      </c>
      <c r="D704" s="162">
        <f t="shared" si="20"/>
        <v>0</v>
      </c>
      <c r="E704" s="169">
        <f>Dépense!E693</f>
        <v>0</v>
      </c>
      <c r="J704" s="194">
        <f>Recette!J693</f>
        <v>0</v>
      </c>
      <c r="K704" s="162">
        <f t="shared" si="21"/>
        <v>0</v>
      </c>
      <c r="L704" s="179">
        <f>Recette!E693</f>
        <v>0</v>
      </c>
    </row>
    <row r="705" spans="3:12">
      <c r="C705" s="155">
        <f>Dépense!J694</f>
        <v>0</v>
      </c>
      <c r="D705" s="162">
        <f t="shared" si="20"/>
        <v>0</v>
      </c>
      <c r="E705" s="169">
        <f>Dépense!E694</f>
        <v>0</v>
      </c>
      <c r="J705" s="194">
        <f>Recette!J694</f>
        <v>0</v>
      </c>
      <c r="K705" s="162">
        <f t="shared" si="21"/>
        <v>0</v>
      </c>
      <c r="L705" s="179">
        <f>Recette!E694</f>
        <v>0</v>
      </c>
    </row>
    <row r="706" spans="3:12">
      <c r="C706" s="155">
        <f>Dépense!J695</f>
        <v>0</v>
      </c>
      <c r="D706" s="162">
        <f t="shared" si="20"/>
        <v>0</v>
      </c>
      <c r="E706" s="169">
        <f>Dépense!E695</f>
        <v>0</v>
      </c>
      <c r="J706" s="194">
        <f>Recette!J695</f>
        <v>0</v>
      </c>
      <c r="K706" s="162">
        <f t="shared" si="21"/>
        <v>0</v>
      </c>
      <c r="L706" s="179">
        <f>Recette!E695</f>
        <v>0</v>
      </c>
    </row>
    <row r="707" spans="3:12">
      <c r="C707" s="155">
        <f>Dépense!J696</f>
        <v>0</v>
      </c>
      <c r="D707" s="162">
        <f t="shared" si="20"/>
        <v>0</v>
      </c>
      <c r="E707" s="169">
        <f>Dépense!E696</f>
        <v>0</v>
      </c>
      <c r="J707" s="194">
        <f>Recette!J696</f>
        <v>0</v>
      </c>
      <c r="K707" s="162">
        <f t="shared" si="21"/>
        <v>0</v>
      </c>
      <c r="L707" s="179">
        <f>Recette!E696</f>
        <v>0</v>
      </c>
    </row>
    <row r="708" spans="3:12">
      <c r="C708" s="155">
        <f>Dépense!J697</f>
        <v>0</v>
      </c>
      <c r="D708" s="162">
        <f t="shared" si="20"/>
        <v>0</v>
      </c>
      <c r="E708" s="169">
        <f>Dépense!E697</f>
        <v>0</v>
      </c>
      <c r="J708" s="194">
        <f>Recette!J697</f>
        <v>0</v>
      </c>
      <c r="K708" s="162">
        <f t="shared" si="21"/>
        <v>0</v>
      </c>
      <c r="L708" s="179">
        <f>Recette!E697</f>
        <v>0</v>
      </c>
    </row>
    <row r="709" spans="3:12">
      <c r="C709" s="155">
        <f>Dépense!J698</f>
        <v>0</v>
      </c>
      <c r="D709" s="162">
        <f t="shared" si="20"/>
        <v>0</v>
      </c>
      <c r="E709" s="169">
        <f>Dépense!E698</f>
        <v>0</v>
      </c>
      <c r="J709" s="194">
        <f>Recette!J698</f>
        <v>0</v>
      </c>
      <c r="K709" s="162">
        <f t="shared" si="21"/>
        <v>0</v>
      </c>
      <c r="L709" s="179">
        <f>Recette!E698</f>
        <v>0</v>
      </c>
    </row>
    <row r="710" spans="3:12">
      <c r="C710" s="155">
        <f>Dépense!J699</f>
        <v>0</v>
      </c>
      <c r="D710" s="162">
        <f t="shared" si="20"/>
        <v>0</v>
      </c>
      <c r="E710" s="169">
        <f>Dépense!E699</f>
        <v>0</v>
      </c>
      <c r="J710" s="194">
        <f>Recette!J699</f>
        <v>0</v>
      </c>
      <c r="K710" s="162">
        <f t="shared" si="21"/>
        <v>0</v>
      </c>
      <c r="L710" s="179">
        <f>Recette!E699</f>
        <v>0</v>
      </c>
    </row>
    <row r="711" spans="3:12">
      <c r="C711" s="155">
        <f>Dépense!J700</f>
        <v>0</v>
      </c>
      <c r="D711" s="162">
        <f t="shared" si="20"/>
        <v>0</v>
      </c>
      <c r="E711" s="169">
        <f>Dépense!E700</f>
        <v>0</v>
      </c>
      <c r="J711" s="194">
        <f>Recette!J700</f>
        <v>0</v>
      </c>
      <c r="K711" s="162">
        <f t="shared" si="21"/>
        <v>0</v>
      </c>
      <c r="L711" s="179">
        <f>Recette!E700</f>
        <v>0</v>
      </c>
    </row>
    <row r="712" spans="3:12">
      <c r="C712" s="155">
        <f>Dépense!J701</f>
        <v>0</v>
      </c>
      <c r="D712" s="162">
        <f t="shared" si="20"/>
        <v>0</v>
      </c>
      <c r="E712" s="169">
        <f>Dépense!E701</f>
        <v>0</v>
      </c>
      <c r="J712" s="194">
        <f>Recette!J701</f>
        <v>0</v>
      </c>
      <c r="K712" s="162">
        <f t="shared" si="21"/>
        <v>0</v>
      </c>
      <c r="L712" s="179">
        <f>Recette!E701</f>
        <v>0</v>
      </c>
    </row>
    <row r="713" spans="3:12">
      <c r="C713" s="155">
        <f>Dépense!J702</f>
        <v>0</v>
      </c>
      <c r="D713" s="162">
        <f t="shared" si="20"/>
        <v>0</v>
      </c>
      <c r="E713" s="169">
        <f>Dépense!E702</f>
        <v>0</v>
      </c>
      <c r="J713" s="194">
        <f>Recette!J702</f>
        <v>0</v>
      </c>
      <c r="K713" s="162">
        <f t="shared" si="21"/>
        <v>0</v>
      </c>
      <c r="L713" s="179">
        <f>Recette!E702</f>
        <v>0</v>
      </c>
    </row>
    <row r="714" spans="3:12">
      <c r="C714" s="155">
        <f>Dépense!J703</f>
        <v>0</v>
      </c>
      <c r="D714" s="162">
        <f t="shared" si="20"/>
        <v>0</v>
      </c>
      <c r="E714" s="169">
        <f>Dépense!E703</f>
        <v>0</v>
      </c>
      <c r="J714" s="194">
        <f>Recette!J703</f>
        <v>0</v>
      </c>
      <c r="K714" s="162">
        <f t="shared" si="21"/>
        <v>0</v>
      </c>
      <c r="L714" s="179">
        <f>Recette!E703</f>
        <v>0</v>
      </c>
    </row>
    <row r="715" spans="3:12">
      <c r="C715" s="155">
        <f>Dépense!J704</f>
        <v>0</v>
      </c>
      <c r="D715" s="162">
        <f t="shared" si="20"/>
        <v>0</v>
      </c>
      <c r="E715" s="169">
        <f>Dépense!E704</f>
        <v>0</v>
      </c>
      <c r="J715" s="194">
        <f>Recette!J704</f>
        <v>0</v>
      </c>
      <c r="K715" s="162">
        <f t="shared" si="21"/>
        <v>0</v>
      </c>
      <c r="L715" s="179">
        <f>Recette!E704</f>
        <v>0</v>
      </c>
    </row>
    <row r="716" spans="3:12">
      <c r="C716" s="155">
        <f>Dépense!J705</f>
        <v>0</v>
      </c>
      <c r="D716" s="162">
        <f t="shared" si="20"/>
        <v>0</v>
      </c>
      <c r="E716" s="169">
        <f>Dépense!E705</f>
        <v>0</v>
      </c>
      <c r="J716" s="194">
        <f>Recette!J705</f>
        <v>0</v>
      </c>
      <c r="K716" s="162">
        <f t="shared" si="21"/>
        <v>0</v>
      </c>
      <c r="L716" s="179">
        <f>Recette!E705</f>
        <v>0</v>
      </c>
    </row>
    <row r="717" spans="3:12">
      <c r="C717" s="155">
        <f>Dépense!J706</f>
        <v>0</v>
      </c>
      <c r="D717" s="162">
        <f t="shared" si="20"/>
        <v>0</v>
      </c>
      <c r="E717" s="169">
        <f>Dépense!E706</f>
        <v>0</v>
      </c>
      <c r="J717" s="194">
        <f>Recette!J706</f>
        <v>0</v>
      </c>
      <c r="K717" s="162">
        <f t="shared" si="21"/>
        <v>0</v>
      </c>
      <c r="L717" s="179">
        <f>Recette!E706</f>
        <v>0</v>
      </c>
    </row>
    <row r="718" spans="3:12">
      <c r="C718" s="155">
        <f>Dépense!J707</f>
        <v>0</v>
      </c>
      <c r="D718" s="162">
        <f t="shared" ref="D718:D781" si="22">INT(C718/10000)</f>
        <v>0</v>
      </c>
      <c r="E718" s="169">
        <f>Dépense!E707</f>
        <v>0</v>
      </c>
      <c r="J718" s="194">
        <f>Recette!J707</f>
        <v>0</v>
      </c>
      <c r="K718" s="162">
        <f t="shared" ref="K718:K781" si="23">INT(J718/10000)</f>
        <v>0</v>
      </c>
      <c r="L718" s="179">
        <f>Recette!E707</f>
        <v>0</v>
      </c>
    </row>
    <row r="719" spans="3:12">
      <c r="C719" s="155">
        <f>Dépense!J708</f>
        <v>0</v>
      </c>
      <c r="D719" s="162">
        <f t="shared" si="22"/>
        <v>0</v>
      </c>
      <c r="E719" s="169">
        <f>Dépense!E708</f>
        <v>0</v>
      </c>
      <c r="J719" s="194">
        <f>Recette!J708</f>
        <v>0</v>
      </c>
      <c r="K719" s="162">
        <f t="shared" si="23"/>
        <v>0</v>
      </c>
      <c r="L719" s="179">
        <f>Recette!E708</f>
        <v>0</v>
      </c>
    </row>
    <row r="720" spans="3:12">
      <c r="C720" s="155">
        <f>Dépense!J709</f>
        <v>0</v>
      </c>
      <c r="D720" s="162">
        <f t="shared" si="22"/>
        <v>0</v>
      </c>
      <c r="E720" s="169">
        <f>Dépense!E709</f>
        <v>0</v>
      </c>
      <c r="J720" s="194">
        <f>Recette!J709</f>
        <v>0</v>
      </c>
      <c r="K720" s="162">
        <f t="shared" si="23"/>
        <v>0</v>
      </c>
      <c r="L720" s="179">
        <f>Recette!E709</f>
        <v>0</v>
      </c>
    </row>
    <row r="721" spans="3:12">
      <c r="C721" s="155">
        <f>Dépense!J710</f>
        <v>0</v>
      </c>
      <c r="D721" s="162">
        <f t="shared" si="22"/>
        <v>0</v>
      </c>
      <c r="E721" s="169">
        <f>Dépense!E710</f>
        <v>0</v>
      </c>
      <c r="J721" s="194">
        <f>Recette!J710</f>
        <v>0</v>
      </c>
      <c r="K721" s="162">
        <f t="shared" si="23"/>
        <v>0</v>
      </c>
      <c r="L721" s="179">
        <f>Recette!E710</f>
        <v>0</v>
      </c>
    </row>
    <row r="722" spans="3:12">
      <c r="C722" s="155">
        <f>Dépense!J711</f>
        <v>0</v>
      </c>
      <c r="D722" s="162">
        <f t="shared" si="22"/>
        <v>0</v>
      </c>
      <c r="E722" s="169">
        <f>Dépense!E711</f>
        <v>0</v>
      </c>
      <c r="J722" s="194">
        <f>Recette!J711</f>
        <v>0</v>
      </c>
      <c r="K722" s="162">
        <f t="shared" si="23"/>
        <v>0</v>
      </c>
      <c r="L722" s="179">
        <f>Recette!E711</f>
        <v>0</v>
      </c>
    </row>
    <row r="723" spans="3:12">
      <c r="C723" s="155">
        <f>Dépense!J712</f>
        <v>0</v>
      </c>
      <c r="D723" s="162">
        <f t="shared" si="22"/>
        <v>0</v>
      </c>
      <c r="E723" s="169">
        <f>Dépense!E712</f>
        <v>0</v>
      </c>
      <c r="J723" s="194">
        <f>Recette!J712</f>
        <v>0</v>
      </c>
      <c r="K723" s="162">
        <f t="shared" si="23"/>
        <v>0</v>
      </c>
      <c r="L723" s="179">
        <f>Recette!E712</f>
        <v>0</v>
      </c>
    </row>
    <row r="724" spans="3:12">
      <c r="C724" s="155">
        <f>Dépense!J713</f>
        <v>0</v>
      </c>
      <c r="D724" s="162">
        <f t="shared" si="22"/>
        <v>0</v>
      </c>
      <c r="E724" s="169">
        <f>Dépense!E713</f>
        <v>0</v>
      </c>
      <c r="J724" s="194">
        <f>Recette!J713</f>
        <v>0</v>
      </c>
      <c r="K724" s="162">
        <f t="shared" si="23"/>
        <v>0</v>
      </c>
      <c r="L724" s="179">
        <f>Recette!E713</f>
        <v>0</v>
      </c>
    </row>
    <row r="725" spans="3:12">
      <c r="C725" s="155">
        <f>Dépense!J714</f>
        <v>0</v>
      </c>
      <c r="D725" s="162">
        <f t="shared" si="22"/>
        <v>0</v>
      </c>
      <c r="E725" s="169">
        <f>Dépense!E714</f>
        <v>0</v>
      </c>
      <c r="J725" s="194">
        <f>Recette!J714</f>
        <v>0</v>
      </c>
      <c r="K725" s="162">
        <f t="shared" si="23"/>
        <v>0</v>
      </c>
      <c r="L725" s="179">
        <f>Recette!E714</f>
        <v>0</v>
      </c>
    </row>
    <row r="726" spans="3:12">
      <c r="C726" s="155">
        <f>Dépense!J715</f>
        <v>0</v>
      </c>
      <c r="D726" s="162">
        <f t="shared" si="22"/>
        <v>0</v>
      </c>
      <c r="E726" s="169">
        <f>Dépense!E715</f>
        <v>0</v>
      </c>
      <c r="J726" s="194">
        <f>Recette!J715</f>
        <v>0</v>
      </c>
      <c r="K726" s="162">
        <f t="shared" si="23"/>
        <v>0</v>
      </c>
      <c r="L726" s="179">
        <f>Recette!E715</f>
        <v>0</v>
      </c>
    </row>
    <row r="727" spans="3:12">
      <c r="C727" s="155">
        <f>Dépense!J716</f>
        <v>0</v>
      </c>
      <c r="D727" s="162">
        <f t="shared" si="22"/>
        <v>0</v>
      </c>
      <c r="E727" s="169">
        <f>Dépense!E716</f>
        <v>0</v>
      </c>
      <c r="J727" s="194">
        <f>Recette!J716</f>
        <v>0</v>
      </c>
      <c r="K727" s="162">
        <f t="shared" si="23"/>
        <v>0</v>
      </c>
      <c r="L727" s="179">
        <f>Recette!E716</f>
        <v>0</v>
      </c>
    </row>
    <row r="728" spans="3:12">
      <c r="C728" s="155">
        <f>Dépense!J717</f>
        <v>0</v>
      </c>
      <c r="D728" s="162">
        <f t="shared" si="22"/>
        <v>0</v>
      </c>
      <c r="E728" s="169">
        <f>Dépense!E717</f>
        <v>0</v>
      </c>
      <c r="J728" s="194">
        <f>Recette!J717</f>
        <v>0</v>
      </c>
      <c r="K728" s="162">
        <f t="shared" si="23"/>
        <v>0</v>
      </c>
      <c r="L728" s="179">
        <f>Recette!E717</f>
        <v>0</v>
      </c>
    </row>
    <row r="729" spans="3:12">
      <c r="C729" s="155">
        <f>Dépense!J718</f>
        <v>0</v>
      </c>
      <c r="D729" s="162">
        <f t="shared" si="22"/>
        <v>0</v>
      </c>
      <c r="E729" s="169">
        <f>Dépense!E718</f>
        <v>0</v>
      </c>
      <c r="J729" s="194">
        <f>Recette!J718</f>
        <v>0</v>
      </c>
      <c r="K729" s="162">
        <f t="shared" si="23"/>
        <v>0</v>
      </c>
      <c r="L729" s="179">
        <f>Recette!E718</f>
        <v>0</v>
      </c>
    </row>
    <row r="730" spans="3:12">
      <c r="C730" s="155">
        <f>Dépense!J719</f>
        <v>0</v>
      </c>
      <c r="D730" s="162">
        <f t="shared" si="22"/>
        <v>0</v>
      </c>
      <c r="E730" s="169">
        <f>Dépense!E719</f>
        <v>0</v>
      </c>
      <c r="J730" s="194">
        <f>Recette!J719</f>
        <v>0</v>
      </c>
      <c r="K730" s="162">
        <f t="shared" si="23"/>
        <v>0</v>
      </c>
      <c r="L730" s="179">
        <f>Recette!E719</f>
        <v>0</v>
      </c>
    </row>
    <row r="731" spans="3:12">
      <c r="C731" s="155">
        <f>Dépense!J720</f>
        <v>0</v>
      </c>
      <c r="D731" s="162">
        <f t="shared" si="22"/>
        <v>0</v>
      </c>
      <c r="E731" s="169">
        <f>Dépense!E720</f>
        <v>0</v>
      </c>
      <c r="J731" s="194">
        <f>Recette!J720</f>
        <v>0</v>
      </c>
      <c r="K731" s="162">
        <f t="shared" si="23"/>
        <v>0</v>
      </c>
      <c r="L731" s="179">
        <f>Recette!E720</f>
        <v>0</v>
      </c>
    </row>
    <row r="732" spans="3:12">
      <c r="C732" s="155">
        <f>Dépense!J721</f>
        <v>0</v>
      </c>
      <c r="D732" s="162">
        <f t="shared" si="22"/>
        <v>0</v>
      </c>
      <c r="E732" s="169">
        <f>Dépense!E721</f>
        <v>0</v>
      </c>
      <c r="J732" s="194">
        <f>Recette!J721</f>
        <v>0</v>
      </c>
      <c r="K732" s="162">
        <f t="shared" si="23"/>
        <v>0</v>
      </c>
      <c r="L732" s="179">
        <f>Recette!E721</f>
        <v>0</v>
      </c>
    </row>
    <row r="733" spans="3:12">
      <c r="C733" s="155">
        <f>Dépense!J722</f>
        <v>0</v>
      </c>
      <c r="D733" s="162">
        <f t="shared" si="22"/>
        <v>0</v>
      </c>
      <c r="E733" s="169">
        <f>Dépense!E722</f>
        <v>0</v>
      </c>
      <c r="J733" s="194">
        <f>Recette!J722</f>
        <v>0</v>
      </c>
      <c r="K733" s="162">
        <f t="shared" si="23"/>
        <v>0</v>
      </c>
      <c r="L733" s="179">
        <f>Recette!E722</f>
        <v>0</v>
      </c>
    </row>
    <row r="734" spans="3:12">
      <c r="C734" s="155">
        <f>Dépense!J723</f>
        <v>0</v>
      </c>
      <c r="D734" s="162">
        <f t="shared" si="22"/>
        <v>0</v>
      </c>
      <c r="E734" s="169">
        <f>Dépense!E723</f>
        <v>0</v>
      </c>
      <c r="J734" s="194">
        <f>Recette!J723</f>
        <v>0</v>
      </c>
      <c r="K734" s="162">
        <f t="shared" si="23"/>
        <v>0</v>
      </c>
      <c r="L734" s="179">
        <f>Recette!E723</f>
        <v>0</v>
      </c>
    </row>
    <row r="735" spans="3:12">
      <c r="C735" s="155">
        <f>Dépense!J724</f>
        <v>0</v>
      </c>
      <c r="D735" s="162">
        <f t="shared" si="22"/>
        <v>0</v>
      </c>
      <c r="E735" s="169">
        <f>Dépense!E724</f>
        <v>0</v>
      </c>
      <c r="J735" s="194">
        <f>Recette!J724</f>
        <v>0</v>
      </c>
      <c r="K735" s="162">
        <f t="shared" si="23"/>
        <v>0</v>
      </c>
      <c r="L735" s="179">
        <f>Recette!E724</f>
        <v>0</v>
      </c>
    </row>
    <row r="736" spans="3:12">
      <c r="C736" s="155">
        <f>Dépense!J725</f>
        <v>0</v>
      </c>
      <c r="D736" s="162">
        <f t="shared" si="22"/>
        <v>0</v>
      </c>
      <c r="E736" s="169">
        <f>Dépense!E725</f>
        <v>0</v>
      </c>
      <c r="J736" s="194">
        <f>Recette!J725</f>
        <v>0</v>
      </c>
      <c r="K736" s="162">
        <f t="shared" si="23"/>
        <v>0</v>
      </c>
      <c r="L736" s="179">
        <f>Recette!E725</f>
        <v>0</v>
      </c>
    </row>
    <row r="737" spans="3:12">
      <c r="C737" s="155">
        <f>Dépense!J726</f>
        <v>0</v>
      </c>
      <c r="D737" s="162">
        <f t="shared" si="22"/>
        <v>0</v>
      </c>
      <c r="E737" s="169">
        <f>Dépense!E726</f>
        <v>0</v>
      </c>
      <c r="J737" s="194">
        <f>Recette!J726</f>
        <v>0</v>
      </c>
      <c r="K737" s="162">
        <f t="shared" si="23"/>
        <v>0</v>
      </c>
      <c r="L737" s="179">
        <f>Recette!E726</f>
        <v>0</v>
      </c>
    </row>
    <row r="738" spans="3:12">
      <c r="C738" s="155">
        <f>Dépense!J727</f>
        <v>0</v>
      </c>
      <c r="D738" s="162">
        <f t="shared" si="22"/>
        <v>0</v>
      </c>
      <c r="E738" s="169">
        <f>Dépense!E727</f>
        <v>0</v>
      </c>
      <c r="J738" s="194">
        <f>Recette!J727</f>
        <v>0</v>
      </c>
      <c r="K738" s="162">
        <f t="shared" si="23"/>
        <v>0</v>
      </c>
      <c r="L738" s="179">
        <f>Recette!E727</f>
        <v>0</v>
      </c>
    </row>
    <row r="739" spans="3:12">
      <c r="C739" s="155">
        <f>Dépense!J728</f>
        <v>0</v>
      </c>
      <c r="D739" s="162">
        <f t="shared" si="22"/>
        <v>0</v>
      </c>
      <c r="E739" s="169">
        <f>Dépense!E728</f>
        <v>0</v>
      </c>
      <c r="J739" s="194">
        <f>Recette!J728</f>
        <v>0</v>
      </c>
      <c r="K739" s="162">
        <f t="shared" si="23"/>
        <v>0</v>
      </c>
      <c r="L739" s="179">
        <f>Recette!E728</f>
        <v>0</v>
      </c>
    </row>
    <row r="740" spans="3:12">
      <c r="C740" s="155">
        <f>Dépense!J729</f>
        <v>0</v>
      </c>
      <c r="D740" s="162">
        <f t="shared" si="22"/>
        <v>0</v>
      </c>
      <c r="E740" s="169">
        <f>Dépense!E729</f>
        <v>0</v>
      </c>
      <c r="J740" s="194">
        <f>Recette!J729</f>
        <v>0</v>
      </c>
      <c r="K740" s="162">
        <f t="shared" si="23"/>
        <v>0</v>
      </c>
      <c r="L740" s="179">
        <f>Recette!E729</f>
        <v>0</v>
      </c>
    </row>
    <row r="741" spans="3:12">
      <c r="C741" s="155">
        <f>Dépense!J730</f>
        <v>0</v>
      </c>
      <c r="D741" s="162">
        <f t="shared" si="22"/>
        <v>0</v>
      </c>
      <c r="E741" s="169">
        <f>Dépense!E730</f>
        <v>0</v>
      </c>
      <c r="J741" s="194">
        <f>Recette!J730</f>
        <v>0</v>
      </c>
      <c r="K741" s="162">
        <f t="shared" si="23"/>
        <v>0</v>
      </c>
      <c r="L741" s="179">
        <f>Recette!E730</f>
        <v>0</v>
      </c>
    </row>
    <row r="742" spans="3:12">
      <c r="C742" s="155">
        <f>Dépense!J731</f>
        <v>0</v>
      </c>
      <c r="D742" s="162">
        <f t="shared" si="22"/>
        <v>0</v>
      </c>
      <c r="E742" s="169">
        <f>Dépense!E731</f>
        <v>0</v>
      </c>
      <c r="J742" s="194">
        <f>Recette!J731</f>
        <v>0</v>
      </c>
      <c r="K742" s="162">
        <f t="shared" si="23"/>
        <v>0</v>
      </c>
      <c r="L742" s="179">
        <f>Recette!E731</f>
        <v>0</v>
      </c>
    </row>
    <row r="743" spans="3:12">
      <c r="C743" s="155">
        <f>Dépense!J732</f>
        <v>0</v>
      </c>
      <c r="D743" s="162">
        <f t="shared" si="22"/>
        <v>0</v>
      </c>
      <c r="E743" s="169">
        <f>Dépense!E732</f>
        <v>0</v>
      </c>
      <c r="J743" s="194">
        <f>Recette!J732</f>
        <v>0</v>
      </c>
      <c r="K743" s="162">
        <f t="shared" si="23"/>
        <v>0</v>
      </c>
      <c r="L743" s="179">
        <f>Recette!E732</f>
        <v>0</v>
      </c>
    </row>
    <row r="744" spans="3:12">
      <c r="C744" s="155">
        <f>Dépense!J733</f>
        <v>0</v>
      </c>
      <c r="D744" s="162">
        <f t="shared" si="22"/>
        <v>0</v>
      </c>
      <c r="E744" s="169">
        <f>Dépense!E733</f>
        <v>0</v>
      </c>
      <c r="J744" s="194">
        <f>Recette!J733</f>
        <v>0</v>
      </c>
      <c r="K744" s="162">
        <f t="shared" si="23"/>
        <v>0</v>
      </c>
      <c r="L744" s="179">
        <f>Recette!E733</f>
        <v>0</v>
      </c>
    </row>
    <row r="745" spans="3:12">
      <c r="C745" s="155">
        <f>Dépense!J734</f>
        <v>0</v>
      </c>
      <c r="D745" s="162">
        <f t="shared" si="22"/>
        <v>0</v>
      </c>
      <c r="E745" s="169">
        <f>Dépense!E734</f>
        <v>0</v>
      </c>
      <c r="J745" s="194">
        <f>Recette!J734</f>
        <v>0</v>
      </c>
      <c r="K745" s="162">
        <f t="shared" si="23"/>
        <v>0</v>
      </c>
      <c r="L745" s="179">
        <f>Recette!E734</f>
        <v>0</v>
      </c>
    </row>
    <row r="746" spans="3:12">
      <c r="C746" s="155">
        <f>Dépense!J735</f>
        <v>0</v>
      </c>
      <c r="D746" s="162">
        <f t="shared" si="22"/>
        <v>0</v>
      </c>
      <c r="E746" s="169">
        <f>Dépense!E735</f>
        <v>0</v>
      </c>
      <c r="J746" s="194">
        <f>Recette!J735</f>
        <v>0</v>
      </c>
      <c r="K746" s="162">
        <f t="shared" si="23"/>
        <v>0</v>
      </c>
      <c r="L746" s="179">
        <f>Recette!E735</f>
        <v>0</v>
      </c>
    </row>
    <row r="747" spans="3:12">
      <c r="C747" s="155">
        <f>Dépense!J736</f>
        <v>0</v>
      </c>
      <c r="D747" s="162">
        <f t="shared" si="22"/>
        <v>0</v>
      </c>
      <c r="E747" s="169">
        <f>Dépense!E736</f>
        <v>0</v>
      </c>
      <c r="J747" s="194">
        <f>Recette!J736</f>
        <v>0</v>
      </c>
      <c r="K747" s="162">
        <f t="shared" si="23"/>
        <v>0</v>
      </c>
      <c r="L747" s="179">
        <f>Recette!E736</f>
        <v>0</v>
      </c>
    </row>
    <row r="748" spans="3:12">
      <c r="C748" s="155">
        <f>Dépense!J737</f>
        <v>0</v>
      </c>
      <c r="D748" s="162">
        <f t="shared" si="22"/>
        <v>0</v>
      </c>
      <c r="E748" s="169">
        <f>Dépense!E737</f>
        <v>0</v>
      </c>
      <c r="J748" s="194">
        <f>Recette!J737</f>
        <v>0</v>
      </c>
      <c r="K748" s="162">
        <f t="shared" si="23"/>
        <v>0</v>
      </c>
      <c r="L748" s="179">
        <f>Recette!E737</f>
        <v>0</v>
      </c>
    </row>
    <row r="749" spans="3:12">
      <c r="C749" s="155">
        <f>Dépense!J738</f>
        <v>0</v>
      </c>
      <c r="D749" s="162">
        <f t="shared" si="22"/>
        <v>0</v>
      </c>
      <c r="E749" s="169">
        <f>Dépense!E738</f>
        <v>0</v>
      </c>
      <c r="J749" s="194">
        <f>Recette!J738</f>
        <v>0</v>
      </c>
      <c r="K749" s="162">
        <f t="shared" si="23"/>
        <v>0</v>
      </c>
      <c r="L749" s="179">
        <f>Recette!E738</f>
        <v>0</v>
      </c>
    </row>
    <row r="750" spans="3:12">
      <c r="C750" s="155">
        <f>Dépense!J739</f>
        <v>0</v>
      </c>
      <c r="D750" s="162">
        <f t="shared" si="22"/>
        <v>0</v>
      </c>
      <c r="E750" s="169">
        <f>Dépense!E739</f>
        <v>0</v>
      </c>
      <c r="J750" s="194">
        <f>Recette!J739</f>
        <v>0</v>
      </c>
      <c r="K750" s="162">
        <f t="shared" si="23"/>
        <v>0</v>
      </c>
      <c r="L750" s="179">
        <f>Recette!E739</f>
        <v>0</v>
      </c>
    </row>
    <row r="751" spans="3:12">
      <c r="C751" s="155">
        <f>Dépense!J740</f>
        <v>0</v>
      </c>
      <c r="D751" s="162">
        <f t="shared" si="22"/>
        <v>0</v>
      </c>
      <c r="E751" s="169">
        <f>Dépense!E740</f>
        <v>0</v>
      </c>
      <c r="J751" s="194">
        <f>Recette!J740</f>
        <v>0</v>
      </c>
      <c r="K751" s="162">
        <f t="shared" si="23"/>
        <v>0</v>
      </c>
      <c r="L751" s="179">
        <f>Recette!E740</f>
        <v>0</v>
      </c>
    </row>
    <row r="752" spans="3:12">
      <c r="C752" s="155">
        <f>Dépense!J741</f>
        <v>0</v>
      </c>
      <c r="D752" s="162">
        <f t="shared" si="22"/>
        <v>0</v>
      </c>
      <c r="E752" s="169">
        <f>Dépense!E741</f>
        <v>0</v>
      </c>
      <c r="J752" s="194">
        <f>Recette!J741</f>
        <v>0</v>
      </c>
      <c r="K752" s="162">
        <f t="shared" si="23"/>
        <v>0</v>
      </c>
      <c r="L752" s="179">
        <f>Recette!E741</f>
        <v>0</v>
      </c>
    </row>
    <row r="753" spans="3:12">
      <c r="C753" s="155">
        <f>Dépense!J742</f>
        <v>0</v>
      </c>
      <c r="D753" s="162">
        <f t="shared" si="22"/>
        <v>0</v>
      </c>
      <c r="E753" s="169">
        <f>Dépense!E742</f>
        <v>0</v>
      </c>
      <c r="J753" s="194">
        <f>Recette!J742</f>
        <v>0</v>
      </c>
      <c r="K753" s="162">
        <f t="shared" si="23"/>
        <v>0</v>
      </c>
      <c r="L753" s="179">
        <f>Recette!E742</f>
        <v>0</v>
      </c>
    </row>
    <row r="754" spans="3:12">
      <c r="C754" s="155">
        <f>Dépense!J743</f>
        <v>0</v>
      </c>
      <c r="D754" s="162">
        <f t="shared" si="22"/>
        <v>0</v>
      </c>
      <c r="E754" s="169">
        <f>Dépense!E743</f>
        <v>0</v>
      </c>
      <c r="J754" s="194">
        <f>Recette!J743</f>
        <v>0</v>
      </c>
      <c r="K754" s="162">
        <f t="shared" si="23"/>
        <v>0</v>
      </c>
      <c r="L754" s="179">
        <f>Recette!E743</f>
        <v>0</v>
      </c>
    </row>
    <row r="755" spans="3:12">
      <c r="C755" s="155">
        <f>Dépense!J744</f>
        <v>0</v>
      </c>
      <c r="D755" s="162">
        <f t="shared" si="22"/>
        <v>0</v>
      </c>
      <c r="E755" s="169">
        <f>Dépense!E744</f>
        <v>0</v>
      </c>
      <c r="J755" s="194">
        <f>Recette!J744</f>
        <v>0</v>
      </c>
      <c r="K755" s="162">
        <f t="shared" si="23"/>
        <v>0</v>
      </c>
      <c r="L755" s="179">
        <f>Recette!E744</f>
        <v>0</v>
      </c>
    </row>
    <row r="756" spans="3:12">
      <c r="C756" s="155">
        <f>Dépense!J745</f>
        <v>0</v>
      </c>
      <c r="D756" s="162">
        <f t="shared" si="22"/>
        <v>0</v>
      </c>
      <c r="E756" s="169">
        <f>Dépense!E745</f>
        <v>0</v>
      </c>
      <c r="J756" s="194">
        <f>Recette!J745</f>
        <v>0</v>
      </c>
      <c r="K756" s="162">
        <f t="shared" si="23"/>
        <v>0</v>
      </c>
      <c r="L756" s="179">
        <f>Recette!E745</f>
        <v>0</v>
      </c>
    </row>
    <row r="757" spans="3:12">
      <c r="C757" s="155">
        <f>Dépense!J746</f>
        <v>0</v>
      </c>
      <c r="D757" s="162">
        <f t="shared" si="22"/>
        <v>0</v>
      </c>
      <c r="E757" s="169">
        <f>Dépense!E746</f>
        <v>0</v>
      </c>
      <c r="J757" s="194">
        <f>Recette!J746</f>
        <v>0</v>
      </c>
      <c r="K757" s="162">
        <f t="shared" si="23"/>
        <v>0</v>
      </c>
      <c r="L757" s="179">
        <f>Recette!E746</f>
        <v>0</v>
      </c>
    </row>
    <row r="758" spans="3:12">
      <c r="C758" s="155">
        <f>Dépense!J747</f>
        <v>0</v>
      </c>
      <c r="D758" s="162">
        <f t="shared" si="22"/>
        <v>0</v>
      </c>
      <c r="E758" s="169">
        <f>Dépense!E747</f>
        <v>0</v>
      </c>
      <c r="J758" s="194">
        <f>Recette!J747</f>
        <v>0</v>
      </c>
      <c r="K758" s="162">
        <f t="shared" si="23"/>
        <v>0</v>
      </c>
      <c r="L758" s="179">
        <f>Recette!E747</f>
        <v>0</v>
      </c>
    </row>
    <row r="759" spans="3:12">
      <c r="C759" s="155">
        <f>Dépense!J748</f>
        <v>0</v>
      </c>
      <c r="D759" s="162">
        <f t="shared" si="22"/>
        <v>0</v>
      </c>
      <c r="E759" s="169">
        <f>Dépense!E748</f>
        <v>0</v>
      </c>
      <c r="J759" s="194">
        <f>Recette!J748</f>
        <v>0</v>
      </c>
      <c r="K759" s="162">
        <f t="shared" si="23"/>
        <v>0</v>
      </c>
      <c r="L759" s="179">
        <f>Recette!E748</f>
        <v>0</v>
      </c>
    </row>
    <row r="760" spans="3:12">
      <c r="C760" s="155">
        <f>Dépense!J749</f>
        <v>0</v>
      </c>
      <c r="D760" s="162">
        <f t="shared" si="22"/>
        <v>0</v>
      </c>
      <c r="E760" s="169">
        <f>Dépense!E749</f>
        <v>0</v>
      </c>
      <c r="J760" s="194">
        <f>Recette!J749</f>
        <v>0</v>
      </c>
      <c r="K760" s="162">
        <f t="shared" si="23"/>
        <v>0</v>
      </c>
      <c r="L760" s="179">
        <f>Recette!E749</f>
        <v>0</v>
      </c>
    </row>
    <row r="761" spans="3:12">
      <c r="C761" s="155">
        <f>Dépense!J750</f>
        <v>0</v>
      </c>
      <c r="D761" s="162">
        <f t="shared" si="22"/>
        <v>0</v>
      </c>
      <c r="E761" s="169">
        <f>Dépense!E750</f>
        <v>0</v>
      </c>
      <c r="J761" s="194">
        <f>Recette!J750</f>
        <v>0</v>
      </c>
      <c r="K761" s="162">
        <f t="shared" si="23"/>
        <v>0</v>
      </c>
      <c r="L761" s="179">
        <f>Recette!E750</f>
        <v>0</v>
      </c>
    </row>
    <row r="762" spans="3:12">
      <c r="C762" s="155">
        <f>Dépense!J751</f>
        <v>0</v>
      </c>
      <c r="D762" s="162">
        <f t="shared" si="22"/>
        <v>0</v>
      </c>
      <c r="E762" s="169">
        <f>Dépense!E751</f>
        <v>0</v>
      </c>
      <c r="J762" s="194">
        <f>Recette!J751</f>
        <v>0</v>
      </c>
      <c r="K762" s="162">
        <f t="shared" si="23"/>
        <v>0</v>
      </c>
      <c r="L762" s="179">
        <f>Recette!E751</f>
        <v>0</v>
      </c>
    </row>
    <row r="763" spans="3:12">
      <c r="C763" s="155">
        <f>Dépense!J752</f>
        <v>0</v>
      </c>
      <c r="D763" s="162">
        <f t="shared" si="22"/>
        <v>0</v>
      </c>
      <c r="E763" s="169">
        <f>Dépense!E752</f>
        <v>0</v>
      </c>
      <c r="J763" s="194">
        <f>Recette!J752</f>
        <v>0</v>
      </c>
      <c r="K763" s="162">
        <f t="shared" si="23"/>
        <v>0</v>
      </c>
      <c r="L763" s="179">
        <f>Recette!E752</f>
        <v>0</v>
      </c>
    </row>
    <row r="764" spans="3:12">
      <c r="C764" s="155">
        <f>Dépense!J753</f>
        <v>0</v>
      </c>
      <c r="D764" s="162">
        <f t="shared" si="22"/>
        <v>0</v>
      </c>
      <c r="E764" s="169">
        <f>Dépense!E753</f>
        <v>0</v>
      </c>
      <c r="J764" s="194">
        <f>Recette!J753</f>
        <v>0</v>
      </c>
      <c r="K764" s="162">
        <f t="shared" si="23"/>
        <v>0</v>
      </c>
      <c r="L764" s="179">
        <f>Recette!E753</f>
        <v>0</v>
      </c>
    </row>
    <row r="765" spans="3:12">
      <c r="C765" s="155">
        <f>Dépense!J754</f>
        <v>0</v>
      </c>
      <c r="D765" s="162">
        <f t="shared" si="22"/>
        <v>0</v>
      </c>
      <c r="E765" s="169">
        <f>Dépense!E754</f>
        <v>0</v>
      </c>
      <c r="J765" s="194">
        <f>Recette!J754</f>
        <v>0</v>
      </c>
      <c r="K765" s="162">
        <f t="shared" si="23"/>
        <v>0</v>
      </c>
      <c r="L765" s="179">
        <f>Recette!E754</f>
        <v>0</v>
      </c>
    </row>
    <row r="766" spans="3:12">
      <c r="C766" s="155">
        <f>Dépense!J755</f>
        <v>0</v>
      </c>
      <c r="D766" s="162">
        <f t="shared" si="22"/>
        <v>0</v>
      </c>
      <c r="E766" s="169">
        <f>Dépense!E755</f>
        <v>0</v>
      </c>
      <c r="J766" s="194">
        <f>Recette!J755</f>
        <v>0</v>
      </c>
      <c r="K766" s="162">
        <f t="shared" si="23"/>
        <v>0</v>
      </c>
      <c r="L766" s="179">
        <f>Recette!E755</f>
        <v>0</v>
      </c>
    </row>
    <row r="767" spans="3:12">
      <c r="C767" s="155">
        <f>Dépense!J756</f>
        <v>0</v>
      </c>
      <c r="D767" s="162">
        <f t="shared" si="22"/>
        <v>0</v>
      </c>
      <c r="E767" s="169">
        <f>Dépense!E756</f>
        <v>0</v>
      </c>
      <c r="J767" s="194">
        <f>Recette!J756</f>
        <v>0</v>
      </c>
      <c r="K767" s="162">
        <f t="shared" si="23"/>
        <v>0</v>
      </c>
      <c r="L767" s="179">
        <f>Recette!E756</f>
        <v>0</v>
      </c>
    </row>
    <row r="768" spans="3:12">
      <c r="C768" s="155">
        <f>Dépense!J757</f>
        <v>0</v>
      </c>
      <c r="D768" s="162">
        <f t="shared" si="22"/>
        <v>0</v>
      </c>
      <c r="E768" s="169">
        <f>Dépense!E757</f>
        <v>0</v>
      </c>
      <c r="J768" s="194">
        <f>Recette!J757</f>
        <v>0</v>
      </c>
      <c r="K768" s="162">
        <f t="shared" si="23"/>
        <v>0</v>
      </c>
      <c r="L768" s="179">
        <f>Recette!E757</f>
        <v>0</v>
      </c>
    </row>
    <row r="769" spans="3:12">
      <c r="C769" s="155">
        <f>Dépense!J758</f>
        <v>0</v>
      </c>
      <c r="D769" s="162">
        <f t="shared" si="22"/>
        <v>0</v>
      </c>
      <c r="E769" s="169">
        <f>Dépense!E758</f>
        <v>0</v>
      </c>
      <c r="J769" s="194">
        <f>Recette!J758</f>
        <v>0</v>
      </c>
      <c r="K769" s="162">
        <f t="shared" si="23"/>
        <v>0</v>
      </c>
      <c r="L769" s="179">
        <f>Recette!E758</f>
        <v>0</v>
      </c>
    </row>
    <row r="770" spans="3:12">
      <c r="C770" s="155">
        <f>Dépense!J759</f>
        <v>0</v>
      </c>
      <c r="D770" s="162">
        <f t="shared" si="22"/>
        <v>0</v>
      </c>
      <c r="E770" s="169">
        <f>Dépense!E759</f>
        <v>0</v>
      </c>
      <c r="J770" s="194">
        <f>Recette!J759</f>
        <v>0</v>
      </c>
      <c r="K770" s="162">
        <f t="shared" si="23"/>
        <v>0</v>
      </c>
      <c r="L770" s="179">
        <f>Recette!E759</f>
        <v>0</v>
      </c>
    </row>
    <row r="771" spans="3:12">
      <c r="C771" s="155">
        <f>Dépense!J760</f>
        <v>0</v>
      </c>
      <c r="D771" s="162">
        <f t="shared" si="22"/>
        <v>0</v>
      </c>
      <c r="E771" s="169">
        <f>Dépense!E760</f>
        <v>0</v>
      </c>
      <c r="J771" s="194">
        <f>Recette!J760</f>
        <v>0</v>
      </c>
      <c r="K771" s="162">
        <f t="shared" si="23"/>
        <v>0</v>
      </c>
      <c r="L771" s="179">
        <f>Recette!E760</f>
        <v>0</v>
      </c>
    </row>
    <row r="772" spans="3:12">
      <c r="C772" s="155">
        <f>Dépense!J761</f>
        <v>0</v>
      </c>
      <c r="D772" s="162">
        <f t="shared" si="22"/>
        <v>0</v>
      </c>
      <c r="E772" s="169">
        <f>Dépense!E761</f>
        <v>0</v>
      </c>
      <c r="J772" s="194">
        <f>Recette!J761</f>
        <v>0</v>
      </c>
      <c r="K772" s="162">
        <f t="shared" si="23"/>
        <v>0</v>
      </c>
      <c r="L772" s="179">
        <f>Recette!E761</f>
        <v>0</v>
      </c>
    </row>
    <row r="773" spans="3:12">
      <c r="C773" s="155">
        <f>Dépense!J762</f>
        <v>0</v>
      </c>
      <c r="D773" s="162">
        <f t="shared" si="22"/>
        <v>0</v>
      </c>
      <c r="E773" s="169">
        <f>Dépense!E762</f>
        <v>0</v>
      </c>
      <c r="J773" s="194">
        <f>Recette!J762</f>
        <v>0</v>
      </c>
      <c r="K773" s="162">
        <f t="shared" si="23"/>
        <v>0</v>
      </c>
      <c r="L773" s="179">
        <f>Recette!E762</f>
        <v>0</v>
      </c>
    </row>
    <row r="774" spans="3:12">
      <c r="C774" s="155">
        <f>Dépense!J763</f>
        <v>0</v>
      </c>
      <c r="D774" s="162">
        <f t="shared" si="22"/>
        <v>0</v>
      </c>
      <c r="E774" s="169">
        <f>Dépense!E763</f>
        <v>0</v>
      </c>
      <c r="J774" s="194">
        <f>Recette!J763</f>
        <v>0</v>
      </c>
      <c r="K774" s="162">
        <f t="shared" si="23"/>
        <v>0</v>
      </c>
      <c r="L774" s="179">
        <f>Recette!E763</f>
        <v>0</v>
      </c>
    </row>
    <row r="775" spans="3:12">
      <c r="C775" s="155">
        <f>Dépense!J764</f>
        <v>0</v>
      </c>
      <c r="D775" s="162">
        <f t="shared" si="22"/>
        <v>0</v>
      </c>
      <c r="E775" s="169">
        <f>Dépense!E764</f>
        <v>0</v>
      </c>
      <c r="J775" s="194">
        <f>Recette!J764</f>
        <v>0</v>
      </c>
      <c r="K775" s="162">
        <f t="shared" si="23"/>
        <v>0</v>
      </c>
      <c r="L775" s="179">
        <f>Recette!E764</f>
        <v>0</v>
      </c>
    </row>
    <row r="776" spans="3:12">
      <c r="C776" s="155">
        <f>Dépense!J765</f>
        <v>0</v>
      </c>
      <c r="D776" s="162">
        <f t="shared" si="22"/>
        <v>0</v>
      </c>
      <c r="E776" s="169">
        <f>Dépense!E765</f>
        <v>0</v>
      </c>
      <c r="J776" s="194">
        <f>Recette!J765</f>
        <v>0</v>
      </c>
      <c r="K776" s="162">
        <f t="shared" si="23"/>
        <v>0</v>
      </c>
      <c r="L776" s="179">
        <f>Recette!E765</f>
        <v>0</v>
      </c>
    </row>
    <row r="777" spans="3:12">
      <c r="C777" s="155">
        <f>Dépense!J766</f>
        <v>0</v>
      </c>
      <c r="D777" s="162">
        <f t="shared" si="22"/>
        <v>0</v>
      </c>
      <c r="E777" s="169">
        <f>Dépense!E766</f>
        <v>0</v>
      </c>
      <c r="J777" s="194">
        <f>Recette!J766</f>
        <v>0</v>
      </c>
      <c r="K777" s="162">
        <f t="shared" si="23"/>
        <v>0</v>
      </c>
      <c r="L777" s="179">
        <f>Recette!E766</f>
        <v>0</v>
      </c>
    </row>
    <row r="778" spans="3:12">
      <c r="C778" s="155">
        <f>Dépense!J767</f>
        <v>0</v>
      </c>
      <c r="D778" s="162">
        <f t="shared" si="22"/>
        <v>0</v>
      </c>
      <c r="E778" s="169">
        <f>Dépense!E767</f>
        <v>0</v>
      </c>
      <c r="J778" s="194">
        <f>Recette!J767</f>
        <v>0</v>
      </c>
      <c r="K778" s="162">
        <f t="shared" si="23"/>
        <v>0</v>
      </c>
      <c r="L778" s="179">
        <f>Recette!E767</f>
        <v>0</v>
      </c>
    </row>
    <row r="779" spans="3:12">
      <c r="C779" s="155">
        <f>Dépense!J768</f>
        <v>0</v>
      </c>
      <c r="D779" s="162">
        <f t="shared" si="22"/>
        <v>0</v>
      </c>
      <c r="E779" s="169">
        <f>Dépense!E768</f>
        <v>0</v>
      </c>
      <c r="J779" s="194">
        <f>Recette!J768</f>
        <v>0</v>
      </c>
      <c r="K779" s="162">
        <f t="shared" si="23"/>
        <v>0</v>
      </c>
      <c r="L779" s="179">
        <f>Recette!E768</f>
        <v>0</v>
      </c>
    </row>
    <row r="780" spans="3:12">
      <c r="C780" s="155">
        <f>Dépense!J769</f>
        <v>0</v>
      </c>
      <c r="D780" s="162">
        <f t="shared" si="22"/>
        <v>0</v>
      </c>
      <c r="E780" s="169">
        <f>Dépense!E769</f>
        <v>0</v>
      </c>
      <c r="J780" s="194">
        <f>Recette!J769</f>
        <v>0</v>
      </c>
      <c r="K780" s="162">
        <f t="shared" si="23"/>
        <v>0</v>
      </c>
      <c r="L780" s="179">
        <f>Recette!E769</f>
        <v>0</v>
      </c>
    </row>
    <row r="781" spans="3:12">
      <c r="C781" s="155">
        <f>Dépense!J770</f>
        <v>0</v>
      </c>
      <c r="D781" s="162">
        <f t="shared" si="22"/>
        <v>0</v>
      </c>
      <c r="E781" s="169">
        <f>Dépense!E770</f>
        <v>0</v>
      </c>
      <c r="J781" s="194">
        <f>Recette!J770</f>
        <v>0</v>
      </c>
      <c r="K781" s="162">
        <f t="shared" si="23"/>
        <v>0</v>
      </c>
      <c r="L781" s="179">
        <f>Recette!E770</f>
        <v>0</v>
      </c>
    </row>
    <row r="782" spans="3:12">
      <c r="C782" s="155">
        <f>Dépense!J771</f>
        <v>0</v>
      </c>
      <c r="D782" s="162">
        <f t="shared" ref="D782:D845" si="24">INT(C782/10000)</f>
        <v>0</v>
      </c>
      <c r="E782" s="169">
        <f>Dépense!E771</f>
        <v>0</v>
      </c>
      <c r="J782" s="194">
        <f>Recette!J771</f>
        <v>0</v>
      </c>
      <c r="K782" s="162">
        <f t="shared" ref="K782:K845" si="25">INT(J782/10000)</f>
        <v>0</v>
      </c>
      <c r="L782" s="179">
        <f>Recette!E771</f>
        <v>0</v>
      </c>
    </row>
    <row r="783" spans="3:12">
      <c r="C783" s="155">
        <f>Dépense!J772</f>
        <v>0</v>
      </c>
      <c r="D783" s="162">
        <f t="shared" si="24"/>
        <v>0</v>
      </c>
      <c r="E783" s="169">
        <f>Dépense!E772</f>
        <v>0</v>
      </c>
      <c r="J783" s="194">
        <f>Recette!J772</f>
        <v>0</v>
      </c>
      <c r="K783" s="162">
        <f t="shared" si="25"/>
        <v>0</v>
      </c>
      <c r="L783" s="179">
        <f>Recette!E772</f>
        <v>0</v>
      </c>
    </row>
    <row r="784" spans="3:12">
      <c r="C784" s="155">
        <f>Dépense!J773</f>
        <v>0</v>
      </c>
      <c r="D784" s="162">
        <f t="shared" si="24"/>
        <v>0</v>
      </c>
      <c r="E784" s="169">
        <f>Dépense!E773</f>
        <v>0</v>
      </c>
      <c r="J784" s="194">
        <f>Recette!J773</f>
        <v>0</v>
      </c>
      <c r="K784" s="162">
        <f t="shared" si="25"/>
        <v>0</v>
      </c>
      <c r="L784" s="179">
        <f>Recette!E773</f>
        <v>0</v>
      </c>
    </row>
    <row r="785" spans="3:12">
      <c r="C785" s="155">
        <f>Dépense!J774</f>
        <v>0</v>
      </c>
      <c r="D785" s="162">
        <f t="shared" si="24"/>
        <v>0</v>
      </c>
      <c r="E785" s="169">
        <f>Dépense!E774</f>
        <v>0</v>
      </c>
      <c r="J785" s="194">
        <f>Recette!J774</f>
        <v>0</v>
      </c>
      <c r="K785" s="162">
        <f t="shared" si="25"/>
        <v>0</v>
      </c>
      <c r="L785" s="179">
        <f>Recette!E774</f>
        <v>0</v>
      </c>
    </row>
    <row r="786" spans="3:12">
      <c r="C786" s="155">
        <f>Dépense!J775</f>
        <v>0</v>
      </c>
      <c r="D786" s="162">
        <f t="shared" si="24"/>
        <v>0</v>
      </c>
      <c r="E786" s="169">
        <f>Dépense!E775</f>
        <v>0</v>
      </c>
      <c r="J786" s="194">
        <f>Recette!J775</f>
        <v>0</v>
      </c>
      <c r="K786" s="162">
        <f t="shared" si="25"/>
        <v>0</v>
      </c>
      <c r="L786" s="179">
        <f>Recette!E775</f>
        <v>0</v>
      </c>
    </row>
    <row r="787" spans="3:12">
      <c r="C787" s="155">
        <f>Dépense!J776</f>
        <v>0</v>
      </c>
      <c r="D787" s="162">
        <f t="shared" si="24"/>
        <v>0</v>
      </c>
      <c r="E787" s="169">
        <f>Dépense!E776</f>
        <v>0</v>
      </c>
      <c r="J787" s="194">
        <f>Recette!J776</f>
        <v>0</v>
      </c>
      <c r="K787" s="162">
        <f t="shared" si="25"/>
        <v>0</v>
      </c>
      <c r="L787" s="179">
        <f>Recette!E776</f>
        <v>0</v>
      </c>
    </row>
    <row r="788" spans="3:12">
      <c r="C788" s="155">
        <f>Dépense!J777</f>
        <v>0</v>
      </c>
      <c r="D788" s="162">
        <f t="shared" si="24"/>
        <v>0</v>
      </c>
      <c r="E788" s="169">
        <f>Dépense!E777</f>
        <v>0</v>
      </c>
      <c r="J788" s="194">
        <f>Recette!J777</f>
        <v>0</v>
      </c>
      <c r="K788" s="162">
        <f t="shared" si="25"/>
        <v>0</v>
      </c>
      <c r="L788" s="179">
        <f>Recette!E777</f>
        <v>0</v>
      </c>
    </row>
    <row r="789" spans="3:12">
      <c r="C789" s="155">
        <f>Dépense!J778</f>
        <v>0</v>
      </c>
      <c r="D789" s="162">
        <f t="shared" si="24"/>
        <v>0</v>
      </c>
      <c r="E789" s="169">
        <f>Dépense!E778</f>
        <v>0</v>
      </c>
      <c r="J789" s="194">
        <f>Recette!J778</f>
        <v>0</v>
      </c>
      <c r="K789" s="162">
        <f t="shared" si="25"/>
        <v>0</v>
      </c>
      <c r="L789" s="179">
        <f>Recette!E778</f>
        <v>0</v>
      </c>
    </row>
    <row r="790" spans="3:12">
      <c r="C790" s="155">
        <f>Dépense!J779</f>
        <v>0</v>
      </c>
      <c r="D790" s="162">
        <f t="shared" si="24"/>
        <v>0</v>
      </c>
      <c r="E790" s="169">
        <f>Dépense!E779</f>
        <v>0</v>
      </c>
      <c r="J790" s="194">
        <f>Recette!J779</f>
        <v>0</v>
      </c>
      <c r="K790" s="162">
        <f t="shared" si="25"/>
        <v>0</v>
      </c>
      <c r="L790" s="179">
        <f>Recette!E779</f>
        <v>0</v>
      </c>
    </row>
    <row r="791" spans="3:12">
      <c r="C791" s="155">
        <f>Dépense!J780</f>
        <v>0</v>
      </c>
      <c r="D791" s="162">
        <f t="shared" si="24"/>
        <v>0</v>
      </c>
      <c r="E791" s="169">
        <f>Dépense!E780</f>
        <v>0</v>
      </c>
      <c r="J791" s="194">
        <f>Recette!J780</f>
        <v>0</v>
      </c>
      <c r="K791" s="162">
        <f t="shared" si="25"/>
        <v>0</v>
      </c>
      <c r="L791" s="179">
        <f>Recette!E780</f>
        <v>0</v>
      </c>
    </row>
    <row r="792" spans="3:12">
      <c r="C792" s="155">
        <f>Dépense!J781</f>
        <v>0</v>
      </c>
      <c r="D792" s="162">
        <f t="shared" si="24"/>
        <v>0</v>
      </c>
      <c r="E792" s="169">
        <f>Dépense!E781</f>
        <v>0</v>
      </c>
      <c r="J792" s="194">
        <f>Recette!J781</f>
        <v>0</v>
      </c>
      <c r="K792" s="162">
        <f t="shared" si="25"/>
        <v>0</v>
      </c>
      <c r="L792" s="179">
        <f>Recette!E781</f>
        <v>0</v>
      </c>
    </row>
    <row r="793" spans="3:12">
      <c r="C793" s="155">
        <f>Dépense!J782</f>
        <v>0</v>
      </c>
      <c r="D793" s="162">
        <f t="shared" si="24"/>
        <v>0</v>
      </c>
      <c r="E793" s="169">
        <f>Dépense!E782</f>
        <v>0</v>
      </c>
      <c r="J793" s="194">
        <f>Recette!J782</f>
        <v>0</v>
      </c>
      <c r="K793" s="162">
        <f t="shared" si="25"/>
        <v>0</v>
      </c>
      <c r="L793" s="179">
        <f>Recette!E782</f>
        <v>0</v>
      </c>
    </row>
    <row r="794" spans="3:12">
      <c r="C794" s="155">
        <f>Dépense!J783</f>
        <v>0</v>
      </c>
      <c r="D794" s="162">
        <f t="shared" si="24"/>
        <v>0</v>
      </c>
      <c r="E794" s="169">
        <f>Dépense!E783</f>
        <v>0</v>
      </c>
      <c r="J794" s="194">
        <f>Recette!J783</f>
        <v>0</v>
      </c>
      <c r="K794" s="162">
        <f t="shared" si="25"/>
        <v>0</v>
      </c>
      <c r="L794" s="179">
        <f>Recette!E783</f>
        <v>0</v>
      </c>
    </row>
    <row r="795" spans="3:12">
      <c r="C795" s="155">
        <f>Dépense!J784</f>
        <v>0</v>
      </c>
      <c r="D795" s="162">
        <f t="shared" si="24"/>
        <v>0</v>
      </c>
      <c r="E795" s="169">
        <f>Dépense!E784</f>
        <v>0</v>
      </c>
      <c r="J795" s="194">
        <f>Recette!J784</f>
        <v>0</v>
      </c>
      <c r="K795" s="162">
        <f t="shared" si="25"/>
        <v>0</v>
      </c>
      <c r="L795" s="179">
        <f>Recette!E784</f>
        <v>0</v>
      </c>
    </row>
    <row r="796" spans="3:12">
      <c r="C796" s="155">
        <f>Dépense!J785</f>
        <v>0</v>
      </c>
      <c r="D796" s="162">
        <f t="shared" si="24"/>
        <v>0</v>
      </c>
      <c r="E796" s="169">
        <f>Dépense!E785</f>
        <v>0</v>
      </c>
      <c r="J796" s="194">
        <f>Recette!J785</f>
        <v>0</v>
      </c>
      <c r="K796" s="162">
        <f t="shared" si="25"/>
        <v>0</v>
      </c>
      <c r="L796" s="179">
        <f>Recette!E785</f>
        <v>0</v>
      </c>
    </row>
    <row r="797" spans="3:12">
      <c r="C797" s="155">
        <f>Dépense!J786</f>
        <v>0</v>
      </c>
      <c r="D797" s="162">
        <f t="shared" si="24"/>
        <v>0</v>
      </c>
      <c r="E797" s="169">
        <f>Dépense!E786</f>
        <v>0</v>
      </c>
      <c r="J797" s="194">
        <f>Recette!J786</f>
        <v>0</v>
      </c>
      <c r="K797" s="162">
        <f t="shared" si="25"/>
        <v>0</v>
      </c>
      <c r="L797" s="179">
        <f>Recette!E786</f>
        <v>0</v>
      </c>
    </row>
    <row r="798" spans="3:12">
      <c r="C798" s="155">
        <f>Dépense!J787</f>
        <v>0</v>
      </c>
      <c r="D798" s="162">
        <f t="shared" si="24"/>
        <v>0</v>
      </c>
      <c r="E798" s="169">
        <f>Dépense!E787</f>
        <v>0</v>
      </c>
      <c r="J798" s="194">
        <f>Recette!J787</f>
        <v>0</v>
      </c>
      <c r="K798" s="162">
        <f t="shared" si="25"/>
        <v>0</v>
      </c>
      <c r="L798" s="179">
        <f>Recette!E787</f>
        <v>0</v>
      </c>
    </row>
    <row r="799" spans="3:12">
      <c r="C799" s="155">
        <f>Dépense!J788</f>
        <v>0</v>
      </c>
      <c r="D799" s="162">
        <f t="shared" si="24"/>
        <v>0</v>
      </c>
      <c r="E799" s="169">
        <f>Dépense!E788</f>
        <v>0</v>
      </c>
      <c r="J799" s="194">
        <f>Recette!J788</f>
        <v>0</v>
      </c>
      <c r="K799" s="162">
        <f t="shared" si="25"/>
        <v>0</v>
      </c>
      <c r="L799" s="179">
        <f>Recette!E788</f>
        <v>0</v>
      </c>
    </row>
    <row r="800" spans="3:12">
      <c r="C800" s="155">
        <f>Dépense!J789</f>
        <v>0</v>
      </c>
      <c r="D800" s="162">
        <f t="shared" si="24"/>
        <v>0</v>
      </c>
      <c r="E800" s="169">
        <f>Dépense!E789</f>
        <v>0</v>
      </c>
      <c r="J800" s="194">
        <f>Recette!J789</f>
        <v>0</v>
      </c>
      <c r="K800" s="162">
        <f t="shared" si="25"/>
        <v>0</v>
      </c>
      <c r="L800" s="179">
        <f>Recette!E789</f>
        <v>0</v>
      </c>
    </row>
    <row r="801" spans="3:12">
      <c r="C801" s="155">
        <f>Dépense!J790</f>
        <v>0</v>
      </c>
      <c r="D801" s="162">
        <f t="shared" si="24"/>
        <v>0</v>
      </c>
      <c r="E801" s="169">
        <f>Dépense!E790</f>
        <v>0</v>
      </c>
      <c r="J801" s="194">
        <f>Recette!J790</f>
        <v>0</v>
      </c>
      <c r="K801" s="162">
        <f t="shared" si="25"/>
        <v>0</v>
      </c>
      <c r="L801" s="179">
        <f>Recette!E790</f>
        <v>0</v>
      </c>
    </row>
    <row r="802" spans="3:12">
      <c r="C802" s="155">
        <f>Dépense!J791</f>
        <v>0</v>
      </c>
      <c r="D802" s="162">
        <f t="shared" si="24"/>
        <v>0</v>
      </c>
      <c r="E802" s="169">
        <f>Dépense!E791</f>
        <v>0</v>
      </c>
      <c r="J802" s="194">
        <f>Recette!J791</f>
        <v>0</v>
      </c>
      <c r="K802" s="162">
        <f t="shared" si="25"/>
        <v>0</v>
      </c>
      <c r="L802" s="179">
        <f>Recette!E791</f>
        <v>0</v>
      </c>
    </row>
    <row r="803" spans="3:12">
      <c r="C803" s="155">
        <f>Dépense!J792</f>
        <v>0</v>
      </c>
      <c r="D803" s="162">
        <f t="shared" si="24"/>
        <v>0</v>
      </c>
      <c r="E803" s="169">
        <f>Dépense!E792</f>
        <v>0</v>
      </c>
      <c r="J803" s="194">
        <f>Recette!J792</f>
        <v>0</v>
      </c>
      <c r="K803" s="162">
        <f t="shared" si="25"/>
        <v>0</v>
      </c>
      <c r="L803" s="179">
        <f>Recette!E792</f>
        <v>0</v>
      </c>
    </row>
    <row r="804" spans="3:12">
      <c r="C804" s="155">
        <f>Dépense!J793</f>
        <v>0</v>
      </c>
      <c r="D804" s="162">
        <f t="shared" si="24"/>
        <v>0</v>
      </c>
      <c r="E804" s="169">
        <f>Dépense!E793</f>
        <v>0</v>
      </c>
      <c r="J804" s="194">
        <f>Recette!J793</f>
        <v>0</v>
      </c>
      <c r="K804" s="162">
        <f t="shared" si="25"/>
        <v>0</v>
      </c>
      <c r="L804" s="179">
        <f>Recette!E793</f>
        <v>0</v>
      </c>
    </row>
    <row r="805" spans="3:12">
      <c r="C805" s="155">
        <f>Dépense!J794</f>
        <v>0</v>
      </c>
      <c r="D805" s="162">
        <f t="shared" si="24"/>
        <v>0</v>
      </c>
      <c r="E805" s="169">
        <f>Dépense!E794</f>
        <v>0</v>
      </c>
      <c r="J805" s="194">
        <f>Recette!J794</f>
        <v>0</v>
      </c>
      <c r="K805" s="162">
        <f t="shared" si="25"/>
        <v>0</v>
      </c>
      <c r="L805" s="179">
        <f>Recette!E794</f>
        <v>0</v>
      </c>
    </row>
    <row r="806" spans="3:12">
      <c r="C806" s="155">
        <f>Dépense!J795</f>
        <v>0</v>
      </c>
      <c r="D806" s="162">
        <f t="shared" si="24"/>
        <v>0</v>
      </c>
      <c r="E806" s="169">
        <f>Dépense!E795</f>
        <v>0</v>
      </c>
      <c r="J806" s="194">
        <f>Recette!J795</f>
        <v>0</v>
      </c>
      <c r="K806" s="162">
        <f t="shared" si="25"/>
        <v>0</v>
      </c>
      <c r="L806" s="179">
        <f>Recette!E795</f>
        <v>0</v>
      </c>
    </row>
    <row r="807" spans="3:12">
      <c r="C807" s="155">
        <f>Dépense!J796</f>
        <v>0</v>
      </c>
      <c r="D807" s="162">
        <f t="shared" si="24"/>
        <v>0</v>
      </c>
      <c r="E807" s="169">
        <f>Dépense!E796</f>
        <v>0</v>
      </c>
      <c r="J807" s="194">
        <f>Recette!J796</f>
        <v>0</v>
      </c>
      <c r="K807" s="162">
        <f t="shared" si="25"/>
        <v>0</v>
      </c>
      <c r="L807" s="179">
        <f>Recette!E796</f>
        <v>0</v>
      </c>
    </row>
    <row r="808" spans="3:12">
      <c r="C808" s="155">
        <f>Dépense!J797</f>
        <v>0</v>
      </c>
      <c r="D808" s="162">
        <f t="shared" si="24"/>
        <v>0</v>
      </c>
      <c r="E808" s="169">
        <f>Dépense!E797</f>
        <v>0</v>
      </c>
      <c r="J808" s="194">
        <f>Recette!J797</f>
        <v>0</v>
      </c>
      <c r="K808" s="162">
        <f t="shared" si="25"/>
        <v>0</v>
      </c>
      <c r="L808" s="179">
        <f>Recette!E797</f>
        <v>0</v>
      </c>
    </row>
    <row r="809" spans="3:12">
      <c r="C809" s="155">
        <f>Dépense!J798</f>
        <v>0</v>
      </c>
      <c r="D809" s="162">
        <f t="shared" si="24"/>
        <v>0</v>
      </c>
      <c r="E809" s="169">
        <f>Dépense!E798</f>
        <v>0</v>
      </c>
      <c r="J809" s="194">
        <f>Recette!J798</f>
        <v>0</v>
      </c>
      <c r="K809" s="162">
        <f t="shared" si="25"/>
        <v>0</v>
      </c>
      <c r="L809" s="179">
        <f>Recette!E798</f>
        <v>0</v>
      </c>
    </row>
    <row r="810" spans="3:12">
      <c r="C810" s="155">
        <f>Dépense!J799</f>
        <v>0</v>
      </c>
      <c r="D810" s="162">
        <f t="shared" si="24"/>
        <v>0</v>
      </c>
      <c r="E810" s="169">
        <f>Dépense!E799</f>
        <v>0</v>
      </c>
      <c r="J810" s="194">
        <f>Recette!J799</f>
        <v>0</v>
      </c>
      <c r="K810" s="162">
        <f t="shared" si="25"/>
        <v>0</v>
      </c>
      <c r="L810" s="179">
        <f>Recette!E799</f>
        <v>0</v>
      </c>
    </row>
    <row r="811" spans="3:12">
      <c r="C811" s="155">
        <f>Dépense!J800</f>
        <v>0</v>
      </c>
      <c r="D811" s="162">
        <f t="shared" si="24"/>
        <v>0</v>
      </c>
      <c r="E811" s="169">
        <f>Dépense!E800</f>
        <v>0</v>
      </c>
      <c r="J811" s="194">
        <f>Recette!J800</f>
        <v>0</v>
      </c>
      <c r="K811" s="162">
        <f t="shared" si="25"/>
        <v>0</v>
      </c>
      <c r="L811" s="179">
        <f>Recette!E800</f>
        <v>0</v>
      </c>
    </row>
    <row r="812" spans="3:12">
      <c r="C812" s="155">
        <f>Dépense!J801</f>
        <v>0</v>
      </c>
      <c r="D812" s="162">
        <f t="shared" si="24"/>
        <v>0</v>
      </c>
      <c r="E812" s="169">
        <f>Dépense!E801</f>
        <v>0</v>
      </c>
      <c r="J812" s="194">
        <f>Recette!J801</f>
        <v>0</v>
      </c>
      <c r="K812" s="162">
        <f t="shared" si="25"/>
        <v>0</v>
      </c>
      <c r="L812" s="179">
        <f>Recette!E801</f>
        <v>0</v>
      </c>
    </row>
    <row r="813" spans="3:12">
      <c r="C813" s="155">
        <f>Dépense!J802</f>
        <v>0</v>
      </c>
      <c r="D813" s="162">
        <f t="shared" si="24"/>
        <v>0</v>
      </c>
      <c r="E813" s="169">
        <f>Dépense!E802</f>
        <v>0</v>
      </c>
      <c r="J813" s="194">
        <f>Recette!J802</f>
        <v>0</v>
      </c>
      <c r="K813" s="162">
        <f t="shared" si="25"/>
        <v>0</v>
      </c>
      <c r="L813" s="179">
        <f>Recette!E802</f>
        <v>0</v>
      </c>
    </row>
    <row r="814" spans="3:12">
      <c r="C814" s="155">
        <f>Dépense!J803</f>
        <v>0</v>
      </c>
      <c r="D814" s="162">
        <f t="shared" si="24"/>
        <v>0</v>
      </c>
      <c r="E814" s="169">
        <f>Dépense!E803</f>
        <v>0</v>
      </c>
      <c r="J814" s="194">
        <f>Recette!J803</f>
        <v>0</v>
      </c>
      <c r="K814" s="162">
        <f t="shared" si="25"/>
        <v>0</v>
      </c>
      <c r="L814" s="179">
        <f>Recette!E803</f>
        <v>0</v>
      </c>
    </row>
    <row r="815" spans="3:12">
      <c r="C815" s="155">
        <f>Dépense!J804</f>
        <v>0</v>
      </c>
      <c r="D815" s="162">
        <f t="shared" si="24"/>
        <v>0</v>
      </c>
      <c r="E815" s="169">
        <f>Dépense!E804</f>
        <v>0</v>
      </c>
      <c r="J815" s="194">
        <f>Recette!J804</f>
        <v>0</v>
      </c>
      <c r="K815" s="162">
        <f t="shared" si="25"/>
        <v>0</v>
      </c>
      <c r="L815" s="179">
        <f>Recette!E804</f>
        <v>0</v>
      </c>
    </row>
    <row r="816" spans="3:12">
      <c r="C816" s="155">
        <f>Dépense!J805</f>
        <v>0</v>
      </c>
      <c r="D816" s="162">
        <f t="shared" si="24"/>
        <v>0</v>
      </c>
      <c r="E816" s="169">
        <f>Dépense!E805</f>
        <v>0</v>
      </c>
      <c r="J816" s="194">
        <f>Recette!J805</f>
        <v>0</v>
      </c>
      <c r="K816" s="162">
        <f t="shared" si="25"/>
        <v>0</v>
      </c>
      <c r="L816" s="179">
        <f>Recette!E805</f>
        <v>0</v>
      </c>
    </row>
    <row r="817" spans="3:12">
      <c r="C817" s="155">
        <f>Dépense!J806</f>
        <v>0</v>
      </c>
      <c r="D817" s="162">
        <f t="shared" si="24"/>
        <v>0</v>
      </c>
      <c r="E817" s="169">
        <f>Dépense!E806</f>
        <v>0</v>
      </c>
      <c r="J817" s="194">
        <f>Recette!J806</f>
        <v>0</v>
      </c>
      <c r="K817" s="162">
        <f t="shared" si="25"/>
        <v>0</v>
      </c>
      <c r="L817" s="179">
        <f>Recette!E806</f>
        <v>0</v>
      </c>
    </row>
    <row r="818" spans="3:12">
      <c r="C818" s="155">
        <f>Dépense!J807</f>
        <v>0</v>
      </c>
      <c r="D818" s="162">
        <f t="shared" si="24"/>
        <v>0</v>
      </c>
      <c r="E818" s="169">
        <f>Dépense!E807</f>
        <v>0</v>
      </c>
      <c r="J818" s="194">
        <f>Recette!J807</f>
        <v>0</v>
      </c>
      <c r="K818" s="162">
        <f t="shared" si="25"/>
        <v>0</v>
      </c>
      <c r="L818" s="179">
        <f>Recette!E807</f>
        <v>0</v>
      </c>
    </row>
    <row r="819" spans="3:12">
      <c r="C819" s="155">
        <f>Dépense!J808</f>
        <v>0</v>
      </c>
      <c r="D819" s="162">
        <f t="shared" si="24"/>
        <v>0</v>
      </c>
      <c r="E819" s="169">
        <f>Dépense!E808</f>
        <v>0</v>
      </c>
      <c r="J819" s="194">
        <f>Recette!J808</f>
        <v>0</v>
      </c>
      <c r="K819" s="162">
        <f t="shared" si="25"/>
        <v>0</v>
      </c>
      <c r="L819" s="179">
        <f>Recette!E808</f>
        <v>0</v>
      </c>
    </row>
    <row r="820" spans="3:12">
      <c r="C820" s="155">
        <f>Dépense!J809</f>
        <v>0</v>
      </c>
      <c r="D820" s="162">
        <f t="shared" si="24"/>
        <v>0</v>
      </c>
      <c r="E820" s="169">
        <f>Dépense!E809</f>
        <v>0</v>
      </c>
      <c r="J820" s="194">
        <f>Recette!J809</f>
        <v>0</v>
      </c>
      <c r="K820" s="162">
        <f t="shared" si="25"/>
        <v>0</v>
      </c>
      <c r="L820" s="179">
        <f>Recette!E809</f>
        <v>0</v>
      </c>
    </row>
    <row r="821" spans="3:12">
      <c r="C821" s="155">
        <f>Dépense!J810</f>
        <v>0</v>
      </c>
      <c r="D821" s="162">
        <f t="shared" si="24"/>
        <v>0</v>
      </c>
      <c r="E821" s="169">
        <f>Dépense!E810</f>
        <v>0</v>
      </c>
      <c r="J821" s="194">
        <f>Recette!J810</f>
        <v>0</v>
      </c>
      <c r="K821" s="162">
        <f t="shared" si="25"/>
        <v>0</v>
      </c>
      <c r="L821" s="179">
        <f>Recette!E810</f>
        <v>0</v>
      </c>
    </row>
    <row r="822" spans="3:12">
      <c r="C822" s="155">
        <f>Dépense!J811</f>
        <v>0</v>
      </c>
      <c r="D822" s="162">
        <f t="shared" si="24"/>
        <v>0</v>
      </c>
      <c r="E822" s="169">
        <f>Dépense!E811</f>
        <v>0</v>
      </c>
      <c r="J822" s="194">
        <f>Recette!J811</f>
        <v>0</v>
      </c>
      <c r="K822" s="162">
        <f t="shared" si="25"/>
        <v>0</v>
      </c>
      <c r="L822" s="179">
        <f>Recette!E811</f>
        <v>0</v>
      </c>
    </row>
    <row r="823" spans="3:12">
      <c r="C823" s="155">
        <f>Dépense!J812</f>
        <v>0</v>
      </c>
      <c r="D823" s="162">
        <f t="shared" si="24"/>
        <v>0</v>
      </c>
      <c r="E823" s="169">
        <f>Dépense!E812</f>
        <v>0</v>
      </c>
      <c r="J823" s="194">
        <f>Recette!J812</f>
        <v>0</v>
      </c>
      <c r="K823" s="162">
        <f t="shared" si="25"/>
        <v>0</v>
      </c>
      <c r="L823" s="179">
        <f>Recette!E812</f>
        <v>0</v>
      </c>
    </row>
    <row r="824" spans="3:12">
      <c r="C824" s="155">
        <f>Dépense!J813</f>
        <v>0</v>
      </c>
      <c r="D824" s="162">
        <f t="shared" si="24"/>
        <v>0</v>
      </c>
      <c r="E824" s="169">
        <f>Dépense!E813</f>
        <v>0</v>
      </c>
      <c r="J824" s="194">
        <f>Recette!J813</f>
        <v>0</v>
      </c>
      <c r="K824" s="162">
        <f t="shared" si="25"/>
        <v>0</v>
      </c>
      <c r="L824" s="179">
        <f>Recette!E813</f>
        <v>0</v>
      </c>
    </row>
    <row r="825" spans="3:12">
      <c r="C825" s="155">
        <f>Dépense!J814</f>
        <v>0</v>
      </c>
      <c r="D825" s="162">
        <f t="shared" si="24"/>
        <v>0</v>
      </c>
      <c r="E825" s="169">
        <f>Dépense!E814</f>
        <v>0</v>
      </c>
      <c r="J825" s="194">
        <f>Recette!J814</f>
        <v>0</v>
      </c>
      <c r="K825" s="162">
        <f t="shared" si="25"/>
        <v>0</v>
      </c>
      <c r="L825" s="179">
        <f>Recette!E814</f>
        <v>0</v>
      </c>
    </row>
    <row r="826" spans="3:12">
      <c r="C826" s="155">
        <f>Dépense!J815</f>
        <v>0</v>
      </c>
      <c r="D826" s="162">
        <f t="shared" si="24"/>
        <v>0</v>
      </c>
      <c r="E826" s="169">
        <f>Dépense!E815</f>
        <v>0</v>
      </c>
      <c r="J826" s="194">
        <f>Recette!J815</f>
        <v>0</v>
      </c>
      <c r="K826" s="162">
        <f t="shared" si="25"/>
        <v>0</v>
      </c>
      <c r="L826" s="179">
        <f>Recette!E815</f>
        <v>0</v>
      </c>
    </row>
    <row r="827" spans="3:12">
      <c r="C827" s="155">
        <f>Dépense!J816</f>
        <v>0</v>
      </c>
      <c r="D827" s="162">
        <f t="shared" si="24"/>
        <v>0</v>
      </c>
      <c r="E827" s="169">
        <f>Dépense!E816</f>
        <v>0</v>
      </c>
      <c r="J827" s="194">
        <f>Recette!J816</f>
        <v>0</v>
      </c>
      <c r="K827" s="162">
        <f t="shared" si="25"/>
        <v>0</v>
      </c>
      <c r="L827" s="179">
        <f>Recette!E816</f>
        <v>0</v>
      </c>
    </row>
    <row r="828" spans="3:12">
      <c r="C828" s="155">
        <f>Dépense!J817</f>
        <v>0</v>
      </c>
      <c r="D828" s="162">
        <f t="shared" si="24"/>
        <v>0</v>
      </c>
      <c r="E828" s="169">
        <f>Dépense!E817</f>
        <v>0</v>
      </c>
      <c r="J828" s="194">
        <f>Recette!J817</f>
        <v>0</v>
      </c>
      <c r="K828" s="162">
        <f t="shared" si="25"/>
        <v>0</v>
      </c>
      <c r="L828" s="179">
        <f>Recette!E817</f>
        <v>0</v>
      </c>
    </row>
    <row r="829" spans="3:12">
      <c r="C829" s="155">
        <f>Dépense!J818</f>
        <v>0</v>
      </c>
      <c r="D829" s="162">
        <f t="shared" si="24"/>
        <v>0</v>
      </c>
      <c r="E829" s="169">
        <f>Dépense!E818</f>
        <v>0</v>
      </c>
      <c r="J829" s="194">
        <f>Recette!J818</f>
        <v>0</v>
      </c>
      <c r="K829" s="162">
        <f t="shared" si="25"/>
        <v>0</v>
      </c>
      <c r="L829" s="179">
        <f>Recette!E818</f>
        <v>0</v>
      </c>
    </row>
    <row r="830" spans="3:12">
      <c r="C830" s="155">
        <f>Dépense!J819</f>
        <v>0</v>
      </c>
      <c r="D830" s="162">
        <f t="shared" si="24"/>
        <v>0</v>
      </c>
      <c r="E830" s="169">
        <f>Dépense!E819</f>
        <v>0</v>
      </c>
      <c r="J830" s="194">
        <f>Recette!J819</f>
        <v>0</v>
      </c>
      <c r="K830" s="162">
        <f t="shared" si="25"/>
        <v>0</v>
      </c>
      <c r="L830" s="179">
        <f>Recette!E819</f>
        <v>0</v>
      </c>
    </row>
    <row r="831" spans="3:12">
      <c r="C831" s="155">
        <f>Dépense!J820</f>
        <v>0</v>
      </c>
      <c r="D831" s="162">
        <f t="shared" si="24"/>
        <v>0</v>
      </c>
      <c r="E831" s="169">
        <f>Dépense!E820</f>
        <v>0</v>
      </c>
      <c r="J831" s="194">
        <f>Recette!J820</f>
        <v>0</v>
      </c>
      <c r="K831" s="162">
        <f t="shared" si="25"/>
        <v>0</v>
      </c>
      <c r="L831" s="179">
        <f>Recette!E820</f>
        <v>0</v>
      </c>
    </row>
    <row r="832" spans="3:12">
      <c r="C832" s="155">
        <f>Dépense!J821</f>
        <v>0</v>
      </c>
      <c r="D832" s="162">
        <f t="shared" si="24"/>
        <v>0</v>
      </c>
      <c r="E832" s="169">
        <f>Dépense!E821</f>
        <v>0</v>
      </c>
      <c r="J832" s="194">
        <f>Recette!J821</f>
        <v>0</v>
      </c>
      <c r="K832" s="162">
        <f t="shared" si="25"/>
        <v>0</v>
      </c>
      <c r="L832" s="179">
        <f>Recette!E821</f>
        <v>0</v>
      </c>
    </row>
    <row r="833" spans="3:12">
      <c r="C833" s="155">
        <f>Dépense!J822</f>
        <v>0</v>
      </c>
      <c r="D833" s="162">
        <f t="shared" si="24"/>
        <v>0</v>
      </c>
      <c r="E833" s="169">
        <f>Dépense!E822</f>
        <v>0</v>
      </c>
      <c r="J833" s="194">
        <f>Recette!J822</f>
        <v>0</v>
      </c>
      <c r="K833" s="162">
        <f t="shared" si="25"/>
        <v>0</v>
      </c>
      <c r="L833" s="179">
        <f>Recette!E822</f>
        <v>0</v>
      </c>
    </row>
    <row r="834" spans="3:12">
      <c r="C834" s="155">
        <f>Dépense!J823</f>
        <v>0</v>
      </c>
      <c r="D834" s="162">
        <f t="shared" si="24"/>
        <v>0</v>
      </c>
      <c r="E834" s="169">
        <f>Dépense!E823</f>
        <v>0</v>
      </c>
      <c r="J834" s="194">
        <f>Recette!J823</f>
        <v>0</v>
      </c>
      <c r="K834" s="162">
        <f t="shared" si="25"/>
        <v>0</v>
      </c>
      <c r="L834" s="179">
        <f>Recette!E823</f>
        <v>0</v>
      </c>
    </row>
    <row r="835" spans="3:12">
      <c r="C835" s="155">
        <f>Dépense!J824</f>
        <v>0</v>
      </c>
      <c r="D835" s="162">
        <f t="shared" si="24"/>
        <v>0</v>
      </c>
      <c r="E835" s="169">
        <f>Dépense!E824</f>
        <v>0</v>
      </c>
      <c r="J835" s="194">
        <f>Recette!J824</f>
        <v>0</v>
      </c>
      <c r="K835" s="162">
        <f t="shared" si="25"/>
        <v>0</v>
      </c>
      <c r="L835" s="179">
        <f>Recette!E824</f>
        <v>0</v>
      </c>
    </row>
    <row r="836" spans="3:12">
      <c r="C836" s="155">
        <f>Dépense!J825</f>
        <v>0</v>
      </c>
      <c r="D836" s="162">
        <f t="shared" si="24"/>
        <v>0</v>
      </c>
      <c r="E836" s="169">
        <f>Dépense!E825</f>
        <v>0</v>
      </c>
      <c r="J836" s="194">
        <f>Recette!J825</f>
        <v>0</v>
      </c>
      <c r="K836" s="162">
        <f t="shared" si="25"/>
        <v>0</v>
      </c>
      <c r="L836" s="179">
        <f>Recette!E825</f>
        <v>0</v>
      </c>
    </row>
    <row r="837" spans="3:12">
      <c r="C837" s="155">
        <f>Dépense!J826</f>
        <v>0</v>
      </c>
      <c r="D837" s="162">
        <f t="shared" si="24"/>
        <v>0</v>
      </c>
      <c r="E837" s="169">
        <f>Dépense!E826</f>
        <v>0</v>
      </c>
      <c r="J837" s="194">
        <f>Recette!J826</f>
        <v>0</v>
      </c>
      <c r="K837" s="162">
        <f t="shared" si="25"/>
        <v>0</v>
      </c>
      <c r="L837" s="179">
        <f>Recette!E826</f>
        <v>0</v>
      </c>
    </row>
    <row r="838" spans="3:12">
      <c r="C838" s="155">
        <f>Dépense!J827</f>
        <v>0</v>
      </c>
      <c r="D838" s="162">
        <f t="shared" si="24"/>
        <v>0</v>
      </c>
      <c r="E838" s="169">
        <f>Dépense!E827</f>
        <v>0</v>
      </c>
      <c r="J838" s="194">
        <f>Recette!J827</f>
        <v>0</v>
      </c>
      <c r="K838" s="162">
        <f t="shared" si="25"/>
        <v>0</v>
      </c>
      <c r="L838" s="179">
        <f>Recette!E827</f>
        <v>0</v>
      </c>
    </row>
    <row r="839" spans="3:12">
      <c r="C839" s="155">
        <f>Dépense!J828</f>
        <v>0</v>
      </c>
      <c r="D839" s="162">
        <f t="shared" si="24"/>
        <v>0</v>
      </c>
      <c r="E839" s="169">
        <f>Dépense!E828</f>
        <v>0</v>
      </c>
      <c r="J839" s="194">
        <f>Recette!J828</f>
        <v>0</v>
      </c>
      <c r="K839" s="162">
        <f t="shared" si="25"/>
        <v>0</v>
      </c>
      <c r="L839" s="179">
        <f>Recette!E828</f>
        <v>0</v>
      </c>
    </row>
    <row r="840" spans="3:12">
      <c r="C840" s="155">
        <f>Dépense!J829</f>
        <v>0</v>
      </c>
      <c r="D840" s="162">
        <f t="shared" si="24"/>
        <v>0</v>
      </c>
      <c r="E840" s="169">
        <f>Dépense!E829</f>
        <v>0</v>
      </c>
      <c r="J840" s="194">
        <f>Recette!J829</f>
        <v>0</v>
      </c>
      <c r="K840" s="162">
        <f t="shared" si="25"/>
        <v>0</v>
      </c>
      <c r="L840" s="179">
        <f>Recette!E829</f>
        <v>0</v>
      </c>
    </row>
    <row r="841" spans="3:12">
      <c r="C841" s="155">
        <f>Dépense!J830</f>
        <v>0</v>
      </c>
      <c r="D841" s="162">
        <f t="shared" si="24"/>
        <v>0</v>
      </c>
      <c r="E841" s="169">
        <f>Dépense!E830</f>
        <v>0</v>
      </c>
      <c r="J841" s="194">
        <f>Recette!J830</f>
        <v>0</v>
      </c>
      <c r="K841" s="162">
        <f t="shared" si="25"/>
        <v>0</v>
      </c>
      <c r="L841" s="179">
        <f>Recette!E830</f>
        <v>0</v>
      </c>
    </row>
    <row r="842" spans="3:12">
      <c r="C842" s="155">
        <f>Dépense!J831</f>
        <v>0</v>
      </c>
      <c r="D842" s="162">
        <f t="shared" si="24"/>
        <v>0</v>
      </c>
      <c r="E842" s="169">
        <f>Dépense!E831</f>
        <v>0</v>
      </c>
      <c r="J842" s="194">
        <f>Recette!J831</f>
        <v>0</v>
      </c>
      <c r="K842" s="162">
        <f t="shared" si="25"/>
        <v>0</v>
      </c>
      <c r="L842" s="179">
        <f>Recette!E831</f>
        <v>0</v>
      </c>
    </row>
    <row r="843" spans="3:12">
      <c r="C843" s="155">
        <f>Dépense!J832</f>
        <v>0</v>
      </c>
      <c r="D843" s="162">
        <f t="shared" si="24"/>
        <v>0</v>
      </c>
      <c r="E843" s="169">
        <f>Dépense!E832</f>
        <v>0</v>
      </c>
      <c r="J843" s="194">
        <f>Recette!J832</f>
        <v>0</v>
      </c>
      <c r="K843" s="162">
        <f t="shared" si="25"/>
        <v>0</v>
      </c>
      <c r="L843" s="179">
        <f>Recette!E832</f>
        <v>0</v>
      </c>
    </row>
    <row r="844" spans="3:12">
      <c r="C844" s="155">
        <f>Dépense!J833</f>
        <v>0</v>
      </c>
      <c r="D844" s="162">
        <f t="shared" si="24"/>
        <v>0</v>
      </c>
      <c r="E844" s="169">
        <f>Dépense!E833</f>
        <v>0</v>
      </c>
      <c r="J844" s="194">
        <f>Recette!J833</f>
        <v>0</v>
      </c>
      <c r="K844" s="162">
        <f t="shared" si="25"/>
        <v>0</v>
      </c>
      <c r="L844" s="179">
        <f>Recette!E833</f>
        <v>0</v>
      </c>
    </row>
    <row r="845" spans="3:12">
      <c r="C845" s="155">
        <f>Dépense!J834</f>
        <v>0</v>
      </c>
      <c r="D845" s="162">
        <f t="shared" si="24"/>
        <v>0</v>
      </c>
      <c r="E845" s="169">
        <f>Dépense!E834</f>
        <v>0</v>
      </c>
      <c r="J845" s="194">
        <f>Recette!J834</f>
        <v>0</v>
      </c>
      <c r="K845" s="162">
        <f t="shared" si="25"/>
        <v>0</v>
      </c>
      <c r="L845" s="179">
        <f>Recette!E834</f>
        <v>0</v>
      </c>
    </row>
    <row r="846" spans="3:12">
      <c r="C846" s="155">
        <f>Dépense!J835</f>
        <v>0</v>
      </c>
      <c r="D846" s="162">
        <f t="shared" ref="D846:D909" si="26">INT(C846/10000)</f>
        <v>0</v>
      </c>
      <c r="E846" s="169">
        <f>Dépense!E835</f>
        <v>0</v>
      </c>
      <c r="J846" s="194">
        <f>Recette!J835</f>
        <v>0</v>
      </c>
      <c r="K846" s="162">
        <f t="shared" ref="K846:K909" si="27">INT(J846/10000)</f>
        <v>0</v>
      </c>
      <c r="L846" s="179">
        <f>Recette!E835</f>
        <v>0</v>
      </c>
    </row>
    <row r="847" spans="3:12">
      <c r="C847" s="155">
        <f>Dépense!J836</f>
        <v>0</v>
      </c>
      <c r="D847" s="162">
        <f t="shared" si="26"/>
        <v>0</v>
      </c>
      <c r="E847" s="169">
        <f>Dépense!E836</f>
        <v>0</v>
      </c>
      <c r="J847" s="194">
        <f>Recette!J836</f>
        <v>0</v>
      </c>
      <c r="K847" s="162">
        <f t="shared" si="27"/>
        <v>0</v>
      </c>
      <c r="L847" s="179">
        <f>Recette!E836</f>
        <v>0</v>
      </c>
    </row>
    <row r="848" spans="3:12">
      <c r="C848" s="155">
        <f>Dépense!J837</f>
        <v>0</v>
      </c>
      <c r="D848" s="162">
        <f t="shared" si="26"/>
        <v>0</v>
      </c>
      <c r="E848" s="169">
        <f>Dépense!E837</f>
        <v>0</v>
      </c>
      <c r="J848" s="194">
        <f>Recette!J837</f>
        <v>0</v>
      </c>
      <c r="K848" s="162">
        <f t="shared" si="27"/>
        <v>0</v>
      </c>
      <c r="L848" s="179">
        <f>Recette!E837</f>
        <v>0</v>
      </c>
    </row>
    <row r="849" spans="3:12">
      <c r="C849" s="155">
        <f>Dépense!J838</f>
        <v>0</v>
      </c>
      <c r="D849" s="162">
        <f t="shared" si="26"/>
        <v>0</v>
      </c>
      <c r="E849" s="169">
        <f>Dépense!E838</f>
        <v>0</v>
      </c>
      <c r="J849" s="194">
        <f>Recette!J838</f>
        <v>0</v>
      </c>
      <c r="K849" s="162">
        <f t="shared" si="27"/>
        <v>0</v>
      </c>
      <c r="L849" s="179">
        <f>Recette!E838</f>
        <v>0</v>
      </c>
    </row>
    <row r="850" spans="3:12">
      <c r="C850" s="155">
        <f>Dépense!J839</f>
        <v>0</v>
      </c>
      <c r="D850" s="162">
        <f t="shared" si="26"/>
        <v>0</v>
      </c>
      <c r="E850" s="169">
        <f>Dépense!E839</f>
        <v>0</v>
      </c>
      <c r="J850" s="194">
        <f>Recette!J839</f>
        <v>0</v>
      </c>
      <c r="K850" s="162">
        <f t="shared" si="27"/>
        <v>0</v>
      </c>
      <c r="L850" s="179">
        <f>Recette!E839</f>
        <v>0</v>
      </c>
    </row>
    <row r="851" spans="3:12">
      <c r="C851" s="155">
        <f>Dépense!J840</f>
        <v>0</v>
      </c>
      <c r="D851" s="162">
        <f t="shared" si="26"/>
        <v>0</v>
      </c>
      <c r="E851" s="169">
        <f>Dépense!E840</f>
        <v>0</v>
      </c>
      <c r="J851" s="194">
        <f>Recette!J840</f>
        <v>0</v>
      </c>
      <c r="K851" s="162">
        <f t="shared" si="27"/>
        <v>0</v>
      </c>
      <c r="L851" s="179">
        <f>Recette!E840</f>
        <v>0</v>
      </c>
    </row>
    <row r="852" spans="3:12">
      <c r="C852" s="155">
        <f>Dépense!J841</f>
        <v>0</v>
      </c>
      <c r="D852" s="162">
        <f t="shared" si="26"/>
        <v>0</v>
      </c>
      <c r="E852" s="169">
        <f>Dépense!E841</f>
        <v>0</v>
      </c>
      <c r="J852" s="194">
        <f>Recette!J841</f>
        <v>0</v>
      </c>
      <c r="K852" s="162">
        <f t="shared" si="27"/>
        <v>0</v>
      </c>
      <c r="L852" s="179">
        <f>Recette!E841</f>
        <v>0</v>
      </c>
    </row>
    <row r="853" spans="3:12">
      <c r="C853" s="155">
        <f>Dépense!J842</f>
        <v>0</v>
      </c>
      <c r="D853" s="162">
        <f t="shared" si="26"/>
        <v>0</v>
      </c>
      <c r="E853" s="169">
        <f>Dépense!E842</f>
        <v>0</v>
      </c>
      <c r="J853" s="194">
        <f>Recette!J842</f>
        <v>0</v>
      </c>
      <c r="K853" s="162">
        <f t="shared" si="27"/>
        <v>0</v>
      </c>
      <c r="L853" s="179">
        <f>Recette!E842</f>
        <v>0</v>
      </c>
    </row>
    <row r="854" spans="3:12">
      <c r="C854" s="155">
        <f>Dépense!J843</f>
        <v>0</v>
      </c>
      <c r="D854" s="162">
        <f t="shared" si="26"/>
        <v>0</v>
      </c>
      <c r="E854" s="169">
        <f>Dépense!E843</f>
        <v>0</v>
      </c>
      <c r="J854" s="194">
        <f>Recette!J843</f>
        <v>0</v>
      </c>
      <c r="K854" s="162">
        <f t="shared" si="27"/>
        <v>0</v>
      </c>
      <c r="L854" s="179">
        <f>Recette!E843</f>
        <v>0</v>
      </c>
    </row>
    <row r="855" spans="3:12">
      <c r="C855" s="155">
        <f>Dépense!J844</f>
        <v>0</v>
      </c>
      <c r="D855" s="162">
        <f t="shared" si="26"/>
        <v>0</v>
      </c>
      <c r="E855" s="169">
        <f>Dépense!E844</f>
        <v>0</v>
      </c>
      <c r="J855" s="194">
        <f>Recette!J844</f>
        <v>0</v>
      </c>
      <c r="K855" s="162">
        <f t="shared" si="27"/>
        <v>0</v>
      </c>
      <c r="L855" s="179">
        <f>Recette!E844</f>
        <v>0</v>
      </c>
    </row>
    <row r="856" spans="3:12">
      <c r="C856" s="155">
        <f>Dépense!J845</f>
        <v>0</v>
      </c>
      <c r="D856" s="162">
        <f t="shared" si="26"/>
        <v>0</v>
      </c>
      <c r="E856" s="169">
        <f>Dépense!E845</f>
        <v>0</v>
      </c>
      <c r="J856" s="194">
        <f>Recette!J845</f>
        <v>0</v>
      </c>
      <c r="K856" s="162">
        <f t="shared" si="27"/>
        <v>0</v>
      </c>
      <c r="L856" s="179">
        <f>Recette!E845</f>
        <v>0</v>
      </c>
    </row>
    <row r="857" spans="3:12">
      <c r="C857" s="155">
        <f>Dépense!J846</f>
        <v>0</v>
      </c>
      <c r="D857" s="162">
        <f t="shared" si="26"/>
        <v>0</v>
      </c>
      <c r="E857" s="169">
        <f>Dépense!E846</f>
        <v>0</v>
      </c>
      <c r="J857" s="194">
        <f>Recette!J846</f>
        <v>0</v>
      </c>
      <c r="K857" s="162">
        <f t="shared" si="27"/>
        <v>0</v>
      </c>
      <c r="L857" s="179">
        <f>Recette!E846</f>
        <v>0</v>
      </c>
    </row>
    <row r="858" spans="3:12">
      <c r="C858" s="155">
        <f>Dépense!J847</f>
        <v>0</v>
      </c>
      <c r="D858" s="162">
        <f t="shared" si="26"/>
        <v>0</v>
      </c>
      <c r="E858" s="169">
        <f>Dépense!E847</f>
        <v>0</v>
      </c>
      <c r="J858" s="194">
        <f>Recette!J847</f>
        <v>0</v>
      </c>
      <c r="K858" s="162">
        <f t="shared" si="27"/>
        <v>0</v>
      </c>
      <c r="L858" s="179">
        <f>Recette!E847</f>
        <v>0</v>
      </c>
    </row>
    <row r="859" spans="3:12">
      <c r="C859" s="155">
        <f>Dépense!J848</f>
        <v>0</v>
      </c>
      <c r="D859" s="162">
        <f t="shared" si="26"/>
        <v>0</v>
      </c>
      <c r="E859" s="169">
        <f>Dépense!E848</f>
        <v>0</v>
      </c>
      <c r="J859" s="194">
        <f>Recette!J848</f>
        <v>0</v>
      </c>
      <c r="K859" s="162">
        <f t="shared" si="27"/>
        <v>0</v>
      </c>
      <c r="L859" s="179">
        <f>Recette!E848</f>
        <v>0</v>
      </c>
    </row>
    <row r="860" spans="3:12">
      <c r="C860" s="155">
        <f>Dépense!J849</f>
        <v>0</v>
      </c>
      <c r="D860" s="162">
        <f t="shared" si="26"/>
        <v>0</v>
      </c>
      <c r="E860" s="169">
        <f>Dépense!E849</f>
        <v>0</v>
      </c>
      <c r="J860" s="194">
        <f>Recette!J849</f>
        <v>0</v>
      </c>
      <c r="K860" s="162">
        <f t="shared" si="27"/>
        <v>0</v>
      </c>
      <c r="L860" s="179">
        <f>Recette!E849</f>
        <v>0</v>
      </c>
    </row>
    <row r="861" spans="3:12">
      <c r="C861" s="155">
        <f>Dépense!J850</f>
        <v>0</v>
      </c>
      <c r="D861" s="162">
        <f t="shared" si="26"/>
        <v>0</v>
      </c>
      <c r="E861" s="169">
        <f>Dépense!E850</f>
        <v>0</v>
      </c>
      <c r="J861" s="194">
        <f>Recette!J850</f>
        <v>0</v>
      </c>
      <c r="K861" s="162">
        <f t="shared" si="27"/>
        <v>0</v>
      </c>
      <c r="L861" s="179">
        <f>Recette!E850</f>
        <v>0</v>
      </c>
    </row>
    <row r="862" spans="3:12">
      <c r="C862" s="155">
        <f>Dépense!J851</f>
        <v>0</v>
      </c>
      <c r="D862" s="162">
        <f t="shared" si="26"/>
        <v>0</v>
      </c>
      <c r="E862" s="169">
        <f>Dépense!E851</f>
        <v>0</v>
      </c>
      <c r="J862" s="194">
        <f>Recette!J851</f>
        <v>0</v>
      </c>
      <c r="K862" s="162">
        <f t="shared" si="27"/>
        <v>0</v>
      </c>
      <c r="L862" s="179">
        <f>Recette!E851</f>
        <v>0</v>
      </c>
    </row>
    <row r="863" spans="3:12">
      <c r="C863" s="155">
        <f>Dépense!J852</f>
        <v>0</v>
      </c>
      <c r="D863" s="162">
        <f t="shared" si="26"/>
        <v>0</v>
      </c>
      <c r="E863" s="169">
        <f>Dépense!E852</f>
        <v>0</v>
      </c>
      <c r="J863" s="194">
        <f>Recette!J852</f>
        <v>0</v>
      </c>
      <c r="K863" s="162">
        <f t="shared" si="27"/>
        <v>0</v>
      </c>
      <c r="L863" s="179">
        <f>Recette!E852</f>
        <v>0</v>
      </c>
    </row>
    <row r="864" spans="3:12">
      <c r="C864" s="155">
        <f>Dépense!J853</f>
        <v>0</v>
      </c>
      <c r="D864" s="162">
        <f t="shared" si="26"/>
        <v>0</v>
      </c>
      <c r="E864" s="169">
        <f>Dépense!E853</f>
        <v>0</v>
      </c>
      <c r="J864" s="194">
        <f>Recette!J853</f>
        <v>0</v>
      </c>
      <c r="K864" s="162">
        <f t="shared" si="27"/>
        <v>0</v>
      </c>
      <c r="L864" s="179">
        <f>Recette!E853</f>
        <v>0</v>
      </c>
    </row>
    <row r="865" spans="3:12">
      <c r="C865" s="155">
        <f>Dépense!J854</f>
        <v>0</v>
      </c>
      <c r="D865" s="162">
        <f t="shared" si="26"/>
        <v>0</v>
      </c>
      <c r="E865" s="169">
        <f>Dépense!E854</f>
        <v>0</v>
      </c>
      <c r="J865" s="194">
        <f>Recette!J854</f>
        <v>0</v>
      </c>
      <c r="K865" s="162">
        <f t="shared" si="27"/>
        <v>0</v>
      </c>
      <c r="L865" s="179">
        <f>Recette!E854</f>
        <v>0</v>
      </c>
    </row>
    <row r="866" spans="3:12">
      <c r="C866" s="155">
        <f>Dépense!J855</f>
        <v>0</v>
      </c>
      <c r="D866" s="162">
        <f t="shared" si="26"/>
        <v>0</v>
      </c>
      <c r="E866" s="169">
        <f>Dépense!E855</f>
        <v>0</v>
      </c>
      <c r="J866" s="194">
        <f>Recette!J855</f>
        <v>0</v>
      </c>
      <c r="K866" s="162">
        <f t="shared" si="27"/>
        <v>0</v>
      </c>
      <c r="L866" s="179">
        <f>Recette!E855</f>
        <v>0</v>
      </c>
    </row>
    <row r="867" spans="3:12">
      <c r="C867" s="155">
        <f>Dépense!J856</f>
        <v>0</v>
      </c>
      <c r="D867" s="162">
        <f t="shared" si="26"/>
        <v>0</v>
      </c>
      <c r="E867" s="169">
        <f>Dépense!E856</f>
        <v>0</v>
      </c>
      <c r="J867" s="194">
        <f>Recette!J856</f>
        <v>0</v>
      </c>
      <c r="K867" s="162">
        <f t="shared" si="27"/>
        <v>0</v>
      </c>
      <c r="L867" s="179">
        <f>Recette!E856</f>
        <v>0</v>
      </c>
    </row>
    <row r="868" spans="3:12">
      <c r="C868" s="155">
        <f>Dépense!J857</f>
        <v>0</v>
      </c>
      <c r="D868" s="162">
        <f t="shared" si="26"/>
        <v>0</v>
      </c>
      <c r="E868" s="169">
        <f>Dépense!E857</f>
        <v>0</v>
      </c>
      <c r="J868" s="194">
        <f>Recette!J857</f>
        <v>0</v>
      </c>
      <c r="K868" s="162">
        <f t="shared" si="27"/>
        <v>0</v>
      </c>
      <c r="L868" s="179">
        <f>Recette!E857</f>
        <v>0</v>
      </c>
    </row>
    <row r="869" spans="3:12">
      <c r="C869" s="155">
        <f>Dépense!J858</f>
        <v>0</v>
      </c>
      <c r="D869" s="162">
        <f t="shared" si="26"/>
        <v>0</v>
      </c>
      <c r="E869" s="169">
        <f>Dépense!E858</f>
        <v>0</v>
      </c>
      <c r="J869" s="194">
        <f>Recette!J858</f>
        <v>0</v>
      </c>
      <c r="K869" s="162">
        <f t="shared" si="27"/>
        <v>0</v>
      </c>
      <c r="L869" s="179">
        <f>Recette!E858</f>
        <v>0</v>
      </c>
    </row>
    <row r="870" spans="3:12">
      <c r="C870" s="155">
        <f>Dépense!J859</f>
        <v>0</v>
      </c>
      <c r="D870" s="162">
        <f t="shared" si="26"/>
        <v>0</v>
      </c>
      <c r="E870" s="169">
        <f>Dépense!E859</f>
        <v>0</v>
      </c>
      <c r="J870" s="194">
        <f>Recette!J859</f>
        <v>0</v>
      </c>
      <c r="K870" s="162">
        <f t="shared" si="27"/>
        <v>0</v>
      </c>
      <c r="L870" s="179">
        <f>Recette!E859</f>
        <v>0</v>
      </c>
    </row>
    <row r="871" spans="3:12">
      <c r="C871" s="155">
        <f>Dépense!J860</f>
        <v>0</v>
      </c>
      <c r="D871" s="162">
        <f t="shared" si="26"/>
        <v>0</v>
      </c>
      <c r="E871" s="169">
        <f>Dépense!E860</f>
        <v>0</v>
      </c>
      <c r="J871" s="194">
        <f>Recette!J860</f>
        <v>0</v>
      </c>
      <c r="K871" s="162">
        <f t="shared" si="27"/>
        <v>0</v>
      </c>
      <c r="L871" s="179">
        <f>Recette!E860</f>
        <v>0</v>
      </c>
    </row>
    <row r="872" spans="3:12">
      <c r="C872" s="155">
        <f>Dépense!J861</f>
        <v>0</v>
      </c>
      <c r="D872" s="162">
        <f t="shared" si="26"/>
        <v>0</v>
      </c>
      <c r="E872" s="169">
        <f>Dépense!E861</f>
        <v>0</v>
      </c>
      <c r="J872" s="194">
        <f>Recette!J861</f>
        <v>0</v>
      </c>
      <c r="K872" s="162">
        <f t="shared" si="27"/>
        <v>0</v>
      </c>
      <c r="L872" s="179">
        <f>Recette!E861</f>
        <v>0</v>
      </c>
    </row>
    <row r="873" spans="3:12">
      <c r="C873" s="155">
        <f>Dépense!J862</f>
        <v>0</v>
      </c>
      <c r="D873" s="162">
        <f t="shared" si="26"/>
        <v>0</v>
      </c>
      <c r="E873" s="169">
        <f>Dépense!E862</f>
        <v>0</v>
      </c>
      <c r="J873" s="194">
        <f>Recette!J862</f>
        <v>0</v>
      </c>
      <c r="K873" s="162">
        <f t="shared" si="27"/>
        <v>0</v>
      </c>
      <c r="L873" s="179">
        <f>Recette!E862</f>
        <v>0</v>
      </c>
    </row>
    <row r="874" spans="3:12">
      <c r="C874" s="155">
        <f>Dépense!J863</f>
        <v>0</v>
      </c>
      <c r="D874" s="162">
        <f t="shared" si="26"/>
        <v>0</v>
      </c>
      <c r="E874" s="169">
        <f>Dépense!E863</f>
        <v>0</v>
      </c>
      <c r="J874" s="194">
        <f>Recette!J863</f>
        <v>0</v>
      </c>
      <c r="K874" s="162">
        <f t="shared" si="27"/>
        <v>0</v>
      </c>
      <c r="L874" s="179">
        <f>Recette!E863</f>
        <v>0</v>
      </c>
    </row>
    <row r="875" spans="3:12">
      <c r="C875" s="155">
        <f>Dépense!J864</f>
        <v>0</v>
      </c>
      <c r="D875" s="162">
        <f t="shared" si="26"/>
        <v>0</v>
      </c>
      <c r="E875" s="169">
        <f>Dépense!E864</f>
        <v>0</v>
      </c>
      <c r="J875" s="194">
        <f>Recette!J864</f>
        <v>0</v>
      </c>
      <c r="K875" s="162">
        <f t="shared" si="27"/>
        <v>0</v>
      </c>
      <c r="L875" s="179">
        <f>Recette!E864</f>
        <v>0</v>
      </c>
    </row>
    <row r="876" spans="3:12">
      <c r="C876" s="155">
        <f>Dépense!J865</f>
        <v>0</v>
      </c>
      <c r="D876" s="162">
        <f t="shared" si="26"/>
        <v>0</v>
      </c>
      <c r="E876" s="169">
        <f>Dépense!E865</f>
        <v>0</v>
      </c>
      <c r="J876" s="194">
        <f>Recette!J865</f>
        <v>0</v>
      </c>
      <c r="K876" s="162">
        <f t="shared" si="27"/>
        <v>0</v>
      </c>
      <c r="L876" s="179">
        <f>Recette!E865</f>
        <v>0</v>
      </c>
    </row>
    <row r="877" spans="3:12">
      <c r="C877" s="155">
        <f>Dépense!J866</f>
        <v>0</v>
      </c>
      <c r="D877" s="162">
        <f t="shared" si="26"/>
        <v>0</v>
      </c>
      <c r="E877" s="169">
        <f>Dépense!E866</f>
        <v>0</v>
      </c>
      <c r="J877" s="194">
        <f>Recette!J866</f>
        <v>0</v>
      </c>
      <c r="K877" s="162">
        <f t="shared" si="27"/>
        <v>0</v>
      </c>
      <c r="L877" s="179">
        <f>Recette!E866</f>
        <v>0</v>
      </c>
    </row>
    <row r="878" spans="3:12">
      <c r="C878" s="155">
        <f>Dépense!J867</f>
        <v>0</v>
      </c>
      <c r="D878" s="162">
        <f t="shared" si="26"/>
        <v>0</v>
      </c>
      <c r="E878" s="169">
        <f>Dépense!E867</f>
        <v>0</v>
      </c>
      <c r="J878" s="194">
        <f>Recette!J867</f>
        <v>0</v>
      </c>
      <c r="K878" s="162">
        <f t="shared" si="27"/>
        <v>0</v>
      </c>
      <c r="L878" s="179">
        <f>Recette!E867</f>
        <v>0</v>
      </c>
    </row>
    <row r="879" spans="3:12">
      <c r="C879" s="155">
        <f>Dépense!J868</f>
        <v>0</v>
      </c>
      <c r="D879" s="162">
        <f t="shared" si="26"/>
        <v>0</v>
      </c>
      <c r="E879" s="169">
        <f>Dépense!E868</f>
        <v>0</v>
      </c>
      <c r="J879" s="194">
        <f>Recette!J868</f>
        <v>0</v>
      </c>
      <c r="K879" s="162">
        <f t="shared" si="27"/>
        <v>0</v>
      </c>
      <c r="L879" s="179">
        <f>Recette!E868</f>
        <v>0</v>
      </c>
    </row>
    <row r="880" spans="3:12">
      <c r="C880" s="155">
        <f>Dépense!J869</f>
        <v>0</v>
      </c>
      <c r="D880" s="162">
        <f t="shared" si="26"/>
        <v>0</v>
      </c>
      <c r="E880" s="169">
        <f>Dépense!E869</f>
        <v>0</v>
      </c>
      <c r="J880" s="194">
        <f>Recette!J869</f>
        <v>0</v>
      </c>
      <c r="K880" s="162">
        <f t="shared" si="27"/>
        <v>0</v>
      </c>
      <c r="L880" s="179">
        <f>Recette!E869</f>
        <v>0</v>
      </c>
    </row>
    <row r="881" spans="3:12">
      <c r="C881" s="155">
        <f>Dépense!J870</f>
        <v>0</v>
      </c>
      <c r="D881" s="162">
        <f t="shared" si="26"/>
        <v>0</v>
      </c>
      <c r="E881" s="169">
        <f>Dépense!E870</f>
        <v>0</v>
      </c>
      <c r="J881" s="194">
        <f>Recette!J870</f>
        <v>0</v>
      </c>
      <c r="K881" s="162">
        <f t="shared" si="27"/>
        <v>0</v>
      </c>
      <c r="L881" s="179">
        <f>Recette!E870</f>
        <v>0</v>
      </c>
    </row>
    <row r="882" spans="3:12">
      <c r="C882" s="155">
        <f>Dépense!J871</f>
        <v>0</v>
      </c>
      <c r="D882" s="162">
        <f t="shared" si="26"/>
        <v>0</v>
      </c>
      <c r="E882" s="169">
        <f>Dépense!E871</f>
        <v>0</v>
      </c>
      <c r="J882" s="194">
        <f>Recette!J871</f>
        <v>0</v>
      </c>
      <c r="K882" s="162">
        <f t="shared" si="27"/>
        <v>0</v>
      </c>
      <c r="L882" s="179">
        <f>Recette!E871</f>
        <v>0</v>
      </c>
    </row>
    <row r="883" spans="3:12">
      <c r="C883" s="155">
        <f>Dépense!J872</f>
        <v>0</v>
      </c>
      <c r="D883" s="162">
        <f t="shared" si="26"/>
        <v>0</v>
      </c>
      <c r="E883" s="169">
        <f>Dépense!E872</f>
        <v>0</v>
      </c>
      <c r="J883" s="194">
        <f>Recette!J872</f>
        <v>0</v>
      </c>
      <c r="K883" s="162">
        <f t="shared" si="27"/>
        <v>0</v>
      </c>
      <c r="L883" s="179">
        <f>Recette!E872</f>
        <v>0</v>
      </c>
    </row>
    <row r="884" spans="3:12">
      <c r="C884" s="155">
        <f>Dépense!J873</f>
        <v>0</v>
      </c>
      <c r="D884" s="162">
        <f t="shared" si="26"/>
        <v>0</v>
      </c>
      <c r="E884" s="169">
        <f>Dépense!E873</f>
        <v>0</v>
      </c>
      <c r="J884" s="194">
        <f>Recette!J873</f>
        <v>0</v>
      </c>
      <c r="K884" s="162">
        <f t="shared" si="27"/>
        <v>0</v>
      </c>
      <c r="L884" s="179">
        <f>Recette!E873</f>
        <v>0</v>
      </c>
    </row>
    <row r="885" spans="3:12">
      <c r="C885" s="155">
        <f>Dépense!J874</f>
        <v>0</v>
      </c>
      <c r="D885" s="162">
        <f t="shared" si="26"/>
        <v>0</v>
      </c>
      <c r="E885" s="169">
        <f>Dépense!E874</f>
        <v>0</v>
      </c>
      <c r="J885" s="194">
        <f>Recette!J874</f>
        <v>0</v>
      </c>
      <c r="K885" s="162">
        <f t="shared" si="27"/>
        <v>0</v>
      </c>
      <c r="L885" s="179">
        <f>Recette!E874</f>
        <v>0</v>
      </c>
    </row>
    <row r="886" spans="3:12">
      <c r="C886" s="155">
        <f>Dépense!J875</f>
        <v>0</v>
      </c>
      <c r="D886" s="162">
        <f t="shared" si="26"/>
        <v>0</v>
      </c>
      <c r="E886" s="169">
        <f>Dépense!E875</f>
        <v>0</v>
      </c>
      <c r="J886" s="194">
        <f>Recette!J875</f>
        <v>0</v>
      </c>
      <c r="K886" s="162">
        <f t="shared" si="27"/>
        <v>0</v>
      </c>
      <c r="L886" s="179">
        <f>Recette!E875</f>
        <v>0</v>
      </c>
    </row>
    <row r="887" spans="3:12">
      <c r="C887" s="155">
        <f>Dépense!J876</f>
        <v>0</v>
      </c>
      <c r="D887" s="162">
        <f t="shared" si="26"/>
        <v>0</v>
      </c>
      <c r="E887" s="169">
        <f>Dépense!E876</f>
        <v>0</v>
      </c>
      <c r="J887" s="194">
        <f>Recette!J876</f>
        <v>0</v>
      </c>
      <c r="K887" s="162">
        <f t="shared" si="27"/>
        <v>0</v>
      </c>
      <c r="L887" s="179">
        <f>Recette!E876</f>
        <v>0</v>
      </c>
    </row>
    <row r="888" spans="3:12">
      <c r="C888" s="155">
        <f>Dépense!J877</f>
        <v>0</v>
      </c>
      <c r="D888" s="162">
        <f t="shared" si="26"/>
        <v>0</v>
      </c>
      <c r="E888" s="169">
        <f>Dépense!E877</f>
        <v>0</v>
      </c>
      <c r="J888" s="194">
        <f>Recette!J877</f>
        <v>0</v>
      </c>
      <c r="K888" s="162">
        <f t="shared" si="27"/>
        <v>0</v>
      </c>
      <c r="L888" s="179">
        <f>Recette!E877</f>
        <v>0</v>
      </c>
    </row>
    <row r="889" spans="3:12">
      <c r="C889" s="155">
        <f>Dépense!J878</f>
        <v>0</v>
      </c>
      <c r="D889" s="162">
        <f t="shared" si="26"/>
        <v>0</v>
      </c>
      <c r="E889" s="169">
        <f>Dépense!E878</f>
        <v>0</v>
      </c>
      <c r="J889" s="194">
        <f>Recette!J878</f>
        <v>0</v>
      </c>
      <c r="K889" s="162">
        <f t="shared" si="27"/>
        <v>0</v>
      </c>
      <c r="L889" s="179">
        <f>Recette!E878</f>
        <v>0</v>
      </c>
    </row>
    <row r="890" spans="3:12">
      <c r="C890" s="155">
        <f>Dépense!J879</f>
        <v>0</v>
      </c>
      <c r="D890" s="162">
        <f t="shared" si="26"/>
        <v>0</v>
      </c>
      <c r="E890" s="169">
        <f>Dépense!E879</f>
        <v>0</v>
      </c>
      <c r="J890" s="194">
        <f>Recette!J879</f>
        <v>0</v>
      </c>
      <c r="K890" s="162">
        <f t="shared" si="27"/>
        <v>0</v>
      </c>
      <c r="L890" s="179">
        <f>Recette!E879</f>
        <v>0</v>
      </c>
    </row>
    <row r="891" spans="3:12">
      <c r="C891" s="155">
        <f>Dépense!J880</f>
        <v>0</v>
      </c>
      <c r="D891" s="162">
        <f t="shared" si="26"/>
        <v>0</v>
      </c>
      <c r="E891" s="169">
        <f>Dépense!E880</f>
        <v>0</v>
      </c>
      <c r="J891" s="194">
        <f>Recette!J880</f>
        <v>0</v>
      </c>
      <c r="K891" s="162">
        <f t="shared" si="27"/>
        <v>0</v>
      </c>
      <c r="L891" s="179">
        <f>Recette!E880</f>
        <v>0</v>
      </c>
    </row>
    <row r="892" spans="3:12">
      <c r="C892" s="155">
        <f>Dépense!J881</f>
        <v>0</v>
      </c>
      <c r="D892" s="162">
        <f t="shared" si="26"/>
        <v>0</v>
      </c>
      <c r="E892" s="169">
        <f>Dépense!E881</f>
        <v>0</v>
      </c>
      <c r="J892" s="194">
        <f>Recette!J881</f>
        <v>0</v>
      </c>
      <c r="K892" s="162">
        <f t="shared" si="27"/>
        <v>0</v>
      </c>
      <c r="L892" s="179">
        <f>Recette!E881</f>
        <v>0</v>
      </c>
    </row>
    <row r="893" spans="3:12">
      <c r="C893" s="155">
        <f>Dépense!J882</f>
        <v>0</v>
      </c>
      <c r="D893" s="162">
        <f t="shared" si="26"/>
        <v>0</v>
      </c>
      <c r="E893" s="169">
        <f>Dépense!E882</f>
        <v>0</v>
      </c>
      <c r="J893" s="194">
        <f>Recette!J882</f>
        <v>0</v>
      </c>
      <c r="K893" s="162">
        <f t="shared" si="27"/>
        <v>0</v>
      </c>
      <c r="L893" s="179">
        <f>Recette!E882</f>
        <v>0</v>
      </c>
    </row>
    <row r="894" spans="3:12">
      <c r="C894" s="155">
        <f>Dépense!J883</f>
        <v>0</v>
      </c>
      <c r="D894" s="162">
        <f t="shared" si="26"/>
        <v>0</v>
      </c>
      <c r="E894" s="169">
        <f>Dépense!E883</f>
        <v>0</v>
      </c>
      <c r="J894" s="194">
        <f>Recette!J883</f>
        <v>0</v>
      </c>
      <c r="K894" s="162">
        <f t="shared" si="27"/>
        <v>0</v>
      </c>
      <c r="L894" s="179">
        <f>Recette!E883</f>
        <v>0</v>
      </c>
    </row>
    <row r="895" spans="3:12">
      <c r="C895" s="155">
        <f>Dépense!J884</f>
        <v>0</v>
      </c>
      <c r="D895" s="162">
        <f t="shared" si="26"/>
        <v>0</v>
      </c>
      <c r="E895" s="169">
        <f>Dépense!E884</f>
        <v>0</v>
      </c>
      <c r="J895" s="194">
        <f>Recette!J884</f>
        <v>0</v>
      </c>
      <c r="K895" s="162">
        <f t="shared" si="27"/>
        <v>0</v>
      </c>
      <c r="L895" s="179">
        <f>Recette!E884</f>
        <v>0</v>
      </c>
    </row>
    <row r="896" spans="3:12">
      <c r="C896" s="155">
        <f>Dépense!J885</f>
        <v>0</v>
      </c>
      <c r="D896" s="162">
        <f t="shared" si="26"/>
        <v>0</v>
      </c>
      <c r="E896" s="169">
        <f>Dépense!E885</f>
        <v>0</v>
      </c>
      <c r="J896" s="194">
        <f>Recette!J885</f>
        <v>0</v>
      </c>
      <c r="K896" s="162">
        <f t="shared" si="27"/>
        <v>0</v>
      </c>
      <c r="L896" s="179">
        <f>Recette!E885</f>
        <v>0</v>
      </c>
    </row>
    <row r="897" spans="3:12">
      <c r="C897" s="155">
        <f>Dépense!J886</f>
        <v>0</v>
      </c>
      <c r="D897" s="162">
        <f t="shared" si="26"/>
        <v>0</v>
      </c>
      <c r="E897" s="169">
        <f>Dépense!E886</f>
        <v>0</v>
      </c>
      <c r="J897" s="194">
        <f>Recette!J886</f>
        <v>0</v>
      </c>
      <c r="K897" s="162">
        <f t="shared" si="27"/>
        <v>0</v>
      </c>
      <c r="L897" s="179">
        <f>Recette!E886</f>
        <v>0</v>
      </c>
    </row>
    <row r="898" spans="3:12">
      <c r="C898" s="155">
        <f>Dépense!J887</f>
        <v>0</v>
      </c>
      <c r="D898" s="162">
        <f t="shared" si="26"/>
        <v>0</v>
      </c>
      <c r="E898" s="169">
        <f>Dépense!E887</f>
        <v>0</v>
      </c>
      <c r="J898" s="194">
        <f>Recette!J887</f>
        <v>0</v>
      </c>
      <c r="K898" s="162">
        <f t="shared" si="27"/>
        <v>0</v>
      </c>
      <c r="L898" s="179">
        <f>Recette!E887</f>
        <v>0</v>
      </c>
    </row>
    <row r="899" spans="3:12">
      <c r="C899" s="155">
        <f>Dépense!J888</f>
        <v>0</v>
      </c>
      <c r="D899" s="162">
        <f t="shared" si="26"/>
        <v>0</v>
      </c>
      <c r="E899" s="169">
        <f>Dépense!E888</f>
        <v>0</v>
      </c>
      <c r="J899" s="194">
        <f>Recette!J888</f>
        <v>0</v>
      </c>
      <c r="K899" s="162">
        <f t="shared" si="27"/>
        <v>0</v>
      </c>
      <c r="L899" s="179">
        <f>Recette!E888</f>
        <v>0</v>
      </c>
    </row>
    <row r="900" spans="3:12">
      <c r="C900" s="155">
        <f>Dépense!J889</f>
        <v>0</v>
      </c>
      <c r="D900" s="162">
        <f t="shared" si="26"/>
        <v>0</v>
      </c>
      <c r="E900" s="169">
        <f>Dépense!E889</f>
        <v>0</v>
      </c>
      <c r="J900" s="194">
        <f>Recette!J889</f>
        <v>0</v>
      </c>
      <c r="K900" s="162">
        <f t="shared" si="27"/>
        <v>0</v>
      </c>
      <c r="L900" s="179">
        <f>Recette!E889</f>
        <v>0</v>
      </c>
    </row>
    <row r="901" spans="3:12">
      <c r="C901" s="155">
        <f>Dépense!J890</f>
        <v>0</v>
      </c>
      <c r="D901" s="162">
        <f t="shared" si="26"/>
        <v>0</v>
      </c>
      <c r="E901" s="169">
        <f>Dépense!E890</f>
        <v>0</v>
      </c>
      <c r="J901" s="194">
        <f>Recette!J890</f>
        <v>0</v>
      </c>
      <c r="K901" s="162">
        <f t="shared" si="27"/>
        <v>0</v>
      </c>
      <c r="L901" s="179">
        <f>Recette!E890</f>
        <v>0</v>
      </c>
    </row>
    <row r="902" spans="3:12">
      <c r="C902" s="155">
        <f>Dépense!J891</f>
        <v>0</v>
      </c>
      <c r="D902" s="162">
        <f t="shared" si="26"/>
        <v>0</v>
      </c>
      <c r="E902" s="169">
        <f>Dépense!E891</f>
        <v>0</v>
      </c>
      <c r="J902" s="194">
        <f>Recette!J891</f>
        <v>0</v>
      </c>
      <c r="K902" s="162">
        <f t="shared" si="27"/>
        <v>0</v>
      </c>
      <c r="L902" s="179">
        <f>Recette!E891</f>
        <v>0</v>
      </c>
    </row>
    <row r="903" spans="3:12">
      <c r="C903" s="155">
        <f>Dépense!J892</f>
        <v>0</v>
      </c>
      <c r="D903" s="162">
        <f t="shared" si="26"/>
        <v>0</v>
      </c>
      <c r="E903" s="169">
        <f>Dépense!E892</f>
        <v>0</v>
      </c>
      <c r="J903" s="194">
        <f>Recette!J892</f>
        <v>0</v>
      </c>
      <c r="K903" s="162">
        <f t="shared" si="27"/>
        <v>0</v>
      </c>
      <c r="L903" s="179">
        <f>Recette!E892</f>
        <v>0</v>
      </c>
    </row>
    <row r="904" spans="3:12">
      <c r="C904" s="155">
        <f>Dépense!J893</f>
        <v>0</v>
      </c>
      <c r="D904" s="162">
        <f t="shared" si="26"/>
        <v>0</v>
      </c>
      <c r="E904" s="169">
        <f>Dépense!E893</f>
        <v>0</v>
      </c>
      <c r="J904" s="194">
        <f>Recette!J893</f>
        <v>0</v>
      </c>
      <c r="K904" s="162">
        <f t="shared" si="27"/>
        <v>0</v>
      </c>
      <c r="L904" s="179">
        <f>Recette!E893</f>
        <v>0</v>
      </c>
    </row>
    <row r="905" spans="3:12">
      <c r="C905" s="155">
        <f>Dépense!J894</f>
        <v>0</v>
      </c>
      <c r="D905" s="162">
        <f t="shared" si="26"/>
        <v>0</v>
      </c>
      <c r="E905" s="169">
        <f>Dépense!E894</f>
        <v>0</v>
      </c>
      <c r="J905" s="194">
        <f>Recette!J894</f>
        <v>0</v>
      </c>
      <c r="K905" s="162">
        <f t="shared" si="27"/>
        <v>0</v>
      </c>
      <c r="L905" s="179">
        <f>Recette!E894</f>
        <v>0</v>
      </c>
    </row>
    <row r="906" spans="3:12">
      <c r="C906" s="155">
        <f>Dépense!J895</f>
        <v>0</v>
      </c>
      <c r="D906" s="162">
        <f t="shared" si="26"/>
        <v>0</v>
      </c>
      <c r="E906" s="169">
        <f>Dépense!E895</f>
        <v>0</v>
      </c>
      <c r="J906" s="194">
        <f>Recette!J895</f>
        <v>0</v>
      </c>
      <c r="K906" s="162">
        <f t="shared" si="27"/>
        <v>0</v>
      </c>
      <c r="L906" s="179">
        <f>Recette!E895</f>
        <v>0</v>
      </c>
    </row>
    <row r="907" spans="3:12">
      <c r="C907" s="155">
        <f>Dépense!J896</f>
        <v>0</v>
      </c>
      <c r="D907" s="162">
        <f t="shared" si="26"/>
        <v>0</v>
      </c>
      <c r="E907" s="169">
        <f>Dépense!E896</f>
        <v>0</v>
      </c>
      <c r="J907" s="194">
        <f>Recette!J896</f>
        <v>0</v>
      </c>
      <c r="K907" s="162">
        <f t="shared" si="27"/>
        <v>0</v>
      </c>
      <c r="L907" s="179">
        <f>Recette!E896</f>
        <v>0</v>
      </c>
    </row>
    <row r="908" spans="3:12">
      <c r="C908" s="155">
        <f>Dépense!J897</f>
        <v>0</v>
      </c>
      <c r="D908" s="162">
        <f t="shared" si="26"/>
        <v>0</v>
      </c>
      <c r="E908" s="169">
        <f>Dépense!E897</f>
        <v>0</v>
      </c>
      <c r="J908" s="194">
        <f>Recette!J897</f>
        <v>0</v>
      </c>
      <c r="K908" s="162">
        <f t="shared" si="27"/>
        <v>0</v>
      </c>
      <c r="L908" s="179">
        <f>Recette!E897</f>
        <v>0</v>
      </c>
    </row>
    <row r="909" spans="3:12">
      <c r="C909" s="155">
        <f>Dépense!J898</f>
        <v>0</v>
      </c>
      <c r="D909" s="162">
        <f t="shared" si="26"/>
        <v>0</v>
      </c>
      <c r="E909" s="169">
        <f>Dépense!E898</f>
        <v>0</v>
      </c>
      <c r="J909" s="194">
        <f>Recette!J898</f>
        <v>0</v>
      </c>
      <c r="K909" s="162">
        <f t="shared" si="27"/>
        <v>0</v>
      </c>
      <c r="L909" s="179">
        <f>Recette!E898</f>
        <v>0</v>
      </c>
    </row>
    <row r="910" spans="3:12">
      <c r="C910" s="155">
        <f>Dépense!J899</f>
        <v>0</v>
      </c>
      <c r="D910" s="162">
        <f t="shared" ref="D910:D973" si="28">INT(C910/10000)</f>
        <v>0</v>
      </c>
      <c r="E910" s="169">
        <f>Dépense!E899</f>
        <v>0</v>
      </c>
      <c r="J910" s="194">
        <f>Recette!J899</f>
        <v>0</v>
      </c>
      <c r="K910" s="162">
        <f t="shared" ref="K910:K973" si="29">INT(J910/10000)</f>
        <v>0</v>
      </c>
      <c r="L910" s="179">
        <f>Recette!E899</f>
        <v>0</v>
      </c>
    </row>
    <row r="911" spans="3:12">
      <c r="C911" s="155">
        <f>Dépense!J900</f>
        <v>0</v>
      </c>
      <c r="D911" s="162">
        <f t="shared" si="28"/>
        <v>0</v>
      </c>
      <c r="E911" s="169">
        <f>Dépense!E900</f>
        <v>0</v>
      </c>
      <c r="J911" s="194">
        <f>Recette!J900</f>
        <v>0</v>
      </c>
      <c r="K911" s="162">
        <f t="shared" si="29"/>
        <v>0</v>
      </c>
      <c r="L911" s="179">
        <f>Recette!E900</f>
        <v>0</v>
      </c>
    </row>
    <row r="912" spans="3:12">
      <c r="C912" s="155">
        <f>Dépense!J901</f>
        <v>0</v>
      </c>
      <c r="D912" s="162">
        <f t="shared" si="28"/>
        <v>0</v>
      </c>
      <c r="E912" s="169">
        <f>Dépense!E901</f>
        <v>0</v>
      </c>
      <c r="J912" s="194">
        <f>Recette!J901</f>
        <v>0</v>
      </c>
      <c r="K912" s="162">
        <f t="shared" si="29"/>
        <v>0</v>
      </c>
      <c r="L912" s="179">
        <f>Recette!E901</f>
        <v>0</v>
      </c>
    </row>
    <row r="913" spans="3:12">
      <c r="C913" s="155">
        <f>Dépense!J902</f>
        <v>0</v>
      </c>
      <c r="D913" s="162">
        <f t="shared" si="28"/>
        <v>0</v>
      </c>
      <c r="E913" s="169">
        <f>Dépense!E902</f>
        <v>0</v>
      </c>
      <c r="J913" s="194">
        <f>Recette!J902</f>
        <v>0</v>
      </c>
      <c r="K913" s="162">
        <f t="shared" si="29"/>
        <v>0</v>
      </c>
      <c r="L913" s="179">
        <f>Recette!E902</f>
        <v>0</v>
      </c>
    </row>
    <row r="914" spans="3:12">
      <c r="C914" s="155">
        <f>Dépense!J903</f>
        <v>0</v>
      </c>
      <c r="D914" s="162">
        <f t="shared" si="28"/>
        <v>0</v>
      </c>
      <c r="E914" s="169">
        <f>Dépense!E903</f>
        <v>0</v>
      </c>
      <c r="J914" s="194">
        <f>Recette!J903</f>
        <v>0</v>
      </c>
      <c r="K914" s="162">
        <f t="shared" si="29"/>
        <v>0</v>
      </c>
      <c r="L914" s="179">
        <f>Recette!E903</f>
        <v>0</v>
      </c>
    </row>
    <row r="915" spans="3:12">
      <c r="C915" s="155">
        <f>Dépense!J904</f>
        <v>0</v>
      </c>
      <c r="D915" s="162">
        <f t="shared" si="28"/>
        <v>0</v>
      </c>
      <c r="E915" s="169">
        <f>Dépense!E904</f>
        <v>0</v>
      </c>
      <c r="J915" s="194">
        <f>Recette!J904</f>
        <v>0</v>
      </c>
      <c r="K915" s="162">
        <f t="shared" si="29"/>
        <v>0</v>
      </c>
      <c r="L915" s="179">
        <f>Recette!E904</f>
        <v>0</v>
      </c>
    </row>
    <row r="916" spans="3:12">
      <c r="C916" s="155">
        <f>Dépense!J905</f>
        <v>0</v>
      </c>
      <c r="D916" s="162">
        <f t="shared" si="28"/>
        <v>0</v>
      </c>
      <c r="E916" s="169">
        <f>Dépense!E905</f>
        <v>0</v>
      </c>
      <c r="J916" s="194">
        <f>Recette!J905</f>
        <v>0</v>
      </c>
      <c r="K916" s="162">
        <f t="shared" si="29"/>
        <v>0</v>
      </c>
      <c r="L916" s="179">
        <f>Recette!E905</f>
        <v>0</v>
      </c>
    </row>
    <row r="917" spans="3:12">
      <c r="C917" s="155">
        <f>Dépense!J906</f>
        <v>0</v>
      </c>
      <c r="D917" s="162">
        <f t="shared" si="28"/>
        <v>0</v>
      </c>
      <c r="E917" s="169">
        <f>Dépense!E906</f>
        <v>0</v>
      </c>
      <c r="J917" s="194">
        <f>Recette!J906</f>
        <v>0</v>
      </c>
      <c r="K917" s="162">
        <f t="shared" si="29"/>
        <v>0</v>
      </c>
      <c r="L917" s="179">
        <f>Recette!E906</f>
        <v>0</v>
      </c>
    </row>
    <row r="918" spans="3:12">
      <c r="C918" s="155">
        <f>Dépense!J907</f>
        <v>0</v>
      </c>
      <c r="D918" s="162">
        <f t="shared" si="28"/>
        <v>0</v>
      </c>
      <c r="E918" s="169">
        <f>Dépense!E907</f>
        <v>0</v>
      </c>
      <c r="J918" s="194">
        <f>Recette!J907</f>
        <v>0</v>
      </c>
      <c r="K918" s="162">
        <f t="shared" si="29"/>
        <v>0</v>
      </c>
      <c r="L918" s="179">
        <f>Recette!E907</f>
        <v>0</v>
      </c>
    </row>
    <row r="919" spans="3:12">
      <c r="C919" s="155">
        <f>Dépense!J908</f>
        <v>0</v>
      </c>
      <c r="D919" s="162">
        <f t="shared" si="28"/>
        <v>0</v>
      </c>
      <c r="E919" s="169">
        <f>Dépense!E908</f>
        <v>0</v>
      </c>
      <c r="J919" s="194">
        <f>Recette!J908</f>
        <v>0</v>
      </c>
      <c r="K919" s="162">
        <f t="shared" si="29"/>
        <v>0</v>
      </c>
      <c r="L919" s="179">
        <f>Recette!E908</f>
        <v>0</v>
      </c>
    </row>
    <row r="920" spans="3:12">
      <c r="C920" s="155">
        <f>Dépense!J909</f>
        <v>0</v>
      </c>
      <c r="D920" s="162">
        <f t="shared" si="28"/>
        <v>0</v>
      </c>
      <c r="E920" s="169">
        <f>Dépense!E909</f>
        <v>0</v>
      </c>
      <c r="J920" s="194">
        <f>Recette!J909</f>
        <v>0</v>
      </c>
      <c r="K920" s="162">
        <f t="shared" si="29"/>
        <v>0</v>
      </c>
      <c r="L920" s="179">
        <f>Recette!E909</f>
        <v>0</v>
      </c>
    </row>
    <row r="921" spans="3:12">
      <c r="C921" s="155">
        <f>Dépense!J910</f>
        <v>0</v>
      </c>
      <c r="D921" s="162">
        <f t="shared" si="28"/>
        <v>0</v>
      </c>
      <c r="E921" s="169">
        <f>Dépense!E910</f>
        <v>0</v>
      </c>
      <c r="J921" s="194">
        <f>Recette!J910</f>
        <v>0</v>
      </c>
      <c r="K921" s="162">
        <f t="shared" si="29"/>
        <v>0</v>
      </c>
      <c r="L921" s="179">
        <f>Recette!E910</f>
        <v>0</v>
      </c>
    </row>
    <row r="922" spans="3:12">
      <c r="C922" s="155">
        <f>Dépense!J911</f>
        <v>0</v>
      </c>
      <c r="D922" s="162">
        <f t="shared" si="28"/>
        <v>0</v>
      </c>
      <c r="E922" s="169">
        <f>Dépense!E911</f>
        <v>0</v>
      </c>
      <c r="J922" s="194">
        <f>Recette!J911</f>
        <v>0</v>
      </c>
      <c r="K922" s="162">
        <f t="shared" si="29"/>
        <v>0</v>
      </c>
      <c r="L922" s="179">
        <f>Recette!E911</f>
        <v>0</v>
      </c>
    </row>
    <row r="923" spans="3:12">
      <c r="C923" s="155">
        <f>Dépense!J912</f>
        <v>0</v>
      </c>
      <c r="D923" s="162">
        <f t="shared" si="28"/>
        <v>0</v>
      </c>
      <c r="E923" s="169">
        <f>Dépense!E912</f>
        <v>0</v>
      </c>
      <c r="J923" s="194">
        <f>Recette!J912</f>
        <v>0</v>
      </c>
      <c r="K923" s="162">
        <f t="shared" si="29"/>
        <v>0</v>
      </c>
      <c r="L923" s="179">
        <f>Recette!E912</f>
        <v>0</v>
      </c>
    </row>
    <row r="924" spans="3:12">
      <c r="C924" s="155">
        <f>Dépense!J913</f>
        <v>0</v>
      </c>
      <c r="D924" s="162">
        <f t="shared" si="28"/>
        <v>0</v>
      </c>
      <c r="E924" s="169">
        <f>Dépense!E913</f>
        <v>0</v>
      </c>
      <c r="J924" s="194">
        <f>Recette!J913</f>
        <v>0</v>
      </c>
      <c r="K924" s="162">
        <f t="shared" si="29"/>
        <v>0</v>
      </c>
      <c r="L924" s="179">
        <f>Recette!E913</f>
        <v>0</v>
      </c>
    </row>
    <row r="925" spans="3:12">
      <c r="C925" s="155">
        <f>Dépense!J914</f>
        <v>0</v>
      </c>
      <c r="D925" s="162">
        <f t="shared" si="28"/>
        <v>0</v>
      </c>
      <c r="E925" s="169">
        <f>Dépense!E914</f>
        <v>0</v>
      </c>
      <c r="J925" s="194">
        <f>Recette!J914</f>
        <v>0</v>
      </c>
      <c r="K925" s="162">
        <f t="shared" si="29"/>
        <v>0</v>
      </c>
      <c r="L925" s="179">
        <f>Recette!E914</f>
        <v>0</v>
      </c>
    </row>
    <row r="926" spans="3:12">
      <c r="C926" s="155">
        <f>Dépense!J915</f>
        <v>0</v>
      </c>
      <c r="D926" s="162">
        <f t="shared" si="28"/>
        <v>0</v>
      </c>
      <c r="E926" s="169">
        <f>Dépense!E915</f>
        <v>0</v>
      </c>
      <c r="J926" s="194">
        <f>Recette!J915</f>
        <v>0</v>
      </c>
      <c r="K926" s="162">
        <f t="shared" si="29"/>
        <v>0</v>
      </c>
      <c r="L926" s="179">
        <f>Recette!E915</f>
        <v>0</v>
      </c>
    </row>
    <row r="927" spans="3:12">
      <c r="C927" s="155">
        <f>Dépense!J916</f>
        <v>0</v>
      </c>
      <c r="D927" s="162">
        <f t="shared" si="28"/>
        <v>0</v>
      </c>
      <c r="E927" s="169">
        <f>Dépense!E916</f>
        <v>0</v>
      </c>
      <c r="J927" s="194">
        <f>Recette!J916</f>
        <v>0</v>
      </c>
      <c r="K927" s="162">
        <f t="shared" si="29"/>
        <v>0</v>
      </c>
      <c r="L927" s="179">
        <f>Recette!E916</f>
        <v>0</v>
      </c>
    </row>
    <row r="928" spans="3:12">
      <c r="C928" s="155">
        <f>Dépense!J917</f>
        <v>0</v>
      </c>
      <c r="D928" s="162">
        <f t="shared" si="28"/>
        <v>0</v>
      </c>
      <c r="E928" s="169">
        <f>Dépense!E917</f>
        <v>0</v>
      </c>
      <c r="J928" s="194">
        <f>Recette!J917</f>
        <v>0</v>
      </c>
      <c r="K928" s="162">
        <f t="shared" si="29"/>
        <v>0</v>
      </c>
      <c r="L928" s="179">
        <f>Recette!E917</f>
        <v>0</v>
      </c>
    </row>
    <row r="929" spans="3:12">
      <c r="C929" s="155">
        <f>Dépense!J918</f>
        <v>0</v>
      </c>
      <c r="D929" s="162">
        <f t="shared" si="28"/>
        <v>0</v>
      </c>
      <c r="E929" s="169">
        <f>Dépense!E918</f>
        <v>0</v>
      </c>
      <c r="J929" s="194">
        <f>Recette!J918</f>
        <v>0</v>
      </c>
      <c r="K929" s="162">
        <f t="shared" si="29"/>
        <v>0</v>
      </c>
      <c r="L929" s="179">
        <f>Recette!E918</f>
        <v>0</v>
      </c>
    </row>
    <row r="930" spans="3:12">
      <c r="C930" s="155">
        <f>Dépense!J919</f>
        <v>0</v>
      </c>
      <c r="D930" s="162">
        <f t="shared" si="28"/>
        <v>0</v>
      </c>
      <c r="E930" s="169">
        <f>Dépense!E919</f>
        <v>0</v>
      </c>
      <c r="J930" s="194">
        <f>Recette!J919</f>
        <v>0</v>
      </c>
      <c r="K930" s="162">
        <f t="shared" si="29"/>
        <v>0</v>
      </c>
      <c r="L930" s="179">
        <f>Recette!E919</f>
        <v>0</v>
      </c>
    </row>
    <row r="931" spans="3:12">
      <c r="C931" s="155">
        <f>Dépense!J920</f>
        <v>0</v>
      </c>
      <c r="D931" s="162">
        <f t="shared" si="28"/>
        <v>0</v>
      </c>
      <c r="E931" s="169">
        <f>Dépense!E920</f>
        <v>0</v>
      </c>
      <c r="J931" s="194">
        <f>Recette!J920</f>
        <v>0</v>
      </c>
      <c r="K931" s="162">
        <f t="shared" si="29"/>
        <v>0</v>
      </c>
      <c r="L931" s="179">
        <f>Recette!E920</f>
        <v>0</v>
      </c>
    </row>
    <row r="932" spans="3:12">
      <c r="C932" s="155">
        <f>Dépense!J921</f>
        <v>0</v>
      </c>
      <c r="D932" s="162">
        <f t="shared" si="28"/>
        <v>0</v>
      </c>
      <c r="E932" s="169">
        <f>Dépense!E921</f>
        <v>0</v>
      </c>
      <c r="J932" s="194">
        <f>Recette!J921</f>
        <v>0</v>
      </c>
      <c r="K932" s="162">
        <f t="shared" si="29"/>
        <v>0</v>
      </c>
      <c r="L932" s="179">
        <f>Recette!E921</f>
        <v>0</v>
      </c>
    </row>
    <row r="933" spans="3:12">
      <c r="C933" s="155">
        <f>Dépense!J922</f>
        <v>0</v>
      </c>
      <c r="D933" s="162">
        <f t="shared" si="28"/>
        <v>0</v>
      </c>
      <c r="E933" s="169">
        <f>Dépense!E922</f>
        <v>0</v>
      </c>
      <c r="J933" s="194">
        <f>Recette!J922</f>
        <v>0</v>
      </c>
      <c r="K933" s="162">
        <f t="shared" si="29"/>
        <v>0</v>
      </c>
      <c r="L933" s="179">
        <f>Recette!E922</f>
        <v>0</v>
      </c>
    </row>
    <row r="934" spans="3:12">
      <c r="C934" s="155">
        <f>Dépense!J923</f>
        <v>0</v>
      </c>
      <c r="D934" s="162">
        <f t="shared" si="28"/>
        <v>0</v>
      </c>
      <c r="E934" s="169">
        <f>Dépense!E923</f>
        <v>0</v>
      </c>
      <c r="J934" s="194">
        <f>Recette!J923</f>
        <v>0</v>
      </c>
      <c r="K934" s="162">
        <f t="shared" si="29"/>
        <v>0</v>
      </c>
      <c r="L934" s="179">
        <f>Recette!E923</f>
        <v>0</v>
      </c>
    </row>
    <row r="935" spans="3:12">
      <c r="C935" s="155">
        <f>Dépense!J924</f>
        <v>0</v>
      </c>
      <c r="D935" s="162">
        <f t="shared" si="28"/>
        <v>0</v>
      </c>
      <c r="E935" s="169">
        <f>Dépense!E924</f>
        <v>0</v>
      </c>
      <c r="J935" s="194">
        <f>Recette!J924</f>
        <v>0</v>
      </c>
      <c r="K935" s="162">
        <f t="shared" si="29"/>
        <v>0</v>
      </c>
      <c r="L935" s="179">
        <f>Recette!E924</f>
        <v>0</v>
      </c>
    </row>
    <row r="936" spans="3:12">
      <c r="C936" s="155">
        <f>Dépense!J925</f>
        <v>0</v>
      </c>
      <c r="D936" s="162">
        <f t="shared" si="28"/>
        <v>0</v>
      </c>
      <c r="E936" s="169">
        <f>Dépense!E925</f>
        <v>0</v>
      </c>
      <c r="J936" s="194">
        <f>Recette!J925</f>
        <v>0</v>
      </c>
      <c r="K936" s="162">
        <f t="shared" si="29"/>
        <v>0</v>
      </c>
      <c r="L936" s="179">
        <f>Recette!E925</f>
        <v>0</v>
      </c>
    </row>
    <row r="937" spans="3:12">
      <c r="C937" s="155">
        <f>Dépense!J926</f>
        <v>0</v>
      </c>
      <c r="D937" s="162">
        <f t="shared" si="28"/>
        <v>0</v>
      </c>
      <c r="E937" s="169">
        <f>Dépense!E926</f>
        <v>0</v>
      </c>
      <c r="J937" s="194">
        <f>Recette!J926</f>
        <v>0</v>
      </c>
      <c r="K937" s="162">
        <f t="shared" si="29"/>
        <v>0</v>
      </c>
      <c r="L937" s="179">
        <f>Recette!E926</f>
        <v>0</v>
      </c>
    </row>
    <row r="938" spans="3:12">
      <c r="C938" s="155">
        <f>Dépense!J927</f>
        <v>0</v>
      </c>
      <c r="D938" s="162">
        <f t="shared" si="28"/>
        <v>0</v>
      </c>
      <c r="E938" s="169">
        <f>Dépense!E927</f>
        <v>0</v>
      </c>
      <c r="J938" s="194">
        <f>Recette!J927</f>
        <v>0</v>
      </c>
      <c r="K938" s="162">
        <f t="shared" si="29"/>
        <v>0</v>
      </c>
      <c r="L938" s="179">
        <f>Recette!E927</f>
        <v>0</v>
      </c>
    </row>
    <row r="939" spans="3:12">
      <c r="C939" s="155">
        <f>Dépense!J928</f>
        <v>0</v>
      </c>
      <c r="D939" s="162">
        <f t="shared" si="28"/>
        <v>0</v>
      </c>
      <c r="E939" s="169">
        <f>Dépense!E928</f>
        <v>0</v>
      </c>
      <c r="J939" s="194">
        <f>Recette!J928</f>
        <v>0</v>
      </c>
      <c r="K939" s="162">
        <f t="shared" si="29"/>
        <v>0</v>
      </c>
      <c r="L939" s="179">
        <f>Recette!E928</f>
        <v>0</v>
      </c>
    </row>
    <row r="940" spans="3:12">
      <c r="C940" s="155">
        <f>Dépense!J929</f>
        <v>0</v>
      </c>
      <c r="D940" s="162">
        <f t="shared" si="28"/>
        <v>0</v>
      </c>
      <c r="E940" s="169">
        <f>Dépense!E929</f>
        <v>0</v>
      </c>
      <c r="J940" s="194">
        <f>Recette!J929</f>
        <v>0</v>
      </c>
      <c r="K940" s="162">
        <f t="shared" si="29"/>
        <v>0</v>
      </c>
      <c r="L940" s="179">
        <f>Recette!E929</f>
        <v>0</v>
      </c>
    </row>
    <row r="941" spans="3:12">
      <c r="C941" s="155">
        <f>Dépense!J930</f>
        <v>0</v>
      </c>
      <c r="D941" s="162">
        <f t="shared" si="28"/>
        <v>0</v>
      </c>
      <c r="E941" s="169">
        <f>Dépense!E930</f>
        <v>0</v>
      </c>
      <c r="J941" s="194">
        <f>Recette!J930</f>
        <v>0</v>
      </c>
      <c r="K941" s="162">
        <f t="shared" si="29"/>
        <v>0</v>
      </c>
      <c r="L941" s="179">
        <f>Recette!E930</f>
        <v>0</v>
      </c>
    </row>
    <row r="942" spans="3:12">
      <c r="C942" s="155">
        <f>Dépense!J931</f>
        <v>0</v>
      </c>
      <c r="D942" s="162">
        <f t="shared" si="28"/>
        <v>0</v>
      </c>
      <c r="E942" s="169">
        <f>Dépense!E931</f>
        <v>0</v>
      </c>
      <c r="J942" s="194">
        <f>Recette!J931</f>
        <v>0</v>
      </c>
      <c r="K942" s="162">
        <f t="shared" si="29"/>
        <v>0</v>
      </c>
      <c r="L942" s="179">
        <f>Recette!E931</f>
        <v>0</v>
      </c>
    </row>
    <row r="943" spans="3:12">
      <c r="C943" s="155">
        <f>Dépense!J932</f>
        <v>0</v>
      </c>
      <c r="D943" s="162">
        <f t="shared" si="28"/>
        <v>0</v>
      </c>
      <c r="E943" s="169">
        <f>Dépense!E932</f>
        <v>0</v>
      </c>
      <c r="J943" s="194">
        <f>Recette!J932</f>
        <v>0</v>
      </c>
      <c r="K943" s="162">
        <f t="shared" si="29"/>
        <v>0</v>
      </c>
      <c r="L943" s="179">
        <f>Recette!E932</f>
        <v>0</v>
      </c>
    </row>
    <row r="944" spans="3:12">
      <c r="C944" s="155">
        <f>Dépense!J933</f>
        <v>0</v>
      </c>
      <c r="D944" s="162">
        <f t="shared" si="28"/>
        <v>0</v>
      </c>
      <c r="E944" s="169">
        <f>Dépense!E933</f>
        <v>0</v>
      </c>
      <c r="J944" s="194">
        <f>Recette!J933</f>
        <v>0</v>
      </c>
      <c r="K944" s="162">
        <f t="shared" si="29"/>
        <v>0</v>
      </c>
      <c r="L944" s="179">
        <f>Recette!E933</f>
        <v>0</v>
      </c>
    </row>
    <row r="945" spans="3:12">
      <c r="C945" s="155">
        <f>Dépense!J934</f>
        <v>0</v>
      </c>
      <c r="D945" s="162">
        <f t="shared" si="28"/>
        <v>0</v>
      </c>
      <c r="E945" s="169">
        <f>Dépense!E934</f>
        <v>0</v>
      </c>
      <c r="J945" s="194">
        <f>Recette!J934</f>
        <v>0</v>
      </c>
      <c r="K945" s="162">
        <f t="shared" si="29"/>
        <v>0</v>
      </c>
      <c r="L945" s="179">
        <f>Recette!E934</f>
        <v>0</v>
      </c>
    </row>
    <row r="946" spans="3:12">
      <c r="C946" s="155">
        <f>Dépense!J935</f>
        <v>0</v>
      </c>
      <c r="D946" s="162">
        <f t="shared" si="28"/>
        <v>0</v>
      </c>
      <c r="E946" s="169">
        <f>Dépense!E935</f>
        <v>0</v>
      </c>
      <c r="J946" s="194">
        <f>Recette!J935</f>
        <v>0</v>
      </c>
      <c r="K946" s="162">
        <f t="shared" si="29"/>
        <v>0</v>
      </c>
      <c r="L946" s="179">
        <f>Recette!E935</f>
        <v>0</v>
      </c>
    </row>
    <row r="947" spans="3:12">
      <c r="C947" s="155">
        <f>Dépense!J936</f>
        <v>0</v>
      </c>
      <c r="D947" s="162">
        <f t="shared" si="28"/>
        <v>0</v>
      </c>
      <c r="E947" s="169">
        <f>Dépense!E936</f>
        <v>0</v>
      </c>
      <c r="J947" s="194">
        <f>Recette!J936</f>
        <v>0</v>
      </c>
      <c r="K947" s="162">
        <f t="shared" si="29"/>
        <v>0</v>
      </c>
      <c r="L947" s="179">
        <f>Recette!E936</f>
        <v>0</v>
      </c>
    </row>
    <row r="948" spans="3:12">
      <c r="C948" s="155">
        <f>Dépense!J937</f>
        <v>0</v>
      </c>
      <c r="D948" s="162">
        <f t="shared" si="28"/>
        <v>0</v>
      </c>
      <c r="E948" s="169">
        <f>Dépense!E937</f>
        <v>0</v>
      </c>
      <c r="J948" s="194">
        <f>Recette!J937</f>
        <v>0</v>
      </c>
      <c r="K948" s="162">
        <f t="shared" si="29"/>
        <v>0</v>
      </c>
      <c r="L948" s="179">
        <f>Recette!E937</f>
        <v>0</v>
      </c>
    </row>
    <row r="949" spans="3:12">
      <c r="C949" s="155">
        <f>Dépense!J938</f>
        <v>0</v>
      </c>
      <c r="D949" s="162">
        <f t="shared" si="28"/>
        <v>0</v>
      </c>
      <c r="E949" s="169">
        <f>Dépense!E938</f>
        <v>0</v>
      </c>
      <c r="J949" s="194">
        <f>Recette!J938</f>
        <v>0</v>
      </c>
      <c r="K949" s="162">
        <f t="shared" si="29"/>
        <v>0</v>
      </c>
      <c r="L949" s="179">
        <f>Recette!E938</f>
        <v>0</v>
      </c>
    </row>
    <row r="950" spans="3:12">
      <c r="C950" s="155">
        <f>Dépense!J939</f>
        <v>0</v>
      </c>
      <c r="D950" s="162">
        <f t="shared" si="28"/>
        <v>0</v>
      </c>
      <c r="E950" s="169">
        <f>Dépense!E939</f>
        <v>0</v>
      </c>
      <c r="J950" s="194">
        <f>Recette!J939</f>
        <v>0</v>
      </c>
      <c r="K950" s="162">
        <f t="shared" si="29"/>
        <v>0</v>
      </c>
      <c r="L950" s="179">
        <f>Recette!E939</f>
        <v>0</v>
      </c>
    </row>
    <row r="951" spans="3:12">
      <c r="C951" s="155">
        <f>Dépense!J940</f>
        <v>0</v>
      </c>
      <c r="D951" s="162">
        <f t="shared" si="28"/>
        <v>0</v>
      </c>
      <c r="E951" s="169">
        <f>Dépense!E940</f>
        <v>0</v>
      </c>
      <c r="J951" s="194">
        <f>Recette!J940</f>
        <v>0</v>
      </c>
      <c r="K951" s="162">
        <f t="shared" si="29"/>
        <v>0</v>
      </c>
      <c r="L951" s="179">
        <f>Recette!E940</f>
        <v>0</v>
      </c>
    </row>
    <row r="952" spans="3:12">
      <c r="C952" s="155">
        <f>Dépense!J941</f>
        <v>0</v>
      </c>
      <c r="D952" s="162">
        <f t="shared" si="28"/>
        <v>0</v>
      </c>
      <c r="E952" s="169">
        <f>Dépense!E941</f>
        <v>0</v>
      </c>
      <c r="J952" s="194">
        <f>Recette!J941</f>
        <v>0</v>
      </c>
      <c r="K952" s="162">
        <f t="shared" si="29"/>
        <v>0</v>
      </c>
      <c r="L952" s="179">
        <f>Recette!E941</f>
        <v>0</v>
      </c>
    </row>
    <row r="953" spans="3:12">
      <c r="C953" s="155">
        <f>Dépense!J942</f>
        <v>0</v>
      </c>
      <c r="D953" s="162">
        <f t="shared" si="28"/>
        <v>0</v>
      </c>
      <c r="E953" s="169">
        <f>Dépense!E942</f>
        <v>0</v>
      </c>
      <c r="J953" s="194">
        <f>Recette!J942</f>
        <v>0</v>
      </c>
      <c r="K953" s="162">
        <f t="shared" si="29"/>
        <v>0</v>
      </c>
      <c r="L953" s="179">
        <f>Recette!E942</f>
        <v>0</v>
      </c>
    </row>
    <row r="954" spans="3:12">
      <c r="C954" s="155">
        <f>Dépense!J943</f>
        <v>0</v>
      </c>
      <c r="D954" s="162">
        <f t="shared" si="28"/>
        <v>0</v>
      </c>
      <c r="E954" s="169">
        <f>Dépense!E943</f>
        <v>0</v>
      </c>
      <c r="J954" s="194">
        <f>Recette!J943</f>
        <v>0</v>
      </c>
      <c r="K954" s="162">
        <f t="shared" si="29"/>
        <v>0</v>
      </c>
      <c r="L954" s="179">
        <f>Recette!E943</f>
        <v>0</v>
      </c>
    </row>
    <row r="955" spans="3:12">
      <c r="C955" s="155">
        <f>Dépense!J944</f>
        <v>0</v>
      </c>
      <c r="D955" s="162">
        <f t="shared" si="28"/>
        <v>0</v>
      </c>
      <c r="E955" s="169">
        <f>Dépense!E944</f>
        <v>0</v>
      </c>
      <c r="J955" s="194">
        <f>Recette!J944</f>
        <v>0</v>
      </c>
      <c r="K955" s="162">
        <f t="shared" si="29"/>
        <v>0</v>
      </c>
      <c r="L955" s="179">
        <f>Recette!E944</f>
        <v>0</v>
      </c>
    </row>
    <row r="956" spans="3:12">
      <c r="C956" s="155">
        <f>Dépense!J945</f>
        <v>0</v>
      </c>
      <c r="D956" s="162">
        <f t="shared" si="28"/>
        <v>0</v>
      </c>
      <c r="E956" s="169">
        <f>Dépense!E945</f>
        <v>0</v>
      </c>
      <c r="J956" s="194">
        <f>Recette!J945</f>
        <v>0</v>
      </c>
      <c r="K956" s="162">
        <f t="shared" si="29"/>
        <v>0</v>
      </c>
      <c r="L956" s="179">
        <f>Recette!E945</f>
        <v>0</v>
      </c>
    </row>
    <row r="957" spans="3:12">
      <c r="C957" s="155">
        <f>Dépense!J946</f>
        <v>0</v>
      </c>
      <c r="D957" s="162">
        <f t="shared" si="28"/>
        <v>0</v>
      </c>
      <c r="E957" s="169">
        <f>Dépense!E946</f>
        <v>0</v>
      </c>
      <c r="J957" s="194">
        <f>Recette!J946</f>
        <v>0</v>
      </c>
      <c r="K957" s="162">
        <f t="shared" si="29"/>
        <v>0</v>
      </c>
      <c r="L957" s="179">
        <f>Recette!E946</f>
        <v>0</v>
      </c>
    </row>
    <row r="958" spans="3:12">
      <c r="C958" s="155">
        <f>Dépense!J947</f>
        <v>0</v>
      </c>
      <c r="D958" s="162">
        <f t="shared" si="28"/>
        <v>0</v>
      </c>
      <c r="E958" s="169">
        <f>Dépense!E947</f>
        <v>0</v>
      </c>
      <c r="J958" s="194">
        <f>Recette!J947</f>
        <v>0</v>
      </c>
      <c r="K958" s="162">
        <f t="shared" si="29"/>
        <v>0</v>
      </c>
      <c r="L958" s="179">
        <f>Recette!E947</f>
        <v>0</v>
      </c>
    </row>
    <row r="959" spans="3:12">
      <c r="C959" s="155">
        <f>Dépense!J948</f>
        <v>0</v>
      </c>
      <c r="D959" s="162">
        <f t="shared" si="28"/>
        <v>0</v>
      </c>
      <c r="E959" s="169">
        <f>Dépense!E948</f>
        <v>0</v>
      </c>
      <c r="J959" s="194">
        <f>Recette!J948</f>
        <v>0</v>
      </c>
      <c r="K959" s="162">
        <f t="shared" si="29"/>
        <v>0</v>
      </c>
      <c r="L959" s="179">
        <f>Recette!E948</f>
        <v>0</v>
      </c>
    </row>
    <row r="960" spans="3:12">
      <c r="C960" s="155">
        <f>Dépense!J949</f>
        <v>0</v>
      </c>
      <c r="D960" s="162">
        <f t="shared" si="28"/>
        <v>0</v>
      </c>
      <c r="E960" s="169">
        <f>Dépense!E949</f>
        <v>0</v>
      </c>
      <c r="J960" s="194">
        <f>Recette!J949</f>
        <v>0</v>
      </c>
      <c r="K960" s="162">
        <f t="shared" si="29"/>
        <v>0</v>
      </c>
      <c r="L960" s="179">
        <f>Recette!E949</f>
        <v>0</v>
      </c>
    </row>
    <row r="961" spans="3:12">
      <c r="C961" s="155">
        <f>Dépense!J950</f>
        <v>0</v>
      </c>
      <c r="D961" s="162">
        <f t="shared" si="28"/>
        <v>0</v>
      </c>
      <c r="E961" s="169">
        <f>Dépense!E950</f>
        <v>0</v>
      </c>
      <c r="J961" s="194">
        <f>Recette!J950</f>
        <v>0</v>
      </c>
      <c r="K961" s="162">
        <f t="shared" si="29"/>
        <v>0</v>
      </c>
      <c r="L961" s="179">
        <f>Recette!E950</f>
        <v>0</v>
      </c>
    </row>
    <row r="962" spans="3:12">
      <c r="C962" s="155">
        <f>Dépense!J951</f>
        <v>0</v>
      </c>
      <c r="D962" s="162">
        <f t="shared" si="28"/>
        <v>0</v>
      </c>
      <c r="E962" s="169">
        <f>Dépense!E951</f>
        <v>0</v>
      </c>
      <c r="J962" s="194">
        <f>Recette!J951</f>
        <v>0</v>
      </c>
      <c r="K962" s="162">
        <f t="shared" si="29"/>
        <v>0</v>
      </c>
      <c r="L962" s="179">
        <f>Recette!E951</f>
        <v>0</v>
      </c>
    </row>
    <row r="963" spans="3:12">
      <c r="C963" s="155">
        <f>Dépense!J952</f>
        <v>0</v>
      </c>
      <c r="D963" s="162">
        <f t="shared" si="28"/>
        <v>0</v>
      </c>
      <c r="E963" s="169">
        <f>Dépense!E952</f>
        <v>0</v>
      </c>
      <c r="J963" s="194">
        <f>Recette!J952</f>
        <v>0</v>
      </c>
      <c r="K963" s="162">
        <f t="shared" si="29"/>
        <v>0</v>
      </c>
      <c r="L963" s="179">
        <f>Recette!E952</f>
        <v>0</v>
      </c>
    </row>
    <row r="964" spans="3:12">
      <c r="C964" s="155">
        <f>Dépense!J953</f>
        <v>0</v>
      </c>
      <c r="D964" s="162">
        <f t="shared" si="28"/>
        <v>0</v>
      </c>
      <c r="E964" s="169">
        <f>Dépense!E953</f>
        <v>0</v>
      </c>
      <c r="J964" s="194">
        <f>Recette!J953</f>
        <v>0</v>
      </c>
      <c r="K964" s="162">
        <f t="shared" si="29"/>
        <v>0</v>
      </c>
      <c r="L964" s="179">
        <f>Recette!E953</f>
        <v>0</v>
      </c>
    </row>
    <row r="965" spans="3:12">
      <c r="C965" s="155">
        <f>Dépense!J954</f>
        <v>0</v>
      </c>
      <c r="D965" s="162">
        <f t="shared" si="28"/>
        <v>0</v>
      </c>
      <c r="E965" s="169">
        <f>Dépense!E954</f>
        <v>0</v>
      </c>
      <c r="J965" s="194">
        <f>Recette!J954</f>
        <v>0</v>
      </c>
      <c r="K965" s="162">
        <f t="shared" si="29"/>
        <v>0</v>
      </c>
      <c r="L965" s="179">
        <f>Recette!E954</f>
        <v>0</v>
      </c>
    </row>
    <row r="966" spans="3:12">
      <c r="C966" s="155">
        <f>Dépense!J955</f>
        <v>0</v>
      </c>
      <c r="D966" s="162">
        <f t="shared" si="28"/>
        <v>0</v>
      </c>
      <c r="E966" s="169">
        <f>Dépense!E955</f>
        <v>0</v>
      </c>
      <c r="J966" s="194">
        <f>Recette!J955</f>
        <v>0</v>
      </c>
      <c r="K966" s="162">
        <f t="shared" si="29"/>
        <v>0</v>
      </c>
      <c r="L966" s="179">
        <f>Recette!E955</f>
        <v>0</v>
      </c>
    </row>
    <row r="967" spans="3:12">
      <c r="C967" s="155">
        <f>Dépense!J956</f>
        <v>0</v>
      </c>
      <c r="D967" s="162">
        <f t="shared" si="28"/>
        <v>0</v>
      </c>
      <c r="E967" s="169">
        <f>Dépense!E956</f>
        <v>0</v>
      </c>
      <c r="J967" s="194">
        <f>Recette!J956</f>
        <v>0</v>
      </c>
      <c r="K967" s="162">
        <f t="shared" si="29"/>
        <v>0</v>
      </c>
      <c r="L967" s="179">
        <f>Recette!E956</f>
        <v>0</v>
      </c>
    </row>
    <row r="968" spans="3:12">
      <c r="C968" s="155">
        <f>Dépense!J957</f>
        <v>0</v>
      </c>
      <c r="D968" s="162">
        <f t="shared" si="28"/>
        <v>0</v>
      </c>
      <c r="E968" s="169">
        <f>Dépense!E957</f>
        <v>0</v>
      </c>
      <c r="J968" s="194">
        <f>Recette!J957</f>
        <v>0</v>
      </c>
      <c r="K968" s="162">
        <f t="shared" si="29"/>
        <v>0</v>
      </c>
      <c r="L968" s="179">
        <f>Recette!E957</f>
        <v>0</v>
      </c>
    </row>
    <row r="969" spans="3:12">
      <c r="C969" s="155">
        <f>Dépense!J958</f>
        <v>0</v>
      </c>
      <c r="D969" s="162">
        <f t="shared" si="28"/>
        <v>0</v>
      </c>
      <c r="E969" s="169">
        <f>Dépense!E958</f>
        <v>0</v>
      </c>
      <c r="J969" s="194">
        <f>Recette!J958</f>
        <v>0</v>
      </c>
      <c r="K969" s="162">
        <f t="shared" si="29"/>
        <v>0</v>
      </c>
      <c r="L969" s="179">
        <f>Recette!E958</f>
        <v>0</v>
      </c>
    </row>
    <row r="970" spans="3:12">
      <c r="C970" s="155">
        <f>Dépense!J959</f>
        <v>0</v>
      </c>
      <c r="D970" s="162">
        <f t="shared" si="28"/>
        <v>0</v>
      </c>
      <c r="E970" s="169">
        <f>Dépense!E959</f>
        <v>0</v>
      </c>
      <c r="J970" s="194">
        <f>Recette!J959</f>
        <v>0</v>
      </c>
      <c r="K970" s="162">
        <f t="shared" si="29"/>
        <v>0</v>
      </c>
      <c r="L970" s="179">
        <f>Recette!E959</f>
        <v>0</v>
      </c>
    </row>
    <row r="971" spans="3:12">
      <c r="C971" s="155">
        <f>Dépense!J960</f>
        <v>0</v>
      </c>
      <c r="D971" s="162">
        <f t="shared" si="28"/>
        <v>0</v>
      </c>
      <c r="E971" s="169">
        <f>Dépense!E960</f>
        <v>0</v>
      </c>
      <c r="J971" s="194">
        <f>Recette!J960</f>
        <v>0</v>
      </c>
      <c r="K971" s="162">
        <f t="shared" si="29"/>
        <v>0</v>
      </c>
      <c r="L971" s="179">
        <f>Recette!E960</f>
        <v>0</v>
      </c>
    </row>
    <row r="972" spans="3:12">
      <c r="C972" s="155">
        <f>Dépense!J961</f>
        <v>0</v>
      </c>
      <c r="D972" s="162">
        <f t="shared" si="28"/>
        <v>0</v>
      </c>
      <c r="E972" s="169">
        <f>Dépense!E961</f>
        <v>0</v>
      </c>
      <c r="J972" s="194">
        <f>Recette!J961</f>
        <v>0</v>
      </c>
      <c r="K972" s="162">
        <f t="shared" si="29"/>
        <v>0</v>
      </c>
      <c r="L972" s="179">
        <f>Recette!E961</f>
        <v>0</v>
      </c>
    </row>
    <row r="973" spans="3:12">
      <c r="C973" s="155">
        <f>Dépense!J962</f>
        <v>0</v>
      </c>
      <c r="D973" s="162">
        <f t="shared" si="28"/>
        <v>0</v>
      </c>
      <c r="E973" s="169">
        <f>Dépense!E962</f>
        <v>0</v>
      </c>
      <c r="J973" s="194">
        <f>Recette!J962</f>
        <v>0</v>
      </c>
      <c r="K973" s="162">
        <f t="shared" si="29"/>
        <v>0</v>
      </c>
      <c r="L973" s="179">
        <f>Recette!E962</f>
        <v>0</v>
      </c>
    </row>
    <row r="974" spans="3:12">
      <c r="C974" s="155">
        <f>Dépense!J963</f>
        <v>0</v>
      </c>
      <c r="D974" s="162">
        <f t="shared" ref="D974:D1037" si="30">INT(C974/10000)</f>
        <v>0</v>
      </c>
      <c r="E974" s="169">
        <f>Dépense!E963</f>
        <v>0</v>
      </c>
      <c r="J974" s="194">
        <f>Recette!J963</f>
        <v>0</v>
      </c>
      <c r="K974" s="162">
        <f t="shared" ref="K974:K1037" si="31">INT(J974/10000)</f>
        <v>0</v>
      </c>
      <c r="L974" s="179">
        <f>Recette!E963</f>
        <v>0</v>
      </c>
    </row>
    <row r="975" spans="3:12">
      <c r="C975" s="155">
        <f>Dépense!J964</f>
        <v>0</v>
      </c>
      <c r="D975" s="162">
        <f t="shared" si="30"/>
        <v>0</v>
      </c>
      <c r="E975" s="169">
        <f>Dépense!E964</f>
        <v>0</v>
      </c>
      <c r="J975" s="194">
        <f>Recette!J964</f>
        <v>0</v>
      </c>
      <c r="K975" s="162">
        <f t="shared" si="31"/>
        <v>0</v>
      </c>
      <c r="L975" s="179">
        <f>Recette!E964</f>
        <v>0</v>
      </c>
    </row>
    <row r="976" spans="3:12">
      <c r="C976" s="155">
        <f>Dépense!J965</f>
        <v>0</v>
      </c>
      <c r="D976" s="162">
        <f t="shared" si="30"/>
        <v>0</v>
      </c>
      <c r="E976" s="169">
        <f>Dépense!E965</f>
        <v>0</v>
      </c>
      <c r="J976" s="194">
        <f>Recette!J965</f>
        <v>0</v>
      </c>
      <c r="K976" s="162">
        <f t="shared" si="31"/>
        <v>0</v>
      </c>
      <c r="L976" s="179">
        <f>Recette!E965</f>
        <v>0</v>
      </c>
    </row>
    <row r="977" spans="3:12">
      <c r="C977" s="155">
        <f>Dépense!J966</f>
        <v>0</v>
      </c>
      <c r="D977" s="162">
        <f t="shared" si="30"/>
        <v>0</v>
      </c>
      <c r="E977" s="169">
        <f>Dépense!E966</f>
        <v>0</v>
      </c>
      <c r="J977" s="194">
        <f>Recette!J966</f>
        <v>0</v>
      </c>
      <c r="K977" s="162">
        <f t="shared" si="31"/>
        <v>0</v>
      </c>
      <c r="L977" s="179">
        <f>Recette!E966</f>
        <v>0</v>
      </c>
    </row>
    <row r="978" spans="3:12">
      <c r="C978" s="155">
        <f>Dépense!J967</f>
        <v>0</v>
      </c>
      <c r="D978" s="162">
        <f t="shared" si="30"/>
        <v>0</v>
      </c>
      <c r="E978" s="169">
        <f>Dépense!E967</f>
        <v>0</v>
      </c>
      <c r="J978" s="194">
        <f>Recette!J967</f>
        <v>0</v>
      </c>
      <c r="K978" s="162">
        <f t="shared" si="31"/>
        <v>0</v>
      </c>
      <c r="L978" s="179">
        <f>Recette!E967</f>
        <v>0</v>
      </c>
    </row>
    <row r="979" spans="3:12">
      <c r="C979" s="155">
        <f>Dépense!J968</f>
        <v>0</v>
      </c>
      <c r="D979" s="162">
        <f t="shared" si="30"/>
        <v>0</v>
      </c>
      <c r="E979" s="169">
        <f>Dépense!E968</f>
        <v>0</v>
      </c>
      <c r="J979" s="194">
        <f>Recette!J968</f>
        <v>0</v>
      </c>
      <c r="K979" s="162">
        <f t="shared" si="31"/>
        <v>0</v>
      </c>
      <c r="L979" s="179">
        <f>Recette!E968</f>
        <v>0</v>
      </c>
    </row>
    <row r="980" spans="3:12">
      <c r="C980" s="155">
        <f>Dépense!J969</f>
        <v>0</v>
      </c>
      <c r="D980" s="162">
        <f t="shared" si="30"/>
        <v>0</v>
      </c>
      <c r="E980" s="169">
        <f>Dépense!E969</f>
        <v>0</v>
      </c>
      <c r="J980" s="194">
        <f>Recette!J969</f>
        <v>0</v>
      </c>
      <c r="K980" s="162">
        <f t="shared" si="31"/>
        <v>0</v>
      </c>
      <c r="L980" s="179">
        <f>Recette!E969</f>
        <v>0</v>
      </c>
    </row>
    <row r="981" spans="3:12">
      <c r="C981" s="155">
        <f>Dépense!J970</f>
        <v>0</v>
      </c>
      <c r="D981" s="162">
        <f t="shared" si="30"/>
        <v>0</v>
      </c>
      <c r="E981" s="169">
        <f>Dépense!E970</f>
        <v>0</v>
      </c>
      <c r="J981" s="194">
        <f>Recette!J970</f>
        <v>0</v>
      </c>
      <c r="K981" s="162">
        <f t="shared" si="31"/>
        <v>0</v>
      </c>
      <c r="L981" s="179">
        <f>Recette!E970</f>
        <v>0</v>
      </c>
    </row>
    <row r="982" spans="3:12">
      <c r="C982" s="155">
        <f>Dépense!J971</f>
        <v>0</v>
      </c>
      <c r="D982" s="162">
        <f t="shared" si="30"/>
        <v>0</v>
      </c>
      <c r="E982" s="169">
        <f>Dépense!E971</f>
        <v>0</v>
      </c>
      <c r="J982" s="194">
        <f>Recette!J971</f>
        <v>0</v>
      </c>
      <c r="K982" s="162">
        <f t="shared" si="31"/>
        <v>0</v>
      </c>
      <c r="L982" s="179">
        <f>Recette!E971</f>
        <v>0</v>
      </c>
    </row>
    <row r="983" spans="3:12">
      <c r="C983" s="155">
        <f>Dépense!J972</f>
        <v>0</v>
      </c>
      <c r="D983" s="162">
        <f t="shared" si="30"/>
        <v>0</v>
      </c>
      <c r="E983" s="169">
        <f>Dépense!E972</f>
        <v>0</v>
      </c>
      <c r="J983" s="194">
        <f>Recette!J972</f>
        <v>0</v>
      </c>
      <c r="K983" s="162">
        <f t="shared" si="31"/>
        <v>0</v>
      </c>
      <c r="L983" s="179">
        <f>Recette!E972</f>
        <v>0</v>
      </c>
    </row>
    <row r="984" spans="3:12">
      <c r="C984" s="155">
        <f>Dépense!J973</f>
        <v>0</v>
      </c>
      <c r="D984" s="162">
        <f t="shared" si="30"/>
        <v>0</v>
      </c>
      <c r="E984" s="169">
        <f>Dépense!E973</f>
        <v>0</v>
      </c>
      <c r="J984" s="194">
        <f>Recette!J973</f>
        <v>0</v>
      </c>
      <c r="K984" s="162">
        <f t="shared" si="31"/>
        <v>0</v>
      </c>
      <c r="L984" s="179">
        <f>Recette!E973</f>
        <v>0</v>
      </c>
    </row>
    <row r="985" spans="3:12">
      <c r="C985" s="155">
        <f>Dépense!J974</f>
        <v>0</v>
      </c>
      <c r="D985" s="162">
        <f t="shared" si="30"/>
        <v>0</v>
      </c>
      <c r="E985" s="169">
        <f>Dépense!E974</f>
        <v>0</v>
      </c>
      <c r="J985" s="194">
        <f>Recette!J974</f>
        <v>0</v>
      </c>
      <c r="K985" s="162">
        <f t="shared" si="31"/>
        <v>0</v>
      </c>
      <c r="L985" s="179">
        <f>Recette!E974</f>
        <v>0</v>
      </c>
    </row>
    <row r="986" spans="3:12">
      <c r="C986" s="155">
        <f>Dépense!J975</f>
        <v>0</v>
      </c>
      <c r="D986" s="162">
        <f t="shared" si="30"/>
        <v>0</v>
      </c>
      <c r="E986" s="169">
        <f>Dépense!E975</f>
        <v>0</v>
      </c>
      <c r="J986" s="194">
        <f>Recette!J975</f>
        <v>0</v>
      </c>
      <c r="K986" s="162">
        <f t="shared" si="31"/>
        <v>0</v>
      </c>
      <c r="L986" s="179">
        <f>Recette!E975</f>
        <v>0</v>
      </c>
    </row>
    <row r="987" spans="3:12">
      <c r="C987" s="155">
        <f>Dépense!J976</f>
        <v>0</v>
      </c>
      <c r="D987" s="162">
        <f t="shared" si="30"/>
        <v>0</v>
      </c>
      <c r="E987" s="169">
        <f>Dépense!E976</f>
        <v>0</v>
      </c>
      <c r="J987" s="194">
        <f>Recette!J976</f>
        <v>0</v>
      </c>
      <c r="K987" s="162">
        <f t="shared" si="31"/>
        <v>0</v>
      </c>
      <c r="L987" s="179">
        <f>Recette!E976</f>
        <v>0</v>
      </c>
    </row>
    <row r="988" spans="3:12">
      <c r="C988" s="155">
        <f>Dépense!J977</f>
        <v>0</v>
      </c>
      <c r="D988" s="162">
        <f t="shared" si="30"/>
        <v>0</v>
      </c>
      <c r="E988" s="169">
        <f>Dépense!E977</f>
        <v>0</v>
      </c>
      <c r="J988" s="194">
        <f>Recette!J977</f>
        <v>0</v>
      </c>
      <c r="K988" s="162">
        <f t="shared" si="31"/>
        <v>0</v>
      </c>
      <c r="L988" s="179">
        <f>Recette!E977</f>
        <v>0</v>
      </c>
    </row>
    <row r="989" spans="3:12">
      <c r="C989" s="155">
        <f>Dépense!J978</f>
        <v>0</v>
      </c>
      <c r="D989" s="162">
        <f t="shared" si="30"/>
        <v>0</v>
      </c>
      <c r="E989" s="169">
        <f>Dépense!E978</f>
        <v>0</v>
      </c>
      <c r="J989" s="194">
        <f>Recette!J978</f>
        <v>0</v>
      </c>
      <c r="K989" s="162">
        <f t="shared" si="31"/>
        <v>0</v>
      </c>
      <c r="L989" s="179">
        <f>Recette!E978</f>
        <v>0</v>
      </c>
    </row>
    <row r="990" spans="3:12">
      <c r="C990" s="155">
        <f>Dépense!J979</f>
        <v>0</v>
      </c>
      <c r="D990" s="162">
        <f t="shared" si="30"/>
        <v>0</v>
      </c>
      <c r="E990" s="169">
        <f>Dépense!E979</f>
        <v>0</v>
      </c>
      <c r="J990" s="194">
        <f>Recette!J979</f>
        <v>0</v>
      </c>
      <c r="K990" s="162">
        <f t="shared" si="31"/>
        <v>0</v>
      </c>
      <c r="L990" s="179">
        <f>Recette!E979</f>
        <v>0</v>
      </c>
    </row>
    <row r="991" spans="3:12">
      <c r="C991" s="155">
        <f>Dépense!J980</f>
        <v>0</v>
      </c>
      <c r="D991" s="162">
        <f t="shared" si="30"/>
        <v>0</v>
      </c>
      <c r="E991" s="169">
        <f>Dépense!E980</f>
        <v>0</v>
      </c>
      <c r="J991" s="194">
        <f>Recette!J980</f>
        <v>0</v>
      </c>
      <c r="K991" s="162">
        <f t="shared" si="31"/>
        <v>0</v>
      </c>
      <c r="L991" s="179">
        <f>Recette!E980</f>
        <v>0</v>
      </c>
    </row>
    <row r="992" spans="3:12">
      <c r="C992" s="155">
        <f>Dépense!J981</f>
        <v>0</v>
      </c>
      <c r="D992" s="162">
        <f t="shared" si="30"/>
        <v>0</v>
      </c>
      <c r="E992" s="169">
        <f>Dépense!E981</f>
        <v>0</v>
      </c>
      <c r="J992" s="194">
        <f>Recette!J981</f>
        <v>0</v>
      </c>
      <c r="K992" s="162">
        <f t="shared" si="31"/>
        <v>0</v>
      </c>
      <c r="L992" s="179">
        <f>Recette!E981</f>
        <v>0</v>
      </c>
    </row>
    <row r="993" spans="3:12">
      <c r="C993" s="155">
        <f>Dépense!J982</f>
        <v>0</v>
      </c>
      <c r="D993" s="162">
        <f t="shared" si="30"/>
        <v>0</v>
      </c>
      <c r="E993" s="169">
        <f>Dépense!E982</f>
        <v>0</v>
      </c>
      <c r="J993" s="194">
        <f>Recette!J982</f>
        <v>0</v>
      </c>
      <c r="K993" s="162">
        <f t="shared" si="31"/>
        <v>0</v>
      </c>
      <c r="L993" s="179">
        <f>Recette!E982</f>
        <v>0</v>
      </c>
    </row>
    <row r="994" spans="3:12">
      <c r="C994" s="155">
        <f>Dépense!J983</f>
        <v>0</v>
      </c>
      <c r="D994" s="162">
        <f t="shared" si="30"/>
        <v>0</v>
      </c>
      <c r="E994" s="169">
        <f>Dépense!E983</f>
        <v>0</v>
      </c>
      <c r="J994" s="194">
        <f>Recette!J983</f>
        <v>0</v>
      </c>
      <c r="K994" s="162">
        <f t="shared" si="31"/>
        <v>0</v>
      </c>
      <c r="L994" s="179">
        <f>Recette!E983</f>
        <v>0</v>
      </c>
    </row>
    <row r="995" spans="3:12">
      <c r="C995" s="155">
        <f>Dépense!J984</f>
        <v>0</v>
      </c>
      <c r="D995" s="162">
        <f t="shared" si="30"/>
        <v>0</v>
      </c>
      <c r="E995" s="169">
        <f>Dépense!E984</f>
        <v>0</v>
      </c>
      <c r="J995" s="194">
        <f>Recette!J984</f>
        <v>0</v>
      </c>
      <c r="K995" s="162">
        <f t="shared" si="31"/>
        <v>0</v>
      </c>
      <c r="L995" s="179">
        <f>Recette!E984</f>
        <v>0</v>
      </c>
    </row>
    <row r="996" spans="3:12">
      <c r="C996" s="155">
        <f>Dépense!J985</f>
        <v>0</v>
      </c>
      <c r="D996" s="162">
        <f t="shared" si="30"/>
        <v>0</v>
      </c>
      <c r="E996" s="169">
        <f>Dépense!E985</f>
        <v>0</v>
      </c>
      <c r="J996" s="194">
        <f>Recette!J985</f>
        <v>0</v>
      </c>
      <c r="K996" s="162">
        <f t="shared" si="31"/>
        <v>0</v>
      </c>
      <c r="L996" s="179">
        <f>Recette!E985</f>
        <v>0</v>
      </c>
    </row>
    <row r="997" spans="3:12">
      <c r="C997" s="155">
        <f>Dépense!J986</f>
        <v>0</v>
      </c>
      <c r="D997" s="162">
        <f t="shared" si="30"/>
        <v>0</v>
      </c>
      <c r="E997" s="169">
        <f>Dépense!E986</f>
        <v>0</v>
      </c>
      <c r="J997" s="194">
        <f>Recette!J986</f>
        <v>0</v>
      </c>
      <c r="K997" s="162">
        <f t="shared" si="31"/>
        <v>0</v>
      </c>
      <c r="L997" s="179">
        <f>Recette!E986</f>
        <v>0</v>
      </c>
    </row>
    <row r="998" spans="3:12">
      <c r="C998" s="155">
        <f>Dépense!J987</f>
        <v>0</v>
      </c>
      <c r="D998" s="162">
        <f t="shared" si="30"/>
        <v>0</v>
      </c>
      <c r="E998" s="169">
        <f>Dépense!E987</f>
        <v>0</v>
      </c>
      <c r="J998" s="194">
        <f>Recette!J987</f>
        <v>0</v>
      </c>
      <c r="K998" s="162">
        <f t="shared" si="31"/>
        <v>0</v>
      </c>
      <c r="L998" s="179">
        <f>Recette!E987</f>
        <v>0</v>
      </c>
    </row>
    <row r="999" spans="3:12">
      <c r="C999" s="155">
        <f>Dépense!J988</f>
        <v>0</v>
      </c>
      <c r="D999" s="162">
        <f t="shared" si="30"/>
        <v>0</v>
      </c>
      <c r="E999" s="169">
        <f>Dépense!E988</f>
        <v>0</v>
      </c>
      <c r="J999" s="194">
        <f>Recette!J988</f>
        <v>0</v>
      </c>
      <c r="K999" s="162">
        <f t="shared" si="31"/>
        <v>0</v>
      </c>
      <c r="L999" s="179">
        <f>Recette!E988</f>
        <v>0</v>
      </c>
    </row>
    <row r="1000" spans="3:12">
      <c r="C1000" s="155">
        <f>Dépense!J989</f>
        <v>0</v>
      </c>
      <c r="D1000" s="162">
        <f t="shared" si="30"/>
        <v>0</v>
      </c>
      <c r="E1000" s="169">
        <f>Dépense!E989</f>
        <v>0</v>
      </c>
      <c r="J1000" s="194">
        <f>Recette!J989</f>
        <v>0</v>
      </c>
      <c r="K1000" s="162">
        <f t="shared" si="31"/>
        <v>0</v>
      </c>
      <c r="L1000" s="179">
        <f>Recette!E989</f>
        <v>0</v>
      </c>
    </row>
    <row r="1001" spans="3:12">
      <c r="C1001" s="155">
        <f>Dépense!J990</f>
        <v>0</v>
      </c>
      <c r="D1001" s="162">
        <f t="shared" si="30"/>
        <v>0</v>
      </c>
      <c r="E1001" s="169">
        <f>Dépense!E990</f>
        <v>0</v>
      </c>
      <c r="J1001" s="194">
        <f>Recette!J990</f>
        <v>0</v>
      </c>
      <c r="K1001" s="162">
        <f t="shared" si="31"/>
        <v>0</v>
      </c>
      <c r="L1001" s="179">
        <f>Recette!E990</f>
        <v>0</v>
      </c>
    </row>
    <row r="1002" spans="3:12">
      <c r="C1002" s="155">
        <f>Dépense!J991</f>
        <v>0</v>
      </c>
      <c r="D1002" s="162">
        <f t="shared" si="30"/>
        <v>0</v>
      </c>
      <c r="E1002" s="169">
        <f>Dépense!E991</f>
        <v>0</v>
      </c>
      <c r="J1002" s="194">
        <f>Recette!J991</f>
        <v>0</v>
      </c>
      <c r="K1002" s="162">
        <f t="shared" si="31"/>
        <v>0</v>
      </c>
      <c r="L1002" s="179">
        <f>Recette!E991</f>
        <v>0</v>
      </c>
    </row>
    <row r="1003" spans="3:12">
      <c r="C1003" s="155">
        <f>Dépense!J992</f>
        <v>0</v>
      </c>
      <c r="D1003" s="162">
        <f t="shared" si="30"/>
        <v>0</v>
      </c>
      <c r="E1003" s="169">
        <f>Dépense!E992</f>
        <v>0</v>
      </c>
      <c r="J1003" s="194">
        <f>Recette!J992</f>
        <v>0</v>
      </c>
      <c r="K1003" s="162">
        <f t="shared" si="31"/>
        <v>0</v>
      </c>
      <c r="L1003" s="179">
        <f>Recette!E992</f>
        <v>0</v>
      </c>
    </row>
    <row r="1004" spans="3:12">
      <c r="C1004" s="155">
        <f>Dépense!J993</f>
        <v>0</v>
      </c>
      <c r="D1004" s="162">
        <f t="shared" si="30"/>
        <v>0</v>
      </c>
      <c r="E1004" s="169">
        <f>Dépense!E993</f>
        <v>0</v>
      </c>
      <c r="J1004" s="194">
        <f>Recette!J993</f>
        <v>0</v>
      </c>
      <c r="K1004" s="162">
        <f t="shared" si="31"/>
        <v>0</v>
      </c>
      <c r="L1004" s="179">
        <f>Recette!E993</f>
        <v>0</v>
      </c>
    </row>
    <row r="1005" spans="3:12">
      <c r="C1005" s="155">
        <f>Dépense!J994</f>
        <v>0</v>
      </c>
      <c r="D1005" s="162">
        <f t="shared" si="30"/>
        <v>0</v>
      </c>
      <c r="E1005" s="169">
        <f>Dépense!E994</f>
        <v>0</v>
      </c>
      <c r="J1005" s="194">
        <f>Recette!J994</f>
        <v>0</v>
      </c>
      <c r="K1005" s="162">
        <f t="shared" si="31"/>
        <v>0</v>
      </c>
      <c r="L1005" s="179">
        <f>Recette!E994</f>
        <v>0</v>
      </c>
    </row>
    <row r="1006" spans="3:12">
      <c r="C1006" s="155">
        <f>Dépense!J995</f>
        <v>0</v>
      </c>
      <c r="D1006" s="162">
        <f t="shared" si="30"/>
        <v>0</v>
      </c>
      <c r="E1006" s="169">
        <f>Dépense!E995</f>
        <v>0</v>
      </c>
      <c r="J1006" s="194">
        <f>Recette!J995</f>
        <v>0</v>
      </c>
      <c r="K1006" s="162">
        <f t="shared" si="31"/>
        <v>0</v>
      </c>
      <c r="L1006" s="179">
        <f>Recette!E995</f>
        <v>0</v>
      </c>
    </row>
    <row r="1007" spans="3:12">
      <c r="C1007" s="155">
        <f>Dépense!J996</f>
        <v>0</v>
      </c>
      <c r="D1007" s="162">
        <f t="shared" si="30"/>
        <v>0</v>
      </c>
      <c r="E1007" s="169">
        <f>Dépense!E996</f>
        <v>0</v>
      </c>
      <c r="J1007" s="194">
        <f>Recette!J996</f>
        <v>0</v>
      </c>
      <c r="K1007" s="162">
        <f t="shared" si="31"/>
        <v>0</v>
      </c>
      <c r="L1007" s="179">
        <f>Recette!E996</f>
        <v>0</v>
      </c>
    </row>
    <row r="1008" spans="3:12">
      <c r="C1008" s="155">
        <f>Dépense!J997</f>
        <v>0</v>
      </c>
      <c r="D1008" s="162">
        <f t="shared" si="30"/>
        <v>0</v>
      </c>
      <c r="E1008" s="169">
        <f>Dépense!E997</f>
        <v>0</v>
      </c>
      <c r="J1008" s="194">
        <f>Recette!J997</f>
        <v>0</v>
      </c>
      <c r="K1008" s="162">
        <f t="shared" si="31"/>
        <v>0</v>
      </c>
      <c r="L1008" s="179">
        <f>Recette!E997</f>
        <v>0</v>
      </c>
    </row>
    <row r="1009" spans="3:12">
      <c r="C1009" s="155">
        <f>Dépense!J998</f>
        <v>0</v>
      </c>
      <c r="D1009" s="162">
        <f t="shared" si="30"/>
        <v>0</v>
      </c>
      <c r="E1009" s="169">
        <f>Dépense!E998</f>
        <v>0</v>
      </c>
      <c r="J1009" s="194">
        <f>Recette!J998</f>
        <v>0</v>
      </c>
      <c r="K1009" s="162">
        <f t="shared" si="31"/>
        <v>0</v>
      </c>
      <c r="L1009" s="179">
        <f>Recette!E998</f>
        <v>0</v>
      </c>
    </row>
    <row r="1010" spans="3:12">
      <c r="C1010" s="155">
        <f>Dépense!J999</f>
        <v>0</v>
      </c>
      <c r="D1010" s="162">
        <f t="shared" si="30"/>
        <v>0</v>
      </c>
      <c r="E1010" s="169">
        <f>Dépense!E999</f>
        <v>0</v>
      </c>
      <c r="J1010" s="194">
        <f>Recette!J999</f>
        <v>0</v>
      </c>
      <c r="K1010" s="162">
        <f t="shared" si="31"/>
        <v>0</v>
      </c>
      <c r="L1010" s="179">
        <f>Recette!E999</f>
        <v>0</v>
      </c>
    </row>
    <row r="1011" spans="3:12">
      <c r="C1011" s="155">
        <f>Dépense!J1000</f>
        <v>0</v>
      </c>
      <c r="D1011" s="162">
        <f t="shared" si="30"/>
        <v>0</v>
      </c>
      <c r="E1011" s="169">
        <f>Dépense!E1000</f>
        <v>0</v>
      </c>
      <c r="J1011" s="194">
        <f>Recette!J1000</f>
        <v>0</v>
      </c>
      <c r="K1011" s="162">
        <f t="shared" si="31"/>
        <v>0</v>
      </c>
      <c r="L1011" s="179">
        <f>Recette!E1000</f>
        <v>0</v>
      </c>
    </row>
    <row r="1012" spans="3:12">
      <c r="C1012" s="155">
        <f>Dépense!J1001</f>
        <v>0</v>
      </c>
      <c r="D1012" s="162">
        <f t="shared" si="30"/>
        <v>0</v>
      </c>
      <c r="E1012" s="169">
        <f>Dépense!E1001</f>
        <v>0</v>
      </c>
      <c r="J1012" s="194">
        <f>Recette!J1001</f>
        <v>0</v>
      </c>
      <c r="K1012" s="162">
        <f t="shared" si="31"/>
        <v>0</v>
      </c>
      <c r="L1012" s="179">
        <f>Recette!E1001</f>
        <v>0</v>
      </c>
    </row>
    <row r="1013" spans="3:12">
      <c r="C1013" s="155">
        <f>Dépense!J1002</f>
        <v>0</v>
      </c>
      <c r="D1013" s="162">
        <f t="shared" si="30"/>
        <v>0</v>
      </c>
      <c r="E1013" s="169">
        <f>Dépense!E1002</f>
        <v>0</v>
      </c>
      <c r="J1013" s="194">
        <f>Recette!J1002</f>
        <v>0</v>
      </c>
      <c r="K1013" s="162">
        <f t="shared" si="31"/>
        <v>0</v>
      </c>
      <c r="L1013" s="179">
        <f>Recette!E1002</f>
        <v>0</v>
      </c>
    </row>
    <row r="1014" spans="3:12">
      <c r="C1014" s="155">
        <f>Dépense!J1003</f>
        <v>0</v>
      </c>
      <c r="D1014" s="162">
        <f t="shared" si="30"/>
        <v>0</v>
      </c>
      <c r="E1014" s="169">
        <f>Dépense!E1003</f>
        <v>0</v>
      </c>
      <c r="J1014" s="194">
        <f>Recette!J1003</f>
        <v>0</v>
      </c>
      <c r="K1014" s="162">
        <f t="shared" si="31"/>
        <v>0</v>
      </c>
      <c r="L1014" s="179">
        <f>Recette!E1003</f>
        <v>0</v>
      </c>
    </row>
    <row r="1015" spans="3:12">
      <c r="C1015" s="155">
        <f>Dépense!J1004</f>
        <v>0</v>
      </c>
      <c r="D1015" s="162">
        <f t="shared" si="30"/>
        <v>0</v>
      </c>
      <c r="E1015" s="169">
        <f>Dépense!E1004</f>
        <v>0</v>
      </c>
      <c r="J1015" s="194">
        <f>Recette!J1004</f>
        <v>0</v>
      </c>
      <c r="K1015" s="162">
        <f t="shared" si="31"/>
        <v>0</v>
      </c>
      <c r="L1015" s="179">
        <f>Recette!E1004</f>
        <v>0</v>
      </c>
    </row>
    <row r="1016" spans="3:12">
      <c r="C1016" s="155">
        <f>Dépense!J1005</f>
        <v>0</v>
      </c>
      <c r="D1016" s="162">
        <f t="shared" si="30"/>
        <v>0</v>
      </c>
      <c r="E1016" s="169">
        <f>Dépense!E1005</f>
        <v>0</v>
      </c>
      <c r="J1016" s="194">
        <f>Recette!J1005</f>
        <v>0</v>
      </c>
      <c r="K1016" s="162">
        <f t="shared" si="31"/>
        <v>0</v>
      </c>
      <c r="L1016" s="179">
        <f>Recette!E1005</f>
        <v>0</v>
      </c>
    </row>
    <row r="1017" spans="3:12">
      <c r="C1017" s="155">
        <f>Dépense!J1006</f>
        <v>0</v>
      </c>
      <c r="D1017" s="162">
        <f t="shared" si="30"/>
        <v>0</v>
      </c>
      <c r="E1017" s="169">
        <f>Dépense!E1006</f>
        <v>0</v>
      </c>
      <c r="J1017" s="194">
        <f>Recette!J1006</f>
        <v>0</v>
      </c>
      <c r="K1017" s="162">
        <f t="shared" si="31"/>
        <v>0</v>
      </c>
      <c r="L1017" s="179">
        <f>Recette!E1006</f>
        <v>0</v>
      </c>
    </row>
    <row r="1018" spans="3:12">
      <c r="C1018" s="155">
        <f>Dépense!J1007</f>
        <v>0</v>
      </c>
      <c r="D1018" s="162">
        <f t="shared" si="30"/>
        <v>0</v>
      </c>
      <c r="E1018" s="169">
        <f>Dépense!E1007</f>
        <v>0</v>
      </c>
      <c r="J1018" s="194">
        <f>Recette!J1007</f>
        <v>0</v>
      </c>
      <c r="K1018" s="162">
        <f t="shared" si="31"/>
        <v>0</v>
      </c>
      <c r="L1018" s="179">
        <f>Recette!E1007</f>
        <v>0</v>
      </c>
    </row>
    <row r="1019" spans="3:12">
      <c r="C1019" s="155">
        <f>Dépense!J1008</f>
        <v>0</v>
      </c>
      <c r="D1019" s="162">
        <f t="shared" si="30"/>
        <v>0</v>
      </c>
      <c r="E1019" s="169">
        <f>Dépense!E1008</f>
        <v>0</v>
      </c>
      <c r="J1019" s="194">
        <f>Recette!J1008</f>
        <v>0</v>
      </c>
      <c r="K1019" s="162">
        <f t="shared" si="31"/>
        <v>0</v>
      </c>
      <c r="L1019" s="179">
        <f>Recette!E1008</f>
        <v>0</v>
      </c>
    </row>
    <row r="1020" spans="3:12">
      <c r="C1020" s="155">
        <f>Dépense!J1009</f>
        <v>0</v>
      </c>
      <c r="D1020" s="162">
        <f t="shared" si="30"/>
        <v>0</v>
      </c>
      <c r="E1020" s="169">
        <f>Dépense!E1009</f>
        <v>0</v>
      </c>
      <c r="J1020" s="194">
        <f>Recette!J1009</f>
        <v>0</v>
      </c>
      <c r="K1020" s="162">
        <f t="shared" si="31"/>
        <v>0</v>
      </c>
      <c r="L1020" s="179">
        <f>Recette!E1009</f>
        <v>0</v>
      </c>
    </row>
    <row r="1021" spans="3:12">
      <c r="C1021" s="155">
        <f>Dépense!J1010</f>
        <v>0</v>
      </c>
      <c r="D1021" s="162">
        <f t="shared" si="30"/>
        <v>0</v>
      </c>
      <c r="E1021" s="169">
        <f>Dépense!E1010</f>
        <v>0</v>
      </c>
      <c r="J1021" s="194">
        <f>Recette!J1010</f>
        <v>0</v>
      </c>
      <c r="K1021" s="162">
        <f t="shared" si="31"/>
        <v>0</v>
      </c>
      <c r="L1021" s="179">
        <f>Recette!E1010</f>
        <v>0</v>
      </c>
    </row>
    <row r="1022" spans="3:12">
      <c r="C1022" s="155">
        <f>Dépense!J1011</f>
        <v>0</v>
      </c>
      <c r="D1022" s="162">
        <f t="shared" si="30"/>
        <v>0</v>
      </c>
      <c r="E1022" s="169">
        <f>Dépense!E1011</f>
        <v>0</v>
      </c>
      <c r="J1022" s="194">
        <f>Recette!J1011</f>
        <v>0</v>
      </c>
      <c r="K1022" s="162">
        <f t="shared" si="31"/>
        <v>0</v>
      </c>
      <c r="L1022" s="179">
        <f>Recette!E1011</f>
        <v>0</v>
      </c>
    </row>
    <row r="1023" spans="3:12">
      <c r="C1023" s="155">
        <f>Dépense!J1012</f>
        <v>0</v>
      </c>
      <c r="D1023" s="162">
        <f t="shared" si="30"/>
        <v>0</v>
      </c>
      <c r="E1023" s="169">
        <f>Dépense!E1012</f>
        <v>0</v>
      </c>
      <c r="J1023" s="194">
        <f>Recette!J1012</f>
        <v>0</v>
      </c>
      <c r="K1023" s="162">
        <f t="shared" si="31"/>
        <v>0</v>
      </c>
      <c r="L1023" s="179">
        <f>Recette!E1012</f>
        <v>0</v>
      </c>
    </row>
    <row r="1024" spans="3:12">
      <c r="C1024" s="155">
        <f>Dépense!J1013</f>
        <v>0</v>
      </c>
      <c r="D1024" s="162">
        <f t="shared" si="30"/>
        <v>0</v>
      </c>
      <c r="E1024" s="169">
        <f>Dépense!E1013</f>
        <v>0</v>
      </c>
      <c r="J1024" s="194">
        <f>Recette!J1013</f>
        <v>0</v>
      </c>
      <c r="K1024" s="162">
        <f t="shared" si="31"/>
        <v>0</v>
      </c>
      <c r="L1024" s="179">
        <f>Recette!E1013</f>
        <v>0</v>
      </c>
    </row>
    <row r="1025" spans="3:12">
      <c r="C1025" s="155">
        <f>Dépense!J1014</f>
        <v>0</v>
      </c>
      <c r="D1025" s="162">
        <f t="shared" si="30"/>
        <v>0</v>
      </c>
      <c r="E1025" s="169">
        <f>Dépense!E1014</f>
        <v>0</v>
      </c>
      <c r="J1025" s="194">
        <f>Recette!J1014</f>
        <v>0</v>
      </c>
      <c r="K1025" s="162">
        <f t="shared" si="31"/>
        <v>0</v>
      </c>
      <c r="L1025" s="179">
        <f>Recette!E1014</f>
        <v>0</v>
      </c>
    </row>
    <row r="1026" spans="3:12">
      <c r="C1026" s="155">
        <f>Dépense!J1015</f>
        <v>0</v>
      </c>
      <c r="D1026" s="162">
        <f t="shared" si="30"/>
        <v>0</v>
      </c>
      <c r="E1026" s="169">
        <f>Dépense!E1015</f>
        <v>0</v>
      </c>
      <c r="J1026" s="194">
        <f>Recette!J1015</f>
        <v>0</v>
      </c>
      <c r="K1026" s="162">
        <f t="shared" si="31"/>
        <v>0</v>
      </c>
      <c r="L1026" s="179">
        <f>Recette!E1015</f>
        <v>0</v>
      </c>
    </row>
    <row r="1027" spans="3:12">
      <c r="C1027" s="155">
        <f>Dépense!J1016</f>
        <v>0</v>
      </c>
      <c r="D1027" s="162">
        <f t="shared" si="30"/>
        <v>0</v>
      </c>
      <c r="E1027" s="169">
        <f>Dépense!E1016</f>
        <v>0</v>
      </c>
      <c r="J1027" s="194">
        <f>Recette!J1016</f>
        <v>0</v>
      </c>
      <c r="K1027" s="162">
        <f t="shared" si="31"/>
        <v>0</v>
      </c>
      <c r="L1027" s="179">
        <f>Recette!E1016</f>
        <v>0</v>
      </c>
    </row>
    <row r="1028" spans="3:12">
      <c r="C1028" s="155">
        <f>Dépense!J1017</f>
        <v>0</v>
      </c>
      <c r="D1028" s="162">
        <f t="shared" si="30"/>
        <v>0</v>
      </c>
      <c r="E1028" s="169">
        <f>Dépense!E1017</f>
        <v>0</v>
      </c>
      <c r="J1028" s="194">
        <f>Recette!J1017</f>
        <v>0</v>
      </c>
      <c r="K1028" s="162">
        <f t="shared" si="31"/>
        <v>0</v>
      </c>
      <c r="L1028" s="179">
        <f>Recette!E1017</f>
        <v>0</v>
      </c>
    </row>
    <row r="1029" spans="3:12">
      <c r="C1029" s="155">
        <f>Dépense!J1018</f>
        <v>0</v>
      </c>
      <c r="D1029" s="162">
        <f t="shared" si="30"/>
        <v>0</v>
      </c>
      <c r="E1029" s="169">
        <f>Dépense!E1018</f>
        <v>0</v>
      </c>
      <c r="J1029" s="194">
        <f>Recette!J1018</f>
        <v>0</v>
      </c>
      <c r="K1029" s="162">
        <f t="shared" si="31"/>
        <v>0</v>
      </c>
      <c r="L1029" s="179">
        <f>Recette!E1018</f>
        <v>0</v>
      </c>
    </row>
    <row r="1030" spans="3:12">
      <c r="C1030" s="155">
        <f>Dépense!J1019</f>
        <v>0</v>
      </c>
      <c r="D1030" s="162">
        <f t="shared" si="30"/>
        <v>0</v>
      </c>
      <c r="E1030" s="169">
        <f>Dépense!E1019</f>
        <v>0</v>
      </c>
      <c r="J1030" s="194">
        <f>Recette!J1019</f>
        <v>0</v>
      </c>
      <c r="K1030" s="162">
        <f t="shared" si="31"/>
        <v>0</v>
      </c>
      <c r="L1030" s="179">
        <f>Recette!E1019</f>
        <v>0</v>
      </c>
    </row>
    <row r="1031" spans="3:12">
      <c r="C1031" s="155">
        <f>Dépense!J1020</f>
        <v>0</v>
      </c>
      <c r="D1031" s="162">
        <f t="shared" si="30"/>
        <v>0</v>
      </c>
      <c r="E1031" s="169">
        <f>Dépense!E1020</f>
        <v>0</v>
      </c>
      <c r="J1031" s="194">
        <f>Recette!J1020</f>
        <v>0</v>
      </c>
      <c r="K1031" s="162">
        <f t="shared" si="31"/>
        <v>0</v>
      </c>
      <c r="L1031" s="179">
        <f>Recette!E1020</f>
        <v>0</v>
      </c>
    </row>
    <row r="1032" spans="3:12">
      <c r="C1032" s="155">
        <f>Dépense!J1021</f>
        <v>0</v>
      </c>
      <c r="D1032" s="162">
        <f t="shared" si="30"/>
        <v>0</v>
      </c>
      <c r="E1032" s="169">
        <f>Dépense!E1021</f>
        <v>0</v>
      </c>
      <c r="J1032" s="194">
        <f>Recette!J1021</f>
        <v>0</v>
      </c>
      <c r="K1032" s="162">
        <f t="shared" si="31"/>
        <v>0</v>
      </c>
      <c r="L1032" s="179">
        <f>Recette!E1021</f>
        <v>0</v>
      </c>
    </row>
    <row r="1033" spans="3:12">
      <c r="C1033" s="155">
        <f>Dépense!J1022</f>
        <v>0</v>
      </c>
      <c r="D1033" s="162">
        <f t="shared" si="30"/>
        <v>0</v>
      </c>
      <c r="E1033" s="169">
        <f>Dépense!E1022</f>
        <v>0</v>
      </c>
      <c r="J1033" s="194">
        <f>Recette!J1022</f>
        <v>0</v>
      </c>
      <c r="K1033" s="162">
        <f t="shared" si="31"/>
        <v>0</v>
      </c>
      <c r="L1033" s="179">
        <f>Recette!E1022</f>
        <v>0</v>
      </c>
    </row>
    <row r="1034" spans="3:12">
      <c r="C1034" s="155">
        <f>Dépense!J1023</f>
        <v>0</v>
      </c>
      <c r="D1034" s="162">
        <f t="shared" si="30"/>
        <v>0</v>
      </c>
      <c r="E1034" s="169">
        <f>Dépense!E1023</f>
        <v>0</v>
      </c>
      <c r="J1034" s="194">
        <f>Recette!J1023</f>
        <v>0</v>
      </c>
      <c r="K1034" s="162">
        <f t="shared" si="31"/>
        <v>0</v>
      </c>
      <c r="L1034" s="179">
        <f>Recette!E1023</f>
        <v>0</v>
      </c>
    </row>
    <row r="1035" spans="3:12">
      <c r="C1035" s="155">
        <f>Dépense!J1024</f>
        <v>0</v>
      </c>
      <c r="D1035" s="162">
        <f t="shared" si="30"/>
        <v>0</v>
      </c>
      <c r="E1035" s="169">
        <f>Dépense!E1024</f>
        <v>0</v>
      </c>
      <c r="J1035" s="194">
        <f>Recette!J1024</f>
        <v>0</v>
      </c>
      <c r="K1035" s="162">
        <f t="shared" si="31"/>
        <v>0</v>
      </c>
      <c r="L1035" s="179">
        <f>Recette!E1024</f>
        <v>0</v>
      </c>
    </row>
    <row r="1036" spans="3:12">
      <c r="C1036" s="155">
        <f>Dépense!J1025</f>
        <v>0</v>
      </c>
      <c r="D1036" s="162">
        <f t="shared" si="30"/>
        <v>0</v>
      </c>
      <c r="E1036" s="169">
        <f>Dépense!E1025</f>
        <v>0</v>
      </c>
      <c r="J1036" s="194">
        <f>Recette!J1025</f>
        <v>0</v>
      </c>
      <c r="K1036" s="162">
        <f t="shared" si="31"/>
        <v>0</v>
      </c>
      <c r="L1036" s="179">
        <f>Recette!E1025</f>
        <v>0</v>
      </c>
    </row>
    <row r="1037" spans="3:12">
      <c r="C1037" s="155">
        <f>Dépense!J1026</f>
        <v>0</v>
      </c>
      <c r="D1037" s="162">
        <f t="shared" si="30"/>
        <v>0</v>
      </c>
      <c r="E1037" s="169">
        <f>Dépense!E1026</f>
        <v>0</v>
      </c>
      <c r="J1037" s="194">
        <f>Recette!J1026</f>
        <v>0</v>
      </c>
      <c r="K1037" s="162">
        <f t="shared" si="31"/>
        <v>0</v>
      </c>
      <c r="L1037" s="179">
        <f>Recette!E1026</f>
        <v>0</v>
      </c>
    </row>
    <row r="1038" spans="3:12">
      <c r="C1038" s="155">
        <f>Dépense!J1027</f>
        <v>0</v>
      </c>
      <c r="D1038" s="162">
        <f t="shared" ref="D1038:D1101" si="32">INT(C1038/10000)</f>
        <v>0</v>
      </c>
      <c r="E1038" s="169">
        <f>Dépense!E1027</f>
        <v>0</v>
      </c>
      <c r="J1038" s="194">
        <f>Recette!J1027</f>
        <v>0</v>
      </c>
      <c r="K1038" s="162">
        <f t="shared" ref="K1038:K1101" si="33">INT(J1038/10000)</f>
        <v>0</v>
      </c>
      <c r="L1038" s="179">
        <f>Recette!E1027</f>
        <v>0</v>
      </c>
    </row>
    <row r="1039" spans="3:12">
      <c r="C1039" s="155">
        <f>Dépense!J1028</f>
        <v>0</v>
      </c>
      <c r="D1039" s="162">
        <f t="shared" si="32"/>
        <v>0</v>
      </c>
      <c r="E1039" s="169">
        <f>Dépense!E1028</f>
        <v>0</v>
      </c>
      <c r="J1039" s="194">
        <f>Recette!J1028</f>
        <v>0</v>
      </c>
      <c r="K1039" s="162">
        <f t="shared" si="33"/>
        <v>0</v>
      </c>
      <c r="L1039" s="179">
        <f>Recette!E1028</f>
        <v>0</v>
      </c>
    </row>
    <row r="1040" spans="3:12">
      <c r="C1040" s="155">
        <f>Dépense!J1029</f>
        <v>0</v>
      </c>
      <c r="D1040" s="162">
        <f t="shared" si="32"/>
        <v>0</v>
      </c>
      <c r="E1040" s="169">
        <f>Dépense!E1029</f>
        <v>0</v>
      </c>
      <c r="J1040" s="194">
        <f>Recette!J1029</f>
        <v>0</v>
      </c>
      <c r="K1040" s="162">
        <f t="shared" si="33"/>
        <v>0</v>
      </c>
      <c r="L1040" s="179">
        <f>Recette!E1029</f>
        <v>0</v>
      </c>
    </row>
    <row r="1041" spans="3:12">
      <c r="C1041" s="155">
        <f>Dépense!J1030</f>
        <v>0</v>
      </c>
      <c r="D1041" s="162">
        <f t="shared" si="32"/>
        <v>0</v>
      </c>
      <c r="E1041" s="169">
        <f>Dépense!E1030</f>
        <v>0</v>
      </c>
      <c r="J1041" s="194">
        <f>Recette!J1030</f>
        <v>0</v>
      </c>
      <c r="K1041" s="162">
        <f t="shared" si="33"/>
        <v>0</v>
      </c>
      <c r="L1041" s="179">
        <f>Recette!E1030</f>
        <v>0</v>
      </c>
    </row>
    <row r="1042" spans="3:12">
      <c r="C1042" s="155">
        <f>Dépense!J1031</f>
        <v>0</v>
      </c>
      <c r="D1042" s="162">
        <f t="shared" si="32"/>
        <v>0</v>
      </c>
      <c r="E1042" s="169">
        <f>Dépense!E1031</f>
        <v>0</v>
      </c>
      <c r="J1042" s="194">
        <f>Recette!J1031</f>
        <v>0</v>
      </c>
      <c r="K1042" s="162">
        <f t="shared" si="33"/>
        <v>0</v>
      </c>
      <c r="L1042" s="179">
        <f>Recette!E1031</f>
        <v>0</v>
      </c>
    </row>
    <row r="1043" spans="3:12">
      <c r="C1043" s="155">
        <f>Dépense!J1032</f>
        <v>0</v>
      </c>
      <c r="D1043" s="162">
        <f t="shared" si="32"/>
        <v>0</v>
      </c>
      <c r="E1043" s="169">
        <f>Dépense!E1032</f>
        <v>0</v>
      </c>
      <c r="J1043" s="194">
        <f>Recette!J1032</f>
        <v>0</v>
      </c>
      <c r="K1043" s="162">
        <f t="shared" si="33"/>
        <v>0</v>
      </c>
      <c r="L1043" s="179">
        <f>Recette!E1032</f>
        <v>0</v>
      </c>
    </row>
    <row r="1044" spans="3:12">
      <c r="C1044" s="155">
        <f>Dépense!J1033</f>
        <v>0</v>
      </c>
      <c r="D1044" s="162">
        <f t="shared" si="32"/>
        <v>0</v>
      </c>
      <c r="E1044" s="169">
        <f>Dépense!E1033</f>
        <v>0</v>
      </c>
      <c r="J1044" s="194">
        <f>Recette!J1033</f>
        <v>0</v>
      </c>
      <c r="K1044" s="162">
        <f t="shared" si="33"/>
        <v>0</v>
      </c>
      <c r="L1044" s="179">
        <f>Recette!E1033</f>
        <v>0</v>
      </c>
    </row>
    <row r="1045" spans="3:12">
      <c r="C1045" s="155">
        <f>Dépense!J1034</f>
        <v>0</v>
      </c>
      <c r="D1045" s="162">
        <f t="shared" si="32"/>
        <v>0</v>
      </c>
      <c r="E1045" s="169">
        <f>Dépense!E1034</f>
        <v>0</v>
      </c>
      <c r="J1045" s="194">
        <f>Recette!J1034</f>
        <v>0</v>
      </c>
      <c r="K1045" s="162">
        <f t="shared" si="33"/>
        <v>0</v>
      </c>
      <c r="L1045" s="179">
        <f>Recette!E1034</f>
        <v>0</v>
      </c>
    </row>
    <row r="1046" spans="3:12">
      <c r="C1046" s="155">
        <f>Dépense!J1035</f>
        <v>0</v>
      </c>
      <c r="D1046" s="162">
        <f t="shared" si="32"/>
        <v>0</v>
      </c>
      <c r="E1046" s="169">
        <f>Dépense!E1035</f>
        <v>0</v>
      </c>
      <c r="J1046" s="194">
        <f>Recette!J1035</f>
        <v>0</v>
      </c>
      <c r="K1046" s="162">
        <f t="shared" si="33"/>
        <v>0</v>
      </c>
      <c r="L1046" s="179">
        <f>Recette!E1035</f>
        <v>0</v>
      </c>
    </row>
    <row r="1047" spans="3:12">
      <c r="C1047" s="155">
        <f>Dépense!J1036</f>
        <v>0</v>
      </c>
      <c r="D1047" s="162">
        <f t="shared" si="32"/>
        <v>0</v>
      </c>
      <c r="E1047" s="169">
        <f>Dépense!E1036</f>
        <v>0</v>
      </c>
      <c r="J1047" s="194">
        <f>Recette!J1036</f>
        <v>0</v>
      </c>
      <c r="K1047" s="162">
        <f t="shared" si="33"/>
        <v>0</v>
      </c>
      <c r="L1047" s="179">
        <f>Recette!E1036</f>
        <v>0</v>
      </c>
    </row>
    <row r="1048" spans="3:12">
      <c r="C1048" s="155">
        <f>Dépense!J1037</f>
        <v>0</v>
      </c>
      <c r="D1048" s="162">
        <f t="shared" si="32"/>
        <v>0</v>
      </c>
      <c r="E1048" s="169">
        <f>Dépense!E1037</f>
        <v>0</v>
      </c>
      <c r="J1048" s="194">
        <f>Recette!J1037</f>
        <v>0</v>
      </c>
      <c r="K1048" s="162">
        <f t="shared" si="33"/>
        <v>0</v>
      </c>
      <c r="L1048" s="179">
        <f>Recette!E1037</f>
        <v>0</v>
      </c>
    </row>
    <row r="1049" spans="3:12">
      <c r="C1049" s="155">
        <f>Dépense!J1038</f>
        <v>0</v>
      </c>
      <c r="D1049" s="162">
        <f t="shared" si="32"/>
        <v>0</v>
      </c>
      <c r="E1049" s="169">
        <f>Dépense!E1038</f>
        <v>0</v>
      </c>
      <c r="J1049" s="194">
        <f>Recette!J1038</f>
        <v>0</v>
      </c>
      <c r="K1049" s="162">
        <f t="shared" si="33"/>
        <v>0</v>
      </c>
      <c r="L1049" s="179">
        <f>Recette!E1038</f>
        <v>0</v>
      </c>
    </row>
    <row r="1050" spans="3:12">
      <c r="C1050" s="155">
        <f>Dépense!J1039</f>
        <v>0</v>
      </c>
      <c r="D1050" s="162">
        <f t="shared" si="32"/>
        <v>0</v>
      </c>
      <c r="E1050" s="169">
        <f>Dépense!E1039</f>
        <v>0</v>
      </c>
      <c r="J1050" s="194">
        <f>Recette!J1039</f>
        <v>0</v>
      </c>
      <c r="K1050" s="162">
        <f t="shared" si="33"/>
        <v>0</v>
      </c>
      <c r="L1050" s="179">
        <f>Recette!E1039</f>
        <v>0</v>
      </c>
    </row>
    <row r="1051" spans="3:12">
      <c r="C1051" s="155">
        <f>Dépense!J1040</f>
        <v>0</v>
      </c>
      <c r="D1051" s="162">
        <f t="shared" si="32"/>
        <v>0</v>
      </c>
      <c r="E1051" s="169">
        <f>Dépense!E1040</f>
        <v>0</v>
      </c>
      <c r="J1051" s="194">
        <f>Recette!J1040</f>
        <v>0</v>
      </c>
      <c r="K1051" s="162">
        <f t="shared" si="33"/>
        <v>0</v>
      </c>
      <c r="L1051" s="179">
        <f>Recette!E1040</f>
        <v>0</v>
      </c>
    </row>
    <row r="1052" spans="3:12">
      <c r="C1052" s="155">
        <f>Dépense!J1041</f>
        <v>0</v>
      </c>
      <c r="D1052" s="162">
        <f t="shared" si="32"/>
        <v>0</v>
      </c>
      <c r="E1052" s="169">
        <f>Dépense!E1041</f>
        <v>0</v>
      </c>
      <c r="J1052" s="194">
        <f>Recette!J1041</f>
        <v>0</v>
      </c>
      <c r="K1052" s="162">
        <f t="shared" si="33"/>
        <v>0</v>
      </c>
      <c r="L1052" s="179">
        <f>Recette!E1041</f>
        <v>0</v>
      </c>
    </row>
    <row r="1053" spans="3:12">
      <c r="C1053" s="155">
        <f>Dépense!J1042</f>
        <v>0</v>
      </c>
      <c r="D1053" s="162">
        <f t="shared" si="32"/>
        <v>0</v>
      </c>
      <c r="E1053" s="169">
        <f>Dépense!E1042</f>
        <v>0</v>
      </c>
      <c r="J1053" s="194">
        <f>Recette!J1042</f>
        <v>0</v>
      </c>
      <c r="K1053" s="162">
        <f t="shared" si="33"/>
        <v>0</v>
      </c>
      <c r="L1053" s="179">
        <f>Recette!E1042</f>
        <v>0</v>
      </c>
    </row>
    <row r="1054" spans="3:12">
      <c r="C1054" s="155">
        <f>Dépense!J1043</f>
        <v>0</v>
      </c>
      <c r="D1054" s="162">
        <f t="shared" si="32"/>
        <v>0</v>
      </c>
      <c r="E1054" s="169">
        <f>Dépense!E1043</f>
        <v>0</v>
      </c>
      <c r="J1054" s="194">
        <f>Recette!J1043</f>
        <v>0</v>
      </c>
      <c r="K1054" s="162">
        <f t="shared" si="33"/>
        <v>0</v>
      </c>
      <c r="L1054" s="179">
        <f>Recette!E1043</f>
        <v>0</v>
      </c>
    </row>
    <row r="1055" spans="3:12">
      <c r="C1055" s="155">
        <f>Dépense!J1044</f>
        <v>0</v>
      </c>
      <c r="D1055" s="162">
        <f t="shared" si="32"/>
        <v>0</v>
      </c>
      <c r="E1055" s="169">
        <f>Dépense!E1044</f>
        <v>0</v>
      </c>
      <c r="J1055" s="194">
        <f>Recette!J1044</f>
        <v>0</v>
      </c>
      <c r="K1055" s="162">
        <f t="shared" si="33"/>
        <v>0</v>
      </c>
      <c r="L1055" s="179">
        <f>Recette!E1044</f>
        <v>0</v>
      </c>
    </row>
    <row r="1056" spans="3:12">
      <c r="C1056" s="155">
        <f>Dépense!J1045</f>
        <v>0</v>
      </c>
      <c r="D1056" s="162">
        <f t="shared" si="32"/>
        <v>0</v>
      </c>
      <c r="E1056" s="169">
        <f>Dépense!E1045</f>
        <v>0</v>
      </c>
      <c r="J1056" s="194">
        <f>Recette!J1045</f>
        <v>0</v>
      </c>
      <c r="K1056" s="162">
        <f t="shared" si="33"/>
        <v>0</v>
      </c>
      <c r="L1056" s="179">
        <f>Recette!E1045</f>
        <v>0</v>
      </c>
    </row>
    <row r="1057" spans="3:12">
      <c r="C1057" s="155">
        <f>Dépense!J1046</f>
        <v>0</v>
      </c>
      <c r="D1057" s="162">
        <f t="shared" si="32"/>
        <v>0</v>
      </c>
      <c r="E1057" s="169">
        <f>Dépense!E1046</f>
        <v>0</v>
      </c>
      <c r="J1057" s="194">
        <f>Recette!J1046</f>
        <v>0</v>
      </c>
      <c r="K1057" s="162">
        <f t="shared" si="33"/>
        <v>0</v>
      </c>
      <c r="L1057" s="179">
        <f>Recette!E1046</f>
        <v>0</v>
      </c>
    </row>
    <row r="1058" spans="3:12">
      <c r="C1058" s="155">
        <f>Dépense!J1047</f>
        <v>0</v>
      </c>
      <c r="D1058" s="162">
        <f t="shared" si="32"/>
        <v>0</v>
      </c>
      <c r="E1058" s="169">
        <f>Dépense!E1047</f>
        <v>0</v>
      </c>
      <c r="J1058" s="194">
        <f>Recette!J1047</f>
        <v>0</v>
      </c>
      <c r="K1058" s="162">
        <f t="shared" si="33"/>
        <v>0</v>
      </c>
      <c r="L1058" s="179">
        <f>Recette!E1047</f>
        <v>0</v>
      </c>
    </row>
    <row r="1059" spans="3:12">
      <c r="C1059" s="155">
        <f>Dépense!J1048</f>
        <v>0</v>
      </c>
      <c r="D1059" s="162">
        <f t="shared" si="32"/>
        <v>0</v>
      </c>
      <c r="E1059" s="169">
        <f>Dépense!E1048</f>
        <v>0</v>
      </c>
      <c r="J1059" s="194">
        <f>Recette!J1048</f>
        <v>0</v>
      </c>
      <c r="K1059" s="162">
        <f t="shared" si="33"/>
        <v>0</v>
      </c>
      <c r="L1059" s="179">
        <f>Recette!E1048</f>
        <v>0</v>
      </c>
    </row>
    <row r="1060" spans="3:12">
      <c r="C1060" s="155">
        <f>Dépense!J1049</f>
        <v>0</v>
      </c>
      <c r="D1060" s="162">
        <f t="shared" si="32"/>
        <v>0</v>
      </c>
      <c r="E1060" s="169">
        <f>Dépense!E1049</f>
        <v>0</v>
      </c>
      <c r="J1060" s="194">
        <f>Recette!J1049</f>
        <v>0</v>
      </c>
      <c r="K1060" s="162">
        <f t="shared" si="33"/>
        <v>0</v>
      </c>
      <c r="L1060" s="179">
        <f>Recette!E1049</f>
        <v>0</v>
      </c>
    </row>
    <row r="1061" spans="3:12">
      <c r="C1061" s="155">
        <f>Dépense!J1050</f>
        <v>0</v>
      </c>
      <c r="D1061" s="162">
        <f t="shared" si="32"/>
        <v>0</v>
      </c>
      <c r="E1061" s="169">
        <f>Dépense!E1050</f>
        <v>0</v>
      </c>
      <c r="J1061" s="194">
        <f>Recette!J1050</f>
        <v>0</v>
      </c>
      <c r="K1061" s="162">
        <f t="shared" si="33"/>
        <v>0</v>
      </c>
      <c r="L1061" s="179">
        <f>Recette!E1050</f>
        <v>0</v>
      </c>
    </row>
    <row r="1062" spans="3:12">
      <c r="C1062" s="155">
        <f>Dépense!J1051</f>
        <v>0</v>
      </c>
      <c r="D1062" s="162">
        <f t="shared" si="32"/>
        <v>0</v>
      </c>
      <c r="E1062" s="169">
        <f>Dépense!E1051</f>
        <v>0</v>
      </c>
      <c r="J1062" s="194">
        <f>Recette!J1051</f>
        <v>0</v>
      </c>
      <c r="K1062" s="162">
        <f t="shared" si="33"/>
        <v>0</v>
      </c>
      <c r="L1062" s="179">
        <f>Recette!E1051</f>
        <v>0</v>
      </c>
    </row>
    <row r="1063" spans="3:12">
      <c r="C1063" s="155">
        <f>Dépense!J1052</f>
        <v>0</v>
      </c>
      <c r="D1063" s="162">
        <f t="shared" si="32"/>
        <v>0</v>
      </c>
      <c r="E1063" s="169">
        <f>Dépense!E1052</f>
        <v>0</v>
      </c>
      <c r="J1063" s="194">
        <f>Recette!J1052</f>
        <v>0</v>
      </c>
      <c r="K1063" s="162">
        <f t="shared" si="33"/>
        <v>0</v>
      </c>
      <c r="L1063" s="179">
        <f>Recette!E1052</f>
        <v>0</v>
      </c>
    </row>
    <row r="1064" spans="3:12">
      <c r="C1064" s="155">
        <f>Dépense!J1053</f>
        <v>0</v>
      </c>
      <c r="D1064" s="162">
        <f t="shared" si="32"/>
        <v>0</v>
      </c>
      <c r="E1064" s="169">
        <f>Dépense!E1053</f>
        <v>0</v>
      </c>
      <c r="J1064" s="194">
        <f>Recette!J1053</f>
        <v>0</v>
      </c>
      <c r="K1064" s="162">
        <f t="shared" si="33"/>
        <v>0</v>
      </c>
      <c r="L1064" s="179">
        <f>Recette!E1053</f>
        <v>0</v>
      </c>
    </row>
    <row r="1065" spans="3:12">
      <c r="C1065" s="155">
        <f>Dépense!J1054</f>
        <v>0</v>
      </c>
      <c r="D1065" s="162">
        <f t="shared" si="32"/>
        <v>0</v>
      </c>
      <c r="E1065" s="169">
        <f>Dépense!E1054</f>
        <v>0</v>
      </c>
      <c r="J1065" s="194">
        <f>Recette!J1054</f>
        <v>0</v>
      </c>
      <c r="K1065" s="162">
        <f t="shared" si="33"/>
        <v>0</v>
      </c>
      <c r="L1065" s="179">
        <f>Recette!E1054</f>
        <v>0</v>
      </c>
    </row>
    <row r="1066" spans="3:12">
      <c r="C1066" s="155">
        <f>Dépense!J1055</f>
        <v>0</v>
      </c>
      <c r="D1066" s="162">
        <f t="shared" si="32"/>
        <v>0</v>
      </c>
      <c r="E1066" s="169">
        <f>Dépense!E1055</f>
        <v>0</v>
      </c>
      <c r="J1066" s="194">
        <f>Recette!J1055</f>
        <v>0</v>
      </c>
      <c r="K1066" s="162">
        <f t="shared" si="33"/>
        <v>0</v>
      </c>
      <c r="L1066" s="179">
        <f>Recette!E1055</f>
        <v>0</v>
      </c>
    </row>
    <row r="1067" spans="3:12">
      <c r="C1067" s="155">
        <f>Dépense!J1056</f>
        <v>0</v>
      </c>
      <c r="D1067" s="162">
        <f t="shared" si="32"/>
        <v>0</v>
      </c>
      <c r="E1067" s="169">
        <f>Dépense!E1056</f>
        <v>0</v>
      </c>
      <c r="J1067" s="194">
        <f>Recette!J1056</f>
        <v>0</v>
      </c>
      <c r="K1067" s="162">
        <f t="shared" si="33"/>
        <v>0</v>
      </c>
      <c r="L1067" s="179">
        <f>Recette!E1056</f>
        <v>0</v>
      </c>
    </row>
    <row r="1068" spans="3:12">
      <c r="C1068" s="155">
        <f>Dépense!J1057</f>
        <v>0</v>
      </c>
      <c r="D1068" s="162">
        <f t="shared" si="32"/>
        <v>0</v>
      </c>
      <c r="E1068" s="169">
        <f>Dépense!E1057</f>
        <v>0</v>
      </c>
      <c r="J1068" s="194">
        <f>Recette!J1057</f>
        <v>0</v>
      </c>
      <c r="K1068" s="162">
        <f t="shared" si="33"/>
        <v>0</v>
      </c>
      <c r="L1068" s="179">
        <f>Recette!E1057</f>
        <v>0</v>
      </c>
    </row>
    <row r="1069" spans="3:12">
      <c r="C1069" s="155">
        <f>Dépense!J1058</f>
        <v>0</v>
      </c>
      <c r="D1069" s="162">
        <f t="shared" si="32"/>
        <v>0</v>
      </c>
      <c r="E1069" s="169">
        <f>Dépense!E1058</f>
        <v>0</v>
      </c>
      <c r="J1069" s="194">
        <f>Recette!J1058</f>
        <v>0</v>
      </c>
      <c r="K1069" s="162">
        <f t="shared" si="33"/>
        <v>0</v>
      </c>
      <c r="L1069" s="179">
        <f>Recette!E1058</f>
        <v>0</v>
      </c>
    </row>
    <row r="1070" spans="3:12">
      <c r="C1070" s="155">
        <f>Dépense!J1059</f>
        <v>0</v>
      </c>
      <c r="D1070" s="162">
        <f t="shared" si="32"/>
        <v>0</v>
      </c>
      <c r="E1070" s="169">
        <f>Dépense!E1059</f>
        <v>0</v>
      </c>
      <c r="J1070" s="194">
        <f>Recette!J1059</f>
        <v>0</v>
      </c>
      <c r="K1070" s="162">
        <f t="shared" si="33"/>
        <v>0</v>
      </c>
      <c r="L1070" s="179">
        <f>Recette!E1059</f>
        <v>0</v>
      </c>
    </row>
    <row r="1071" spans="3:12">
      <c r="C1071" s="155">
        <f>Dépense!J1060</f>
        <v>0</v>
      </c>
      <c r="D1071" s="162">
        <f t="shared" si="32"/>
        <v>0</v>
      </c>
      <c r="E1071" s="169">
        <f>Dépense!E1060</f>
        <v>0</v>
      </c>
      <c r="J1071" s="194">
        <f>Recette!J1060</f>
        <v>0</v>
      </c>
      <c r="K1071" s="162">
        <f t="shared" si="33"/>
        <v>0</v>
      </c>
      <c r="L1071" s="179">
        <f>Recette!E1060</f>
        <v>0</v>
      </c>
    </row>
    <row r="1072" spans="3:12">
      <c r="C1072" s="155">
        <f>Dépense!J1061</f>
        <v>0</v>
      </c>
      <c r="D1072" s="162">
        <f t="shared" si="32"/>
        <v>0</v>
      </c>
      <c r="E1072" s="169">
        <f>Dépense!E1061</f>
        <v>0</v>
      </c>
      <c r="J1072" s="194">
        <f>Recette!J1061</f>
        <v>0</v>
      </c>
      <c r="K1072" s="162">
        <f t="shared" si="33"/>
        <v>0</v>
      </c>
      <c r="L1072" s="179">
        <f>Recette!E1061</f>
        <v>0</v>
      </c>
    </row>
    <row r="1073" spans="3:12">
      <c r="C1073" s="155">
        <f>Dépense!J1062</f>
        <v>0</v>
      </c>
      <c r="D1073" s="162">
        <f t="shared" si="32"/>
        <v>0</v>
      </c>
      <c r="E1073" s="169">
        <f>Dépense!E1062</f>
        <v>0</v>
      </c>
      <c r="J1073" s="194">
        <f>Recette!J1062</f>
        <v>0</v>
      </c>
      <c r="K1073" s="162">
        <f t="shared" si="33"/>
        <v>0</v>
      </c>
      <c r="L1073" s="179">
        <f>Recette!E1062</f>
        <v>0</v>
      </c>
    </row>
    <row r="1074" spans="3:12">
      <c r="C1074" s="155">
        <f>Dépense!J1063</f>
        <v>0</v>
      </c>
      <c r="D1074" s="162">
        <f t="shared" si="32"/>
        <v>0</v>
      </c>
      <c r="E1074" s="169">
        <f>Dépense!E1063</f>
        <v>0</v>
      </c>
      <c r="J1074" s="194">
        <f>Recette!J1063</f>
        <v>0</v>
      </c>
      <c r="K1074" s="162">
        <f t="shared" si="33"/>
        <v>0</v>
      </c>
      <c r="L1074" s="179">
        <f>Recette!E1063</f>
        <v>0</v>
      </c>
    </row>
    <row r="1075" spans="3:12">
      <c r="C1075" s="155">
        <f>Dépense!J1064</f>
        <v>0</v>
      </c>
      <c r="D1075" s="162">
        <f t="shared" si="32"/>
        <v>0</v>
      </c>
      <c r="E1075" s="169">
        <f>Dépense!E1064</f>
        <v>0</v>
      </c>
      <c r="J1075" s="194">
        <f>Recette!J1064</f>
        <v>0</v>
      </c>
      <c r="K1075" s="162">
        <f t="shared" si="33"/>
        <v>0</v>
      </c>
      <c r="L1075" s="179">
        <f>Recette!E1064</f>
        <v>0</v>
      </c>
    </row>
    <row r="1076" spans="3:12">
      <c r="C1076" s="155">
        <f>Dépense!J1065</f>
        <v>0</v>
      </c>
      <c r="D1076" s="162">
        <f t="shared" si="32"/>
        <v>0</v>
      </c>
      <c r="E1076" s="169">
        <f>Dépense!E1065</f>
        <v>0</v>
      </c>
      <c r="J1076" s="194">
        <f>Recette!J1065</f>
        <v>0</v>
      </c>
      <c r="K1076" s="162">
        <f t="shared" si="33"/>
        <v>0</v>
      </c>
      <c r="L1076" s="179">
        <f>Recette!E1065</f>
        <v>0</v>
      </c>
    </row>
    <row r="1077" spans="3:12">
      <c r="C1077" s="155">
        <f>Dépense!J1066</f>
        <v>0</v>
      </c>
      <c r="D1077" s="162">
        <f t="shared" si="32"/>
        <v>0</v>
      </c>
      <c r="E1077" s="169">
        <f>Dépense!E1066</f>
        <v>0</v>
      </c>
      <c r="J1077" s="194">
        <f>Recette!J1066</f>
        <v>0</v>
      </c>
      <c r="K1077" s="162">
        <f t="shared" si="33"/>
        <v>0</v>
      </c>
      <c r="L1077" s="179">
        <f>Recette!E1066</f>
        <v>0</v>
      </c>
    </row>
    <row r="1078" spans="3:12">
      <c r="C1078" s="155">
        <f>Dépense!J1067</f>
        <v>0</v>
      </c>
      <c r="D1078" s="162">
        <f t="shared" si="32"/>
        <v>0</v>
      </c>
      <c r="E1078" s="169">
        <f>Dépense!E1067</f>
        <v>0</v>
      </c>
      <c r="J1078" s="194">
        <f>Recette!J1067</f>
        <v>0</v>
      </c>
      <c r="K1078" s="162">
        <f t="shared" si="33"/>
        <v>0</v>
      </c>
      <c r="L1078" s="179">
        <f>Recette!E1067</f>
        <v>0</v>
      </c>
    </row>
    <row r="1079" spans="3:12">
      <c r="C1079" s="155">
        <f>Dépense!J1068</f>
        <v>0</v>
      </c>
      <c r="D1079" s="162">
        <f t="shared" si="32"/>
        <v>0</v>
      </c>
      <c r="E1079" s="169">
        <f>Dépense!E1068</f>
        <v>0</v>
      </c>
      <c r="J1079" s="194">
        <f>Recette!J1068</f>
        <v>0</v>
      </c>
      <c r="K1079" s="162">
        <f t="shared" si="33"/>
        <v>0</v>
      </c>
      <c r="L1079" s="179">
        <f>Recette!E1068</f>
        <v>0</v>
      </c>
    </row>
    <row r="1080" spans="3:12">
      <c r="C1080" s="155">
        <f>Dépense!J1069</f>
        <v>0</v>
      </c>
      <c r="D1080" s="162">
        <f t="shared" si="32"/>
        <v>0</v>
      </c>
      <c r="E1080" s="169">
        <f>Dépense!E1069</f>
        <v>0</v>
      </c>
      <c r="J1080" s="194">
        <f>Recette!J1069</f>
        <v>0</v>
      </c>
      <c r="K1080" s="162">
        <f t="shared" si="33"/>
        <v>0</v>
      </c>
      <c r="L1080" s="179">
        <f>Recette!E1069</f>
        <v>0</v>
      </c>
    </row>
    <row r="1081" spans="3:12">
      <c r="C1081" s="155">
        <f>Dépense!J1070</f>
        <v>0</v>
      </c>
      <c r="D1081" s="162">
        <f t="shared" si="32"/>
        <v>0</v>
      </c>
      <c r="E1081" s="169">
        <f>Dépense!E1070</f>
        <v>0</v>
      </c>
      <c r="J1081" s="194">
        <f>Recette!J1070</f>
        <v>0</v>
      </c>
      <c r="K1081" s="162">
        <f t="shared" si="33"/>
        <v>0</v>
      </c>
      <c r="L1081" s="179">
        <f>Recette!E1070</f>
        <v>0</v>
      </c>
    </row>
    <row r="1082" spans="3:12">
      <c r="C1082" s="155">
        <f>Dépense!J1071</f>
        <v>0</v>
      </c>
      <c r="D1082" s="162">
        <f t="shared" si="32"/>
        <v>0</v>
      </c>
      <c r="E1082" s="169">
        <f>Dépense!E1071</f>
        <v>0</v>
      </c>
      <c r="J1082" s="194">
        <f>Recette!J1071</f>
        <v>0</v>
      </c>
      <c r="K1082" s="162">
        <f t="shared" si="33"/>
        <v>0</v>
      </c>
      <c r="L1082" s="179">
        <f>Recette!E1071</f>
        <v>0</v>
      </c>
    </row>
    <row r="1083" spans="3:12">
      <c r="C1083" s="155">
        <f>Dépense!J1072</f>
        <v>0</v>
      </c>
      <c r="D1083" s="162">
        <f t="shared" si="32"/>
        <v>0</v>
      </c>
      <c r="E1083" s="169">
        <f>Dépense!E1072</f>
        <v>0</v>
      </c>
      <c r="J1083" s="194">
        <f>Recette!J1072</f>
        <v>0</v>
      </c>
      <c r="K1083" s="162">
        <f t="shared" si="33"/>
        <v>0</v>
      </c>
      <c r="L1083" s="179">
        <f>Recette!E1072</f>
        <v>0</v>
      </c>
    </row>
    <row r="1084" spans="3:12">
      <c r="C1084" s="155">
        <f>Dépense!J1073</f>
        <v>0</v>
      </c>
      <c r="D1084" s="162">
        <f t="shared" si="32"/>
        <v>0</v>
      </c>
      <c r="E1084" s="169">
        <f>Dépense!E1073</f>
        <v>0</v>
      </c>
      <c r="J1084" s="194">
        <f>Recette!J1073</f>
        <v>0</v>
      </c>
      <c r="K1084" s="162">
        <f t="shared" si="33"/>
        <v>0</v>
      </c>
      <c r="L1084" s="179">
        <f>Recette!E1073</f>
        <v>0</v>
      </c>
    </row>
    <row r="1085" spans="3:12">
      <c r="C1085" s="155">
        <f>Dépense!J1074</f>
        <v>0</v>
      </c>
      <c r="D1085" s="162">
        <f t="shared" si="32"/>
        <v>0</v>
      </c>
      <c r="E1085" s="169">
        <f>Dépense!E1074</f>
        <v>0</v>
      </c>
      <c r="J1085" s="194">
        <f>Recette!J1074</f>
        <v>0</v>
      </c>
      <c r="K1085" s="162">
        <f t="shared" si="33"/>
        <v>0</v>
      </c>
      <c r="L1085" s="179">
        <f>Recette!E1074</f>
        <v>0</v>
      </c>
    </row>
    <row r="1086" spans="3:12">
      <c r="C1086" s="155">
        <f>Dépense!J1075</f>
        <v>0</v>
      </c>
      <c r="D1086" s="162">
        <f t="shared" si="32"/>
        <v>0</v>
      </c>
      <c r="E1086" s="169">
        <f>Dépense!E1075</f>
        <v>0</v>
      </c>
      <c r="J1086" s="194">
        <f>Recette!J1075</f>
        <v>0</v>
      </c>
      <c r="K1086" s="162">
        <f t="shared" si="33"/>
        <v>0</v>
      </c>
      <c r="L1086" s="179">
        <f>Recette!E1075</f>
        <v>0</v>
      </c>
    </row>
    <row r="1087" spans="3:12">
      <c r="C1087" s="155">
        <f>Dépense!J1076</f>
        <v>0</v>
      </c>
      <c r="D1087" s="162">
        <f t="shared" si="32"/>
        <v>0</v>
      </c>
      <c r="E1087" s="169">
        <f>Dépense!E1076</f>
        <v>0</v>
      </c>
      <c r="J1087" s="194">
        <f>Recette!J1076</f>
        <v>0</v>
      </c>
      <c r="K1087" s="162">
        <f t="shared" si="33"/>
        <v>0</v>
      </c>
      <c r="L1087" s="179">
        <f>Recette!E1076</f>
        <v>0</v>
      </c>
    </row>
    <row r="1088" spans="3:12">
      <c r="C1088" s="155">
        <f>Dépense!J1077</f>
        <v>0</v>
      </c>
      <c r="D1088" s="162">
        <f t="shared" si="32"/>
        <v>0</v>
      </c>
      <c r="E1088" s="169">
        <f>Dépense!E1077</f>
        <v>0</v>
      </c>
      <c r="J1088" s="194">
        <f>Recette!J1077</f>
        <v>0</v>
      </c>
      <c r="K1088" s="162">
        <f t="shared" si="33"/>
        <v>0</v>
      </c>
      <c r="L1088" s="179">
        <f>Recette!E1077</f>
        <v>0</v>
      </c>
    </row>
    <row r="1089" spans="3:12">
      <c r="C1089" s="155">
        <f>Dépense!J1078</f>
        <v>0</v>
      </c>
      <c r="D1089" s="162">
        <f t="shared" si="32"/>
        <v>0</v>
      </c>
      <c r="E1089" s="169">
        <f>Dépense!E1078</f>
        <v>0</v>
      </c>
      <c r="J1089" s="194">
        <f>Recette!J1078</f>
        <v>0</v>
      </c>
      <c r="K1089" s="162">
        <f t="shared" si="33"/>
        <v>0</v>
      </c>
      <c r="L1089" s="179">
        <f>Recette!E1078</f>
        <v>0</v>
      </c>
    </row>
    <row r="1090" spans="3:12">
      <c r="C1090" s="155">
        <f>Dépense!J1079</f>
        <v>0</v>
      </c>
      <c r="D1090" s="162">
        <f t="shared" si="32"/>
        <v>0</v>
      </c>
      <c r="E1090" s="169">
        <f>Dépense!E1079</f>
        <v>0</v>
      </c>
      <c r="J1090" s="194">
        <f>Recette!J1079</f>
        <v>0</v>
      </c>
      <c r="K1090" s="162">
        <f t="shared" si="33"/>
        <v>0</v>
      </c>
      <c r="L1090" s="179">
        <f>Recette!E1079</f>
        <v>0</v>
      </c>
    </row>
    <row r="1091" spans="3:12">
      <c r="C1091" s="155">
        <f>Dépense!J1080</f>
        <v>0</v>
      </c>
      <c r="D1091" s="162">
        <f t="shared" si="32"/>
        <v>0</v>
      </c>
      <c r="E1091" s="169">
        <f>Dépense!E1080</f>
        <v>0</v>
      </c>
      <c r="J1091" s="194">
        <f>Recette!J1080</f>
        <v>0</v>
      </c>
      <c r="K1091" s="162">
        <f t="shared" si="33"/>
        <v>0</v>
      </c>
      <c r="L1091" s="179">
        <f>Recette!E1080</f>
        <v>0</v>
      </c>
    </row>
    <row r="1092" spans="3:12">
      <c r="C1092" s="155">
        <f>Dépense!J1081</f>
        <v>0</v>
      </c>
      <c r="D1092" s="162">
        <f t="shared" si="32"/>
        <v>0</v>
      </c>
      <c r="E1092" s="169">
        <f>Dépense!E1081</f>
        <v>0</v>
      </c>
      <c r="J1092" s="194">
        <f>Recette!J1081</f>
        <v>0</v>
      </c>
      <c r="K1092" s="162">
        <f t="shared" si="33"/>
        <v>0</v>
      </c>
      <c r="L1092" s="179">
        <f>Recette!E1081</f>
        <v>0</v>
      </c>
    </row>
    <row r="1093" spans="3:12">
      <c r="C1093" s="155">
        <f>Dépense!J1082</f>
        <v>0</v>
      </c>
      <c r="D1093" s="162">
        <f t="shared" si="32"/>
        <v>0</v>
      </c>
      <c r="E1093" s="169">
        <f>Dépense!E1082</f>
        <v>0</v>
      </c>
      <c r="J1093" s="194">
        <f>Recette!J1082</f>
        <v>0</v>
      </c>
      <c r="K1093" s="162">
        <f t="shared" si="33"/>
        <v>0</v>
      </c>
      <c r="L1093" s="179">
        <f>Recette!E1082</f>
        <v>0</v>
      </c>
    </row>
    <row r="1094" spans="3:12">
      <c r="C1094" s="155">
        <f>Dépense!J1083</f>
        <v>0</v>
      </c>
      <c r="D1094" s="162">
        <f t="shared" si="32"/>
        <v>0</v>
      </c>
      <c r="E1094" s="169">
        <f>Dépense!E1083</f>
        <v>0</v>
      </c>
      <c r="J1094" s="194">
        <f>Recette!J1083</f>
        <v>0</v>
      </c>
      <c r="K1094" s="162">
        <f t="shared" si="33"/>
        <v>0</v>
      </c>
      <c r="L1094" s="179">
        <f>Recette!E1083</f>
        <v>0</v>
      </c>
    </row>
    <row r="1095" spans="3:12">
      <c r="C1095" s="155">
        <f>Dépense!J1084</f>
        <v>0</v>
      </c>
      <c r="D1095" s="162">
        <f t="shared" si="32"/>
        <v>0</v>
      </c>
      <c r="E1095" s="169">
        <f>Dépense!E1084</f>
        <v>0</v>
      </c>
      <c r="J1095" s="194">
        <f>Recette!J1084</f>
        <v>0</v>
      </c>
      <c r="K1095" s="162">
        <f t="shared" si="33"/>
        <v>0</v>
      </c>
      <c r="L1095" s="179">
        <f>Recette!E1084</f>
        <v>0</v>
      </c>
    </row>
    <row r="1096" spans="3:12">
      <c r="C1096" s="155">
        <f>Dépense!J1085</f>
        <v>0</v>
      </c>
      <c r="D1096" s="162">
        <f t="shared" si="32"/>
        <v>0</v>
      </c>
      <c r="E1096" s="169">
        <f>Dépense!E1085</f>
        <v>0</v>
      </c>
      <c r="J1096" s="194">
        <f>Recette!J1085</f>
        <v>0</v>
      </c>
      <c r="K1096" s="162">
        <f t="shared" si="33"/>
        <v>0</v>
      </c>
      <c r="L1096" s="179">
        <f>Recette!E1085</f>
        <v>0</v>
      </c>
    </row>
    <row r="1097" spans="3:12">
      <c r="C1097" s="155">
        <f>Dépense!J1086</f>
        <v>0</v>
      </c>
      <c r="D1097" s="162">
        <f t="shared" si="32"/>
        <v>0</v>
      </c>
      <c r="E1097" s="169">
        <f>Dépense!E1086</f>
        <v>0</v>
      </c>
      <c r="J1097" s="194">
        <f>Recette!J1086</f>
        <v>0</v>
      </c>
      <c r="K1097" s="162">
        <f t="shared" si="33"/>
        <v>0</v>
      </c>
      <c r="L1097" s="179">
        <f>Recette!E1086</f>
        <v>0</v>
      </c>
    </row>
    <row r="1098" spans="3:12">
      <c r="C1098" s="155">
        <f>Dépense!J1087</f>
        <v>0</v>
      </c>
      <c r="D1098" s="162">
        <f t="shared" si="32"/>
        <v>0</v>
      </c>
      <c r="E1098" s="169">
        <f>Dépense!E1087</f>
        <v>0</v>
      </c>
      <c r="J1098" s="194">
        <f>Recette!J1087</f>
        <v>0</v>
      </c>
      <c r="K1098" s="162">
        <f t="shared" si="33"/>
        <v>0</v>
      </c>
      <c r="L1098" s="179">
        <f>Recette!E1087</f>
        <v>0</v>
      </c>
    </row>
    <row r="1099" spans="3:12">
      <c r="C1099" s="155">
        <f>Dépense!J1088</f>
        <v>0</v>
      </c>
      <c r="D1099" s="162">
        <f t="shared" si="32"/>
        <v>0</v>
      </c>
      <c r="E1099" s="169">
        <f>Dépense!E1088</f>
        <v>0</v>
      </c>
      <c r="J1099" s="194">
        <f>Recette!J1088</f>
        <v>0</v>
      </c>
      <c r="K1099" s="162">
        <f t="shared" si="33"/>
        <v>0</v>
      </c>
      <c r="L1099" s="179">
        <f>Recette!E1088</f>
        <v>0</v>
      </c>
    </row>
    <row r="1100" spans="3:12">
      <c r="C1100" s="155">
        <f>Dépense!J1089</f>
        <v>0</v>
      </c>
      <c r="D1100" s="162">
        <f t="shared" si="32"/>
        <v>0</v>
      </c>
      <c r="E1100" s="169">
        <f>Dépense!E1089</f>
        <v>0</v>
      </c>
      <c r="J1100" s="194">
        <f>Recette!J1089</f>
        <v>0</v>
      </c>
      <c r="K1100" s="162">
        <f t="shared" si="33"/>
        <v>0</v>
      </c>
      <c r="L1100" s="179">
        <f>Recette!E1089</f>
        <v>0</v>
      </c>
    </row>
    <row r="1101" spans="3:12">
      <c r="C1101" s="155">
        <f>Dépense!J1090</f>
        <v>0</v>
      </c>
      <c r="D1101" s="162">
        <f t="shared" si="32"/>
        <v>0</v>
      </c>
      <c r="E1101" s="169">
        <f>Dépense!E1090</f>
        <v>0</v>
      </c>
      <c r="J1101" s="194">
        <f>Recette!J1090</f>
        <v>0</v>
      </c>
      <c r="K1101" s="162">
        <f t="shared" si="33"/>
        <v>0</v>
      </c>
      <c r="L1101" s="179">
        <f>Recette!E1090</f>
        <v>0</v>
      </c>
    </row>
    <row r="1102" spans="3:12">
      <c r="C1102" s="155">
        <f>Dépense!J1091</f>
        <v>0</v>
      </c>
      <c r="D1102" s="162">
        <f t="shared" ref="D1102:D1165" si="34">INT(C1102/10000)</f>
        <v>0</v>
      </c>
      <c r="E1102" s="169">
        <f>Dépense!E1091</f>
        <v>0</v>
      </c>
      <c r="J1102" s="194">
        <f>Recette!J1091</f>
        <v>0</v>
      </c>
      <c r="K1102" s="162">
        <f t="shared" ref="K1102:K1165" si="35">INT(J1102/10000)</f>
        <v>0</v>
      </c>
      <c r="L1102" s="179">
        <f>Recette!E1091</f>
        <v>0</v>
      </c>
    </row>
    <row r="1103" spans="3:12">
      <c r="C1103" s="155">
        <f>Dépense!J1092</f>
        <v>0</v>
      </c>
      <c r="D1103" s="162">
        <f t="shared" si="34"/>
        <v>0</v>
      </c>
      <c r="E1103" s="169">
        <f>Dépense!E1092</f>
        <v>0</v>
      </c>
      <c r="J1103" s="194">
        <f>Recette!J1092</f>
        <v>0</v>
      </c>
      <c r="K1103" s="162">
        <f t="shared" si="35"/>
        <v>0</v>
      </c>
      <c r="L1103" s="179">
        <f>Recette!E1092</f>
        <v>0</v>
      </c>
    </row>
    <row r="1104" spans="3:12">
      <c r="C1104" s="155">
        <f>Dépense!J1093</f>
        <v>0</v>
      </c>
      <c r="D1104" s="162">
        <f t="shared" si="34"/>
        <v>0</v>
      </c>
      <c r="E1104" s="169">
        <f>Dépense!E1093</f>
        <v>0</v>
      </c>
      <c r="J1104" s="194">
        <f>Recette!J1093</f>
        <v>0</v>
      </c>
      <c r="K1104" s="162">
        <f t="shared" si="35"/>
        <v>0</v>
      </c>
      <c r="L1104" s="179">
        <f>Recette!E1093</f>
        <v>0</v>
      </c>
    </row>
    <row r="1105" spans="3:12">
      <c r="C1105" s="155">
        <f>Dépense!J1094</f>
        <v>0</v>
      </c>
      <c r="D1105" s="162">
        <f t="shared" si="34"/>
        <v>0</v>
      </c>
      <c r="E1105" s="169">
        <f>Dépense!E1094</f>
        <v>0</v>
      </c>
      <c r="J1105" s="194">
        <f>Recette!J1094</f>
        <v>0</v>
      </c>
      <c r="K1105" s="162">
        <f t="shared" si="35"/>
        <v>0</v>
      </c>
      <c r="L1105" s="179">
        <f>Recette!E1094</f>
        <v>0</v>
      </c>
    </row>
    <row r="1106" spans="3:12">
      <c r="C1106" s="155">
        <f>Dépense!J1095</f>
        <v>0</v>
      </c>
      <c r="D1106" s="162">
        <f t="shared" si="34"/>
        <v>0</v>
      </c>
      <c r="E1106" s="169">
        <f>Dépense!E1095</f>
        <v>0</v>
      </c>
      <c r="J1106" s="194">
        <f>Recette!J1095</f>
        <v>0</v>
      </c>
      <c r="K1106" s="162">
        <f t="shared" si="35"/>
        <v>0</v>
      </c>
      <c r="L1106" s="179">
        <f>Recette!E1095</f>
        <v>0</v>
      </c>
    </row>
    <row r="1107" spans="3:12">
      <c r="C1107" s="155">
        <f>Dépense!J1096</f>
        <v>0</v>
      </c>
      <c r="D1107" s="162">
        <f t="shared" si="34"/>
        <v>0</v>
      </c>
      <c r="E1107" s="169">
        <f>Dépense!E1096</f>
        <v>0</v>
      </c>
      <c r="J1107" s="194">
        <f>Recette!J1096</f>
        <v>0</v>
      </c>
      <c r="K1107" s="162">
        <f t="shared" si="35"/>
        <v>0</v>
      </c>
      <c r="L1107" s="179">
        <f>Recette!E1096</f>
        <v>0</v>
      </c>
    </row>
    <row r="1108" spans="3:12">
      <c r="C1108" s="155">
        <f>Dépense!J1097</f>
        <v>0</v>
      </c>
      <c r="D1108" s="162">
        <f t="shared" si="34"/>
        <v>0</v>
      </c>
      <c r="E1108" s="169">
        <f>Dépense!E1097</f>
        <v>0</v>
      </c>
      <c r="J1108" s="194">
        <f>Recette!J1097</f>
        <v>0</v>
      </c>
      <c r="K1108" s="162">
        <f t="shared" si="35"/>
        <v>0</v>
      </c>
      <c r="L1108" s="179">
        <f>Recette!E1097</f>
        <v>0</v>
      </c>
    </row>
    <row r="1109" spans="3:12">
      <c r="C1109" s="155">
        <f>Dépense!J1098</f>
        <v>0</v>
      </c>
      <c r="D1109" s="162">
        <f t="shared" si="34"/>
        <v>0</v>
      </c>
      <c r="E1109" s="169">
        <f>Dépense!E1098</f>
        <v>0</v>
      </c>
      <c r="J1109" s="194">
        <f>Recette!J1098</f>
        <v>0</v>
      </c>
      <c r="K1109" s="162">
        <f t="shared" si="35"/>
        <v>0</v>
      </c>
      <c r="L1109" s="179">
        <f>Recette!E1098</f>
        <v>0</v>
      </c>
    </row>
    <row r="1110" spans="3:12">
      <c r="C1110" s="155">
        <f>Dépense!J1099</f>
        <v>0</v>
      </c>
      <c r="D1110" s="162">
        <f t="shared" si="34"/>
        <v>0</v>
      </c>
      <c r="E1110" s="169">
        <f>Dépense!E1099</f>
        <v>0</v>
      </c>
      <c r="J1110" s="194">
        <f>Recette!J1099</f>
        <v>0</v>
      </c>
      <c r="K1110" s="162">
        <f t="shared" si="35"/>
        <v>0</v>
      </c>
      <c r="L1110" s="179">
        <f>Recette!E1099</f>
        <v>0</v>
      </c>
    </row>
    <row r="1111" spans="3:12">
      <c r="C1111" s="155">
        <f>Dépense!J1100</f>
        <v>0</v>
      </c>
      <c r="D1111" s="162">
        <f t="shared" si="34"/>
        <v>0</v>
      </c>
      <c r="E1111" s="169">
        <f>Dépense!E1100</f>
        <v>0</v>
      </c>
      <c r="J1111" s="194">
        <f>Recette!J1100</f>
        <v>0</v>
      </c>
      <c r="K1111" s="162">
        <f t="shared" si="35"/>
        <v>0</v>
      </c>
      <c r="L1111" s="179">
        <f>Recette!E1100</f>
        <v>0</v>
      </c>
    </row>
    <row r="1112" spans="3:12">
      <c r="C1112" s="155">
        <f>Dépense!J1101</f>
        <v>0</v>
      </c>
      <c r="D1112" s="162">
        <f t="shared" si="34"/>
        <v>0</v>
      </c>
      <c r="E1112" s="169">
        <f>Dépense!E1101</f>
        <v>0</v>
      </c>
      <c r="J1112" s="194">
        <f>Recette!J1101</f>
        <v>0</v>
      </c>
      <c r="K1112" s="162">
        <f t="shared" si="35"/>
        <v>0</v>
      </c>
      <c r="L1112" s="179">
        <f>Recette!E1101</f>
        <v>0</v>
      </c>
    </row>
    <row r="1113" spans="3:12">
      <c r="C1113" s="155">
        <f>Dépense!J1102</f>
        <v>0</v>
      </c>
      <c r="D1113" s="162">
        <f t="shared" si="34"/>
        <v>0</v>
      </c>
      <c r="E1113" s="169">
        <f>Dépense!E1102</f>
        <v>0</v>
      </c>
      <c r="J1113" s="194">
        <f>Recette!J1102</f>
        <v>0</v>
      </c>
      <c r="K1113" s="162">
        <f t="shared" si="35"/>
        <v>0</v>
      </c>
      <c r="L1113" s="179">
        <f>Recette!E1102</f>
        <v>0</v>
      </c>
    </row>
    <row r="1114" spans="3:12">
      <c r="C1114" s="155">
        <f>Dépense!J1103</f>
        <v>0</v>
      </c>
      <c r="D1114" s="162">
        <f t="shared" si="34"/>
        <v>0</v>
      </c>
      <c r="E1114" s="169">
        <f>Dépense!E1103</f>
        <v>0</v>
      </c>
      <c r="J1114" s="194">
        <f>Recette!J1103</f>
        <v>0</v>
      </c>
      <c r="K1114" s="162">
        <f t="shared" si="35"/>
        <v>0</v>
      </c>
      <c r="L1114" s="179">
        <f>Recette!E1103</f>
        <v>0</v>
      </c>
    </row>
    <row r="1115" spans="3:12">
      <c r="C1115" s="155">
        <f>Dépense!J1104</f>
        <v>0</v>
      </c>
      <c r="D1115" s="162">
        <f t="shared" si="34"/>
        <v>0</v>
      </c>
      <c r="E1115" s="169">
        <f>Dépense!E1104</f>
        <v>0</v>
      </c>
      <c r="J1115" s="194">
        <f>Recette!J1104</f>
        <v>0</v>
      </c>
      <c r="K1115" s="162">
        <f t="shared" si="35"/>
        <v>0</v>
      </c>
      <c r="L1115" s="179">
        <f>Recette!E1104</f>
        <v>0</v>
      </c>
    </row>
    <row r="1116" spans="3:12">
      <c r="C1116" s="155">
        <f>Dépense!J1105</f>
        <v>0</v>
      </c>
      <c r="D1116" s="162">
        <f t="shared" si="34"/>
        <v>0</v>
      </c>
      <c r="E1116" s="169">
        <f>Dépense!E1105</f>
        <v>0</v>
      </c>
      <c r="J1116" s="194">
        <f>Recette!J1105</f>
        <v>0</v>
      </c>
      <c r="K1116" s="162">
        <f t="shared" si="35"/>
        <v>0</v>
      </c>
      <c r="L1116" s="179">
        <f>Recette!E1105</f>
        <v>0</v>
      </c>
    </row>
    <row r="1117" spans="3:12">
      <c r="C1117" s="155">
        <f>Dépense!J1106</f>
        <v>0</v>
      </c>
      <c r="D1117" s="162">
        <f t="shared" si="34"/>
        <v>0</v>
      </c>
      <c r="E1117" s="169">
        <f>Dépense!E1106</f>
        <v>0</v>
      </c>
      <c r="J1117" s="194">
        <f>Recette!J1106</f>
        <v>0</v>
      </c>
      <c r="K1117" s="162">
        <f t="shared" si="35"/>
        <v>0</v>
      </c>
      <c r="L1117" s="179">
        <f>Recette!E1106</f>
        <v>0</v>
      </c>
    </row>
    <row r="1118" spans="3:12">
      <c r="C1118" s="155">
        <f>Dépense!J1107</f>
        <v>0</v>
      </c>
      <c r="D1118" s="162">
        <f t="shared" si="34"/>
        <v>0</v>
      </c>
      <c r="E1118" s="169">
        <f>Dépense!E1107</f>
        <v>0</v>
      </c>
      <c r="J1118" s="194">
        <f>Recette!J1107</f>
        <v>0</v>
      </c>
      <c r="K1118" s="162">
        <f t="shared" si="35"/>
        <v>0</v>
      </c>
      <c r="L1118" s="179">
        <f>Recette!E1107</f>
        <v>0</v>
      </c>
    </row>
    <row r="1119" spans="3:12">
      <c r="C1119" s="155">
        <f>Dépense!J1108</f>
        <v>0</v>
      </c>
      <c r="D1119" s="162">
        <f t="shared" si="34"/>
        <v>0</v>
      </c>
      <c r="E1119" s="169">
        <f>Dépense!E1108</f>
        <v>0</v>
      </c>
      <c r="J1119" s="194">
        <f>Recette!J1108</f>
        <v>0</v>
      </c>
      <c r="K1119" s="162">
        <f t="shared" si="35"/>
        <v>0</v>
      </c>
      <c r="L1119" s="179">
        <f>Recette!E1108</f>
        <v>0</v>
      </c>
    </row>
    <row r="1120" spans="3:12">
      <c r="C1120" s="155">
        <f>Dépense!J1109</f>
        <v>0</v>
      </c>
      <c r="D1120" s="162">
        <f t="shared" si="34"/>
        <v>0</v>
      </c>
      <c r="E1120" s="169">
        <f>Dépense!E1109</f>
        <v>0</v>
      </c>
      <c r="J1120" s="194">
        <f>Recette!J1109</f>
        <v>0</v>
      </c>
      <c r="K1120" s="162">
        <f t="shared" si="35"/>
        <v>0</v>
      </c>
      <c r="L1120" s="179">
        <f>Recette!E1109</f>
        <v>0</v>
      </c>
    </row>
    <row r="1121" spans="3:12">
      <c r="C1121" s="155">
        <f>Dépense!J1110</f>
        <v>0</v>
      </c>
      <c r="D1121" s="162">
        <f t="shared" si="34"/>
        <v>0</v>
      </c>
      <c r="E1121" s="169">
        <f>Dépense!E1110</f>
        <v>0</v>
      </c>
      <c r="J1121" s="194">
        <f>Recette!J1110</f>
        <v>0</v>
      </c>
      <c r="K1121" s="162">
        <f t="shared" si="35"/>
        <v>0</v>
      </c>
      <c r="L1121" s="179">
        <f>Recette!E1110</f>
        <v>0</v>
      </c>
    </row>
    <row r="1122" spans="3:12">
      <c r="C1122" s="155">
        <f>Dépense!J1111</f>
        <v>0</v>
      </c>
      <c r="D1122" s="162">
        <f t="shared" si="34"/>
        <v>0</v>
      </c>
      <c r="E1122" s="169">
        <f>Dépense!E1111</f>
        <v>0</v>
      </c>
      <c r="J1122" s="194">
        <f>Recette!J1111</f>
        <v>0</v>
      </c>
      <c r="K1122" s="162">
        <f t="shared" si="35"/>
        <v>0</v>
      </c>
      <c r="L1122" s="179">
        <f>Recette!E1111</f>
        <v>0</v>
      </c>
    </row>
    <row r="1123" spans="3:12">
      <c r="C1123" s="155">
        <f>Dépense!J1112</f>
        <v>0</v>
      </c>
      <c r="D1123" s="162">
        <f t="shared" si="34"/>
        <v>0</v>
      </c>
      <c r="E1123" s="169">
        <f>Dépense!E1112</f>
        <v>0</v>
      </c>
      <c r="J1123" s="194">
        <f>Recette!J1112</f>
        <v>0</v>
      </c>
      <c r="K1123" s="162">
        <f t="shared" si="35"/>
        <v>0</v>
      </c>
      <c r="L1123" s="179">
        <f>Recette!E1112</f>
        <v>0</v>
      </c>
    </row>
    <row r="1124" spans="3:12">
      <c r="C1124" s="155">
        <f>Dépense!J1113</f>
        <v>0</v>
      </c>
      <c r="D1124" s="162">
        <f t="shared" si="34"/>
        <v>0</v>
      </c>
      <c r="E1124" s="169">
        <f>Dépense!E1113</f>
        <v>0</v>
      </c>
      <c r="J1124" s="194">
        <f>Recette!J1113</f>
        <v>0</v>
      </c>
      <c r="K1124" s="162">
        <f t="shared" si="35"/>
        <v>0</v>
      </c>
      <c r="L1124" s="179">
        <f>Recette!E1113</f>
        <v>0</v>
      </c>
    </row>
    <row r="1125" spans="3:12">
      <c r="C1125" s="155">
        <f>Dépense!J1114</f>
        <v>0</v>
      </c>
      <c r="D1125" s="162">
        <f t="shared" si="34"/>
        <v>0</v>
      </c>
      <c r="E1125" s="169">
        <f>Dépense!E1114</f>
        <v>0</v>
      </c>
      <c r="J1125" s="194">
        <f>Recette!J1114</f>
        <v>0</v>
      </c>
      <c r="K1125" s="162">
        <f t="shared" si="35"/>
        <v>0</v>
      </c>
      <c r="L1125" s="179">
        <f>Recette!E1114</f>
        <v>0</v>
      </c>
    </row>
    <row r="1126" spans="3:12">
      <c r="C1126" s="155">
        <f>Dépense!J1115</f>
        <v>0</v>
      </c>
      <c r="D1126" s="162">
        <f t="shared" si="34"/>
        <v>0</v>
      </c>
      <c r="E1126" s="169">
        <f>Dépense!E1115</f>
        <v>0</v>
      </c>
      <c r="J1126" s="194">
        <f>Recette!J1115</f>
        <v>0</v>
      </c>
      <c r="K1126" s="162">
        <f t="shared" si="35"/>
        <v>0</v>
      </c>
      <c r="L1126" s="179">
        <f>Recette!E1115</f>
        <v>0</v>
      </c>
    </row>
    <row r="1127" spans="3:12">
      <c r="C1127" s="155">
        <f>Dépense!J1116</f>
        <v>0</v>
      </c>
      <c r="D1127" s="162">
        <f t="shared" si="34"/>
        <v>0</v>
      </c>
      <c r="E1127" s="169">
        <f>Dépense!E1116</f>
        <v>0</v>
      </c>
      <c r="J1127" s="194">
        <f>Recette!J1116</f>
        <v>0</v>
      </c>
      <c r="K1127" s="162">
        <f t="shared" si="35"/>
        <v>0</v>
      </c>
      <c r="L1127" s="179">
        <f>Recette!E1116</f>
        <v>0</v>
      </c>
    </row>
    <row r="1128" spans="3:12">
      <c r="C1128" s="155">
        <f>Dépense!J1117</f>
        <v>0</v>
      </c>
      <c r="D1128" s="162">
        <f t="shared" si="34"/>
        <v>0</v>
      </c>
      <c r="E1128" s="169">
        <f>Dépense!E1117</f>
        <v>0</v>
      </c>
      <c r="J1128" s="194">
        <f>Recette!J1117</f>
        <v>0</v>
      </c>
      <c r="K1128" s="162">
        <f t="shared" si="35"/>
        <v>0</v>
      </c>
      <c r="L1128" s="179">
        <f>Recette!E1117</f>
        <v>0</v>
      </c>
    </row>
    <row r="1129" spans="3:12">
      <c r="C1129" s="155">
        <f>Dépense!J1118</f>
        <v>0</v>
      </c>
      <c r="D1129" s="162">
        <f t="shared" si="34"/>
        <v>0</v>
      </c>
      <c r="E1129" s="169">
        <f>Dépense!E1118</f>
        <v>0</v>
      </c>
      <c r="J1129" s="194">
        <f>Recette!J1118</f>
        <v>0</v>
      </c>
      <c r="K1129" s="162">
        <f t="shared" si="35"/>
        <v>0</v>
      </c>
      <c r="L1129" s="179">
        <f>Recette!E1118</f>
        <v>0</v>
      </c>
    </row>
    <row r="1130" spans="3:12">
      <c r="C1130" s="155">
        <f>Dépense!J1119</f>
        <v>0</v>
      </c>
      <c r="D1130" s="162">
        <f t="shared" si="34"/>
        <v>0</v>
      </c>
      <c r="E1130" s="169">
        <f>Dépense!E1119</f>
        <v>0</v>
      </c>
      <c r="J1130" s="194">
        <f>Recette!J1119</f>
        <v>0</v>
      </c>
      <c r="K1130" s="162">
        <f t="shared" si="35"/>
        <v>0</v>
      </c>
      <c r="L1130" s="179">
        <f>Recette!E1119</f>
        <v>0</v>
      </c>
    </row>
    <row r="1131" spans="3:12">
      <c r="C1131" s="155">
        <f>Dépense!J1120</f>
        <v>0</v>
      </c>
      <c r="D1131" s="162">
        <f t="shared" si="34"/>
        <v>0</v>
      </c>
      <c r="E1131" s="169">
        <f>Dépense!E1120</f>
        <v>0</v>
      </c>
      <c r="J1131" s="194">
        <f>Recette!J1120</f>
        <v>0</v>
      </c>
      <c r="K1131" s="162">
        <f t="shared" si="35"/>
        <v>0</v>
      </c>
      <c r="L1131" s="179">
        <f>Recette!E1120</f>
        <v>0</v>
      </c>
    </row>
    <row r="1132" spans="3:12">
      <c r="C1132" s="155">
        <f>Dépense!J1121</f>
        <v>0</v>
      </c>
      <c r="D1132" s="162">
        <f t="shared" si="34"/>
        <v>0</v>
      </c>
      <c r="E1132" s="169">
        <f>Dépense!E1121</f>
        <v>0</v>
      </c>
      <c r="J1132" s="194">
        <f>Recette!J1121</f>
        <v>0</v>
      </c>
      <c r="K1132" s="162">
        <f t="shared" si="35"/>
        <v>0</v>
      </c>
      <c r="L1132" s="179">
        <f>Recette!E1121</f>
        <v>0</v>
      </c>
    </row>
    <row r="1133" spans="3:12">
      <c r="C1133" s="155">
        <f>Dépense!J1122</f>
        <v>0</v>
      </c>
      <c r="D1133" s="162">
        <f t="shared" si="34"/>
        <v>0</v>
      </c>
      <c r="E1133" s="169">
        <f>Dépense!E1122</f>
        <v>0</v>
      </c>
      <c r="J1133" s="194">
        <f>Recette!J1122</f>
        <v>0</v>
      </c>
      <c r="K1133" s="162">
        <f t="shared" si="35"/>
        <v>0</v>
      </c>
      <c r="L1133" s="179">
        <f>Recette!E1122</f>
        <v>0</v>
      </c>
    </row>
    <row r="1134" spans="3:12">
      <c r="C1134" s="155">
        <f>Dépense!J1123</f>
        <v>0</v>
      </c>
      <c r="D1134" s="162">
        <f t="shared" si="34"/>
        <v>0</v>
      </c>
      <c r="E1134" s="169">
        <f>Dépense!E1123</f>
        <v>0</v>
      </c>
      <c r="J1134" s="194">
        <f>Recette!J1123</f>
        <v>0</v>
      </c>
      <c r="K1134" s="162">
        <f t="shared" si="35"/>
        <v>0</v>
      </c>
      <c r="L1134" s="179">
        <f>Recette!E1123</f>
        <v>0</v>
      </c>
    </row>
    <row r="1135" spans="3:12">
      <c r="C1135" s="155">
        <f>Dépense!J1124</f>
        <v>0</v>
      </c>
      <c r="D1135" s="162">
        <f t="shared" si="34"/>
        <v>0</v>
      </c>
      <c r="E1135" s="169">
        <f>Dépense!E1124</f>
        <v>0</v>
      </c>
      <c r="J1135" s="194">
        <f>Recette!J1124</f>
        <v>0</v>
      </c>
      <c r="K1135" s="162">
        <f t="shared" si="35"/>
        <v>0</v>
      </c>
      <c r="L1135" s="179">
        <f>Recette!E1124</f>
        <v>0</v>
      </c>
    </row>
    <row r="1136" spans="3:12">
      <c r="C1136" s="155">
        <f>Dépense!J1125</f>
        <v>0</v>
      </c>
      <c r="D1136" s="162">
        <f t="shared" si="34"/>
        <v>0</v>
      </c>
      <c r="E1136" s="169">
        <f>Dépense!E1125</f>
        <v>0</v>
      </c>
      <c r="J1136" s="194">
        <f>Recette!J1125</f>
        <v>0</v>
      </c>
      <c r="K1136" s="162">
        <f t="shared" si="35"/>
        <v>0</v>
      </c>
      <c r="L1136" s="179">
        <f>Recette!E1125</f>
        <v>0</v>
      </c>
    </row>
    <row r="1137" spans="3:12">
      <c r="C1137" s="155">
        <f>Dépense!J1126</f>
        <v>0</v>
      </c>
      <c r="D1137" s="162">
        <f t="shared" si="34"/>
        <v>0</v>
      </c>
      <c r="E1137" s="169">
        <f>Dépense!E1126</f>
        <v>0</v>
      </c>
      <c r="J1137" s="194">
        <f>Recette!J1126</f>
        <v>0</v>
      </c>
      <c r="K1137" s="162">
        <f t="shared" si="35"/>
        <v>0</v>
      </c>
      <c r="L1137" s="179">
        <f>Recette!E1126</f>
        <v>0</v>
      </c>
    </row>
    <row r="1138" spans="3:12">
      <c r="C1138" s="155">
        <f>Dépense!J1127</f>
        <v>0</v>
      </c>
      <c r="D1138" s="162">
        <f t="shared" si="34"/>
        <v>0</v>
      </c>
      <c r="E1138" s="169">
        <f>Dépense!E1127</f>
        <v>0</v>
      </c>
      <c r="J1138" s="194">
        <f>Recette!J1127</f>
        <v>0</v>
      </c>
      <c r="K1138" s="162">
        <f t="shared" si="35"/>
        <v>0</v>
      </c>
      <c r="L1138" s="179">
        <f>Recette!E1127</f>
        <v>0</v>
      </c>
    </row>
    <row r="1139" spans="3:12">
      <c r="C1139" s="155">
        <f>Dépense!J1128</f>
        <v>0</v>
      </c>
      <c r="D1139" s="162">
        <f t="shared" si="34"/>
        <v>0</v>
      </c>
      <c r="E1139" s="169">
        <f>Dépense!E1128</f>
        <v>0</v>
      </c>
      <c r="J1139" s="194">
        <f>Recette!J1128</f>
        <v>0</v>
      </c>
      <c r="K1139" s="162">
        <f t="shared" si="35"/>
        <v>0</v>
      </c>
      <c r="L1139" s="179">
        <f>Recette!E1128</f>
        <v>0</v>
      </c>
    </row>
    <row r="1140" spans="3:12">
      <c r="C1140" s="155">
        <f>Dépense!J1129</f>
        <v>0</v>
      </c>
      <c r="D1140" s="162">
        <f t="shared" si="34"/>
        <v>0</v>
      </c>
      <c r="E1140" s="169">
        <f>Dépense!E1129</f>
        <v>0</v>
      </c>
      <c r="J1140" s="194">
        <f>Recette!J1129</f>
        <v>0</v>
      </c>
      <c r="K1140" s="162">
        <f t="shared" si="35"/>
        <v>0</v>
      </c>
      <c r="L1140" s="179">
        <f>Recette!E1129</f>
        <v>0</v>
      </c>
    </row>
    <row r="1141" spans="3:12">
      <c r="C1141" s="155">
        <f>Dépense!J1130</f>
        <v>0</v>
      </c>
      <c r="D1141" s="162">
        <f t="shared" si="34"/>
        <v>0</v>
      </c>
      <c r="E1141" s="169">
        <f>Dépense!E1130</f>
        <v>0</v>
      </c>
      <c r="J1141" s="194">
        <f>Recette!J1130</f>
        <v>0</v>
      </c>
      <c r="K1141" s="162">
        <f t="shared" si="35"/>
        <v>0</v>
      </c>
      <c r="L1141" s="179">
        <f>Recette!E1130</f>
        <v>0</v>
      </c>
    </row>
    <row r="1142" spans="3:12">
      <c r="C1142" s="155">
        <f>Dépense!J1131</f>
        <v>0</v>
      </c>
      <c r="D1142" s="162">
        <f t="shared" si="34"/>
        <v>0</v>
      </c>
      <c r="E1142" s="169">
        <f>Dépense!E1131</f>
        <v>0</v>
      </c>
      <c r="J1142" s="194">
        <f>Recette!J1131</f>
        <v>0</v>
      </c>
      <c r="K1142" s="162">
        <f t="shared" si="35"/>
        <v>0</v>
      </c>
      <c r="L1142" s="179">
        <f>Recette!E1131</f>
        <v>0</v>
      </c>
    </row>
    <row r="1143" spans="3:12">
      <c r="C1143" s="155">
        <f>Dépense!J1132</f>
        <v>0</v>
      </c>
      <c r="D1143" s="162">
        <f t="shared" si="34"/>
        <v>0</v>
      </c>
      <c r="E1143" s="169">
        <f>Dépense!E1132</f>
        <v>0</v>
      </c>
      <c r="J1143" s="194">
        <f>Recette!J1132</f>
        <v>0</v>
      </c>
      <c r="K1143" s="162">
        <f t="shared" si="35"/>
        <v>0</v>
      </c>
      <c r="L1143" s="179">
        <f>Recette!E1132</f>
        <v>0</v>
      </c>
    </row>
    <row r="1144" spans="3:12">
      <c r="C1144" s="155">
        <f>Dépense!J1133</f>
        <v>0</v>
      </c>
      <c r="D1144" s="162">
        <f t="shared" si="34"/>
        <v>0</v>
      </c>
      <c r="E1144" s="169">
        <f>Dépense!E1133</f>
        <v>0</v>
      </c>
      <c r="J1144" s="194">
        <f>Recette!J1133</f>
        <v>0</v>
      </c>
      <c r="K1144" s="162">
        <f t="shared" si="35"/>
        <v>0</v>
      </c>
      <c r="L1144" s="179">
        <f>Recette!E1133</f>
        <v>0</v>
      </c>
    </row>
    <row r="1145" spans="3:12">
      <c r="C1145" s="155">
        <f>Dépense!J1134</f>
        <v>0</v>
      </c>
      <c r="D1145" s="162">
        <f t="shared" si="34"/>
        <v>0</v>
      </c>
      <c r="E1145" s="169">
        <f>Dépense!E1134</f>
        <v>0</v>
      </c>
      <c r="J1145" s="194">
        <f>Recette!J1134</f>
        <v>0</v>
      </c>
      <c r="K1145" s="162">
        <f t="shared" si="35"/>
        <v>0</v>
      </c>
      <c r="L1145" s="179">
        <f>Recette!E1134</f>
        <v>0</v>
      </c>
    </row>
    <row r="1146" spans="3:12">
      <c r="C1146" s="155">
        <f>Dépense!J1135</f>
        <v>0</v>
      </c>
      <c r="D1146" s="162">
        <f t="shared" si="34"/>
        <v>0</v>
      </c>
      <c r="E1146" s="169">
        <f>Dépense!E1135</f>
        <v>0</v>
      </c>
      <c r="J1146" s="194">
        <f>Recette!J1135</f>
        <v>0</v>
      </c>
      <c r="K1146" s="162">
        <f t="shared" si="35"/>
        <v>0</v>
      </c>
      <c r="L1146" s="179">
        <f>Recette!E1135</f>
        <v>0</v>
      </c>
    </row>
    <row r="1147" spans="3:12">
      <c r="C1147" s="155">
        <f>Dépense!J1136</f>
        <v>0</v>
      </c>
      <c r="D1147" s="162">
        <f t="shared" si="34"/>
        <v>0</v>
      </c>
      <c r="E1147" s="169">
        <f>Dépense!E1136</f>
        <v>0</v>
      </c>
      <c r="J1147" s="194">
        <f>Recette!J1136</f>
        <v>0</v>
      </c>
      <c r="K1147" s="162">
        <f t="shared" si="35"/>
        <v>0</v>
      </c>
      <c r="L1147" s="179">
        <f>Recette!E1136</f>
        <v>0</v>
      </c>
    </row>
    <row r="1148" spans="3:12">
      <c r="C1148" s="155">
        <f>Dépense!J1137</f>
        <v>0</v>
      </c>
      <c r="D1148" s="162">
        <f t="shared" si="34"/>
        <v>0</v>
      </c>
      <c r="E1148" s="169">
        <f>Dépense!E1137</f>
        <v>0</v>
      </c>
      <c r="J1148" s="194">
        <f>Recette!J1137</f>
        <v>0</v>
      </c>
      <c r="K1148" s="162">
        <f t="shared" si="35"/>
        <v>0</v>
      </c>
      <c r="L1148" s="179">
        <f>Recette!E1137</f>
        <v>0</v>
      </c>
    </row>
    <row r="1149" spans="3:12">
      <c r="C1149" s="155">
        <f>Dépense!J1138</f>
        <v>0</v>
      </c>
      <c r="D1149" s="162">
        <f t="shared" si="34"/>
        <v>0</v>
      </c>
      <c r="E1149" s="169">
        <f>Dépense!E1138</f>
        <v>0</v>
      </c>
      <c r="J1149" s="194">
        <f>Recette!J1138</f>
        <v>0</v>
      </c>
      <c r="K1149" s="162">
        <f t="shared" si="35"/>
        <v>0</v>
      </c>
      <c r="L1149" s="179">
        <f>Recette!E1138</f>
        <v>0</v>
      </c>
    </row>
    <row r="1150" spans="3:12">
      <c r="C1150" s="155">
        <f>Dépense!J1139</f>
        <v>0</v>
      </c>
      <c r="D1150" s="162">
        <f t="shared" si="34"/>
        <v>0</v>
      </c>
      <c r="E1150" s="169">
        <f>Dépense!E1139</f>
        <v>0</v>
      </c>
      <c r="J1150" s="194">
        <f>Recette!J1139</f>
        <v>0</v>
      </c>
      <c r="K1150" s="162">
        <f t="shared" si="35"/>
        <v>0</v>
      </c>
      <c r="L1150" s="179">
        <f>Recette!E1139</f>
        <v>0</v>
      </c>
    </row>
    <row r="1151" spans="3:12">
      <c r="C1151" s="155">
        <f>Dépense!J1140</f>
        <v>0</v>
      </c>
      <c r="D1151" s="162">
        <f t="shared" si="34"/>
        <v>0</v>
      </c>
      <c r="E1151" s="169">
        <f>Dépense!E1140</f>
        <v>0</v>
      </c>
      <c r="J1151" s="194">
        <f>Recette!J1140</f>
        <v>0</v>
      </c>
      <c r="K1151" s="162">
        <f t="shared" si="35"/>
        <v>0</v>
      </c>
      <c r="L1151" s="179">
        <f>Recette!E1140</f>
        <v>0</v>
      </c>
    </row>
    <row r="1152" spans="3:12">
      <c r="C1152" s="155">
        <f>Dépense!J1141</f>
        <v>0</v>
      </c>
      <c r="D1152" s="162">
        <f t="shared" si="34"/>
        <v>0</v>
      </c>
      <c r="E1152" s="169">
        <f>Dépense!E1141</f>
        <v>0</v>
      </c>
      <c r="J1152" s="194">
        <f>Recette!J1141</f>
        <v>0</v>
      </c>
      <c r="K1152" s="162">
        <f t="shared" si="35"/>
        <v>0</v>
      </c>
      <c r="L1152" s="179">
        <f>Recette!E1141</f>
        <v>0</v>
      </c>
    </row>
    <row r="1153" spans="3:12">
      <c r="C1153" s="155">
        <f>Dépense!J1142</f>
        <v>0</v>
      </c>
      <c r="D1153" s="162">
        <f t="shared" si="34"/>
        <v>0</v>
      </c>
      <c r="E1153" s="169">
        <f>Dépense!E1142</f>
        <v>0</v>
      </c>
      <c r="J1153" s="194">
        <f>Recette!J1142</f>
        <v>0</v>
      </c>
      <c r="K1153" s="162">
        <f t="shared" si="35"/>
        <v>0</v>
      </c>
      <c r="L1153" s="179">
        <f>Recette!E1142</f>
        <v>0</v>
      </c>
    </row>
    <row r="1154" spans="3:12">
      <c r="C1154" s="155">
        <f>Dépense!J1143</f>
        <v>0</v>
      </c>
      <c r="D1154" s="162">
        <f t="shared" si="34"/>
        <v>0</v>
      </c>
      <c r="E1154" s="169">
        <f>Dépense!E1143</f>
        <v>0</v>
      </c>
      <c r="J1154" s="194">
        <f>Recette!J1143</f>
        <v>0</v>
      </c>
      <c r="K1154" s="162">
        <f t="shared" si="35"/>
        <v>0</v>
      </c>
      <c r="L1154" s="179">
        <f>Recette!E1143</f>
        <v>0</v>
      </c>
    </row>
    <row r="1155" spans="3:12">
      <c r="C1155" s="155">
        <f>Dépense!J1144</f>
        <v>0</v>
      </c>
      <c r="D1155" s="162">
        <f t="shared" si="34"/>
        <v>0</v>
      </c>
      <c r="E1155" s="169">
        <f>Dépense!E1144</f>
        <v>0</v>
      </c>
      <c r="J1155" s="194">
        <f>Recette!J1144</f>
        <v>0</v>
      </c>
      <c r="K1155" s="162">
        <f t="shared" si="35"/>
        <v>0</v>
      </c>
      <c r="L1155" s="179">
        <f>Recette!E1144</f>
        <v>0</v>
      </c>
    </row>
    <row r="1156" spans="3:12">
      <c r="C1156" s="155">
        <f>Dépense!J1145</f>
        <v>0</v>
      </c>
      <c r="D1156" s="162">
        <f t="shared" si="34"/>
        <v>0</v>
      </c>
      <c r="E1156" s="169">
        <f>Dépense!E1145</f>
        <v>0</v>
      </c>
      <c r="J1156" s="194">
        <f>Recette!J1145</f>
        <v>0</v>
      </c>
      <c r="K1156" s="162">
        <f t="shared" si="35"/>
        <v>0</v>
      </c>
      <c r="L1156" s="179">
        <f>Recette!E1145</f>
        <v>0</v>
      </c>
    </row>
    <row r="1157" spans="3:12">
      <c r="C1157" s="155">
        <f>Dépense!J1146</f>
        <v>0</v>
      </c>
      <c r="D1157" s="162">
        <f t="shared" si="34"/>
        <v>0</v>
      </c>
      <c r="E1157" s="169">
        <f>Dépense!E1146</f>
        <v>0</v>
      </c>
      <c r="J1157" s="194">
        <f>Recette!J1146</f>
        <v>0</v>
      </c>
      <c r="K1157" s="162">
        <f t="shared" si="35"/>
        <v>0</v>
      </c>
      <c r="L1157" s="179">
        <f>Recette!E1146</f>
        <v>0</v>
      </c>
    </row>
    <row r="1158" spans="3:12">
      <c r="C1158" s="155">
        <f>Dépense!J1147</f>
        <v>0</v>
      </c>
      <c r="D1158" s="162">
        <f t="shared" si="34"/>
        <v>0</v>
      </c>
      <c r="E1158" s="169">
        <f>Dépense!E1147</f>
        <v>0</v>
      </c>
      <c r="J1158" s="194">
        <f>Recette!J1147</f>
        <v>0</v>
      </c>
      <c r="K1158" s="162">
        <f t="shared" si="35"/>
        <v>0</v>
      </c>
      <c r="L1158" s="179">
        <f>Recette!E1147</f>
        <v>0</v>
      </c>
    </row>
    <row r="1159" spans="3:12">
      <c r="C1159" s="155">
        <f>Dépense!J1148</f>
        <v>0</v>
      </c>
      <c r="D1159" s="162">
        <f t="shared" si="34"/>
        <v>0</v>
      </c>
      <c r="E1159" s="169">
        <f>Dépense!E1148</f>
        <v>0</v>
      </c>
      <c r="J1159" s="194">
        <f>Recette!J1148</f>
        <v>0</v>
      </c>
      <c r="K1159" s="162">
        <f t="shared" si="35"/>
        <v>0</v>
      </c>
      <c r="L1159" s="179">
        <f>Recette!E1148</f>
        <v>0</v>
      </c>
    </row>
    <row r="1160" spans="3:12">
      <c r="C1160" s="155">
        <f>Dépense!J1149</f>
        <v>0</v>
      </c>
      <c r="D1160" s="162">
        <f t="shared" si="34"/>
        <v>0</v>
      </c>
      <c r="E1160" s="169">
        <f>Dépense!E1149</f>
        <v>0</v>
      </c>
      <c r="J1160" s="194">
        <f>Recette!J1149</f>
        <v>0</v>
      </c>
      <c r="K1160" s="162">
        <f t="shared" si="35"/>
        <v>0</v>
      </c>
      <c r="L1160" s="179">
        <f>Recette!E1149</f>
        <v>0</v>
      </c>
    </row>
    <row r="1161" spans="3:12">
      <c r="C1161" s="155">
        <f>Dépense!J1150</f>
        <v>0</v>
      </c>
      <c r="D1161" s="162">
        <f t="shared" si="34"/>
        <v>0</v>
      </c>
      <c r="E1161" s="169">
        <f>Dépense!E1150</f>
        <v>0</v>
      </c>
      <c r="J1161" s="194">
        <f>Recette!J1150</f>
        <v>0</v>
      </c>
      <c r="K1161" s="162">
        <f t="shared" si="35"/>
        <v>0</v>
      </c>
      <c r="L1161" s="179">
        <f>Recette!E1150</f>
        <v>0</v>
      </c>
    </row>
    <row r="1162" spans="3:12">
      <c r="C1162" s="155">
        <f>Dépense!J1151</f>
        <v>0</v>
      </c>
      <c r="D1162" s="162">
        <f t="shared" si="34"/>
        <v>0</v>
      </c>
      <c r="E1162" s="169">
        <f>Dépense!E1151</f>
        <v>0</v>
      </c>
      <c r="J1162" s="194">
        <f>Recette!J1151</f>
        <v>0</v>
      </c>
      <c r="K1162" s="162">
        <f t="shared" si="35"/>
        <v>0</v>
      </c>
      <c r="L1162" s="179">
        <f>Recette!E1151</f>
        <v>0</v>
      </c>
    </row>
    <row r="1163" spans="3:12">
      <c r="C1163" s="155">
        <f>Dépense!J1152</f>
        <v>0</v>
      </c>
      <c r="D1163" s="162">
        <f t="shared" si="34"/>
        <v>0</v>
      </c>
      <c r="E1163" s="169">
        <f>Dépense!E1152</f>
        <v>0</v>
      </c>
      <c r="J1163" s="194">
        <f>Recette!J1152</f>
        <v>0</v>
      </c>
      <c r="K1163" s="162">
        <f t="shared" si="35"/>
        <v>0</v>
      </c>
      <c r="L1163" s="179">
        <f>Recette!E1152</f>
        <v>0</v>
      </c>
    </row>
    <row r="1164" spans="3:12">
      <c r="C1164" s="155">
        <f>Dépense!J1153</f>
        <v>0</v>
      </c>
      <c r="D1164" s="162">
        <f t="shared" si="34"/>
        <v>0</v>
      </c>
      <c r="E1164" s="169">
        <f>Dépense!E1153</f>
        <v>0</v>
      </c>
      <c r="J1164" s="194">
        <f>Recette!J1153</f>
        <v>0</v>
      </c>
      <c r="K1164" s="162">
        <f t="shared" si="35"/>
        <v>0</v>
      </c>
      <c r="L1164" s="179">
        <f>Recette!E1153</f>
        <v>0</v>
      </c>
    </row>
    <row r="1165" spans="3:12">
      <c r="C1165" s="155">
        <f>Dépense!J1154</f>
        <v>0</v>
      </c>
      <c r="D1165" s="162">
        <f t="shared" si="34"/>
        <v>0</v>
      </c>
      <c r="E1165" s="169">
        <f>Dépense!E1154</f>
        <v>0</v>
      </c>
      <c r="J1165" s="194">
        <f>Recette!J1154</f>
        <v>0</v>
      </c>
      <c r="K1165" s="162">
        <f t="shared" si="35"/>
        <v>0</v>
      </c>
      <c r="L1165" s="179">
        <f>Recette!E1154</f>
        <v>0</v>
      </c>
    </row>
    <row r="1166" spans="3:12">
      <c r="C1166" s="155">
        <f>Dépense!J1155</f>
        <v>0</v>
      </c>
      <c r="D1166" s="162">
        <f t="shared" ref="D1166:D1229" si="36">INT(C1166/10000)</f>
        <v>0</v>
      </c>
      <c r="E1166" s="169">
        <f>Dépense!E1155</f>
        <v>0</v>
      </c>
      <c r="J1166" s="194">
        <f>Recette!J1155</f>
        <v>0</v>
      </c>
      <c r="K1166" s="162">
        <f t="shared" ref="K1166:K1229" si="37">INT(J1166/10000)</f>
        <v>0</v>
      </c>
      <c r="L1166" s="179">
        <f>Recette!E1155</f>
        <v>0</v>
      </c>
    </row>
    <row r="1167" spans="3:12">
      <c r="C1167" s="155">
        <f>Dépense!J1156</f>
        <v>0</v>
      </c>
      <c r="D1167" s="162">
        <f t="shared" si="36"/>
        <v>0</v>
      </c>
      <c r="E1167" s="169">
        <f>Dépense!E1156</f>
        <v>0</v>
      </c>
      <c r="J1167" s="194">
        <f>Recette!J1156</f>
        <v>0</v>
      </c>
      <c r="K1167" s="162">
        <f t="shared" si="37"/>
        <v>0</v>
      </c>
      <c r="L1167" s="179">
        <f>Recette!E1156</f>
        <v>0</v>
      </c>
    </row>
    <row r="1168" spans="3:12">
      <c r="C1168" s="155">
        <f>Dépense!J1157</f>
        <v>0</v>
      </c>
      <c r="D1168" s="162">
        <f t="shared" si="36"/>
        <v>0</v>
      </c>
      <c r="E1168" s="169">
        <f>Dépense!E1157</f>
        <v>0</v>
      </c>
      <c r="J1168" s="194">
        <f>Recette!J1157</f>
        <v>0</v>
      </c>
      <c r="K1168" s="162">
        <f t="shared" si="37"/>
        <v>0</v>
      </c>
      <c r="L1168" s="179">
        <f>Recette!E1157</f>
        <v>0</v>
      </c>
    </row>
    <row r="1169" spans="3:12">
      <c r="C1169" s="155">
        <f>Dépense!J1158</f>
        <v>0</v>
      </c>
      <c r="D1169" s="162">
        <f t="shared" si="36"/>
        <v>0</v>
      </c>
      <c r="E1169" s="169">
        <f>Dépense!E1158</f>
        <v>0</v>
      </c>
      <c r="J1169" s="194">
        <f>Recette!J1158</f>
        <v>0</v>
      </c>
      <c r="K1169" s="162">
        <f t="shared" si="37"/>
        <v>0</v>
      </c>
      <c r="L1169" s="179">
        <f>Recette!E1158</f>
        <v>0</v>
      </c>
    </row>
    <row r="1170" spans="3:12">
      <c r="C1170" s="155">
        <f>Dépense!J1159</f>
        <v>0</v>
      </c>
      <c r="D1170" s="162">
        <f t="shared" si="36"/>
        <v>0</v>
      </c>
      <c r="E1170" s="169">
        <f>Dépense!E1159</f>
        <v>0</v>
      </c>
      <c r="J1170" s="194">
        <f>Recette!J1159</f>
        <v>0</v>
      </c>
      <c r="K1170" s="162">
        <f t="shared" si="37"/>
        <v>0</v>
      </c>
      <c r="L1170" s="179">
        <f>Recette!E1159</f>
        <v>0</v>
      </c>
    </row>
    <row r="1171" spans="3:12">
      <c r="C1171" s="155">
        <f>Dépense!J1160</f>
        <v>0</v>
      </c>
      <c r="D1171" s="162">
        <f t="shared" si="36"/>
        <v>0</v>
      </c>
      <c r="E1171" s="169">
        <f>Dépense!E1160</f>
        <v>0</v>
      </c>
      <c r="J1171" s="194">
        <f>Recette!J1160</f>
        <v>0</v>
      </c>
      <c r="K1171" s="162">
        <f t="shared" si="37"/>
        <v>0</v>
      </c>
      <c r="L1171" s="179">
        <f>Recette!E1160</f>
        <v>0</v>
      </c>
    </row>
    <row r="1172" spans="3:12">
      <c r="C1172" s="155">
        <f>Dépense!J1161</f>
        <v>0</v>
      </c>
      <c r="D1172" s="162">
        <f t="shared" si="36"/>
        <v>0</v>
      </c>
      <c r="E1172" s="169">
        <f>Dépense!E1161</f>
        <v>0</v>
      </c>
      <c r="J1172" s="194">
        <f>Recette!J1161</f>
        <v>0</v>
      </c>
      <c r="K1172" s="162">
        <f t="shared" si="37"/>
        <v>0</v>
      </c>
      <c r="L1172" s="179">
        <f>Recette!E1161</f>
        <v>0</v>
      </c>
    </row>
    <row r="1173" spans="3:12">
      <c r="C1173" s="155">
        <f>Dépense!J1162</f>
        <v>0</v>
      </c>
      <c r="D1173" s="162">
        <f t="shared" si="36"/>
        <v>0</v>
      </c>
      <c r="E1173" s="169">
        <f>Dépense!E1162</f>
        <v>0</v>
      </c>
      <c r="J1173" s="194">
        <f>Recette!J1162</f>
        <v>0</v>
      </c>
      <c r="K1173" s="162">
        <f t="shared" si="37"/>
        <v>0</v>
      </c>
      <c r="L1173" s="179">
        <f>Recette!E1162</f>
        <v>0</v>
      </c>
    </row>
    <row r="1174" spans="3:12">
      <c r="C1174" s="155">
        <f>Dépense!J1163</f>
        <v>0</v>
      </c>
      <c r="D1174" s="162">
        <f t="shared" si="36"/>
        <v>0</v>
      </c>
      <c r="E1174" s="169">
        <f>Dépense!E1163</f>
        <v>0</v>
      </c>
      <c r="J1174" s="194">
        <f>Recette!J1163</f>
        <v>0</v>
      </c>
      <c r="K1174" s="162">
        <f t="shared" si="37"/>
        <v>0</v>
      </c>
      <c r="L1174" s="179">
        <f>Recette!E1163</f>
        <v>0</v>
      </c>
    </row>
    <row r="1175" spans="3:12">
      <c r="C1175" s="155">
        <f>Dépense!J1164</f>
        <v>0</v>
      </c>
      <c r="D1175" s="162">
        <f t="shared" si="36"/>
        <v>0</v>
      </c>
      <c r="E1175" s="169">
        <f>Dépense!E1164</f>
        <v>0</v>
      </c>
      <c r="J1175" s="194">
        <f>Recette!J1164</f>
        <v>0</v>
      </c>
      <c r="K1175" s="162">
        <f t="shared" si="37"/>
        <v>0</v>
      </c>
      <c r="L1175" s="179">
        <f>Recette!E1164</f>
        <v>0</v>
      </c>
    </row>
    <row r="1176" spans="3:12">
      <c r="C1176" s="155">
        <f>Dépense!J1165</f>
        <v>0</v>
      </c>
      <c r="D1176" s="162">
        <f t="shared" si="36"/>
        <v>0</v>
      </c>
      <c r="E1176" s="169">
        <f>Dépense!E1165</f>
        <v>0</v>
      </c>
      <c r="J1176" s="194">
        <f>Recette!J1165</f>
        <v>0</v>
      </c>
      <c r="K1176" s="162">
        <f t="shared" si="37"/>
        <v>0</v>
      </c>
      <c r="L1176" s="179">
        <f>Recette!E1165</f>
        <v>0</v>
      </c>
    </row>
    <row r="1177" spans="3:12">
      <c r="C1177" s="155">
        <f>Dépense!J1166</f>
        <v>0</v>
      </c>
      <c r="D1177" s="162">
        <f t="shared" si="36"/>
        <v>0</v>
      </c>
      <c r="E1177" s="169">
        <f>Dépense!E1166</f>
        <v>0</v>
      </c>
      <c r="J1177" s="194">
        <f>Recette!J1166</f>
        <v>0</v>
      </c>
      <c r="K1177" s="162">
        <f t="shared" si="37"/>
        <v>0</v>
      </c>
      <c r="L1177" s="179">
        <f>Recette!E1166</f>
        <v>0</v>
      </c>
    </row>
    <row r="1178" spans="3:12">
      <c r="C1178" s="155">
        <f>Dépense!J1167</f>
        <v>0</v>
      </c>
      <c r="D1178" s="162">
        <f t="shared" si="36"/>
        <v>0</v>
      </c>
      <c r="E1178" s="169">
        <f>Dépense!E1167</f>
        <v>0</v>
      </c>
      <c r="J1178" s="194">
        <f>Recette!J1167</f>
        <v>0</v>
      </c>
      <c r="K1178" s="162">
        <f t="shared" si="37"/>
        <v>0</v>
      </c>
      <c r="L1178" s="179">
        <f>Recette!E1167</f>
        <v>0</v>
      </c>
    </row>
    <row r="1179" spans="3:12">
      <c r="C1179" s="155">
        <f>Dépense!J1168</f>
        <v>0</v>
      </c>
      <c r="D1179" s="162">
        <f t="shared" si="36"/>
        <v>0</v>
      </c>
      <c r="E1179" s="169">
        <f>Dépense!E1168</f>
        <v>0</v>
      </c>
      <c r="J1179" s="194">
        <f>Recette!J1168</f>
        <v>0</v>
      </c>
      <c r="K1179" s="162">
        <f t="shared" si="37"/>
        <v>0</v>
      </c>
      <c r="L1179" s="179">
        <f>Recette!E1168</f>
        <v>0</v>
      </c>
    </row>
    <row r="1180" spans="3:12">
      <c r="C1180" s="155">
        <f>Dépense!J1169</f>
        <v>0</v>
      </c>
      <c r="D1180" s="162">
        <f t="shared" si="36"/>
        <v>0</v>
      </c>
      <c r="E1180" s="169">
        <f>Dépense!E1169</f>
        <v>0</v>
      </c>
      <c r="J1180" s="194">
        <f>Recette!J1169</f>
        <v>0</v>
      </c>
      <c r="K1180" s="162">
        <f t="shared" si="37"/>
        <v>0</v>
      </c>
      <c r="L1180" s="179">
        <f>Recette!E1169</f>
        <v>0</v>
      </c>
    </row>
    <row r="1181" spans="3:12">
      <c r="C1181" s="155">
        <f>Dépense!J1170</f>
        <v>0</v>
      </c>
      <c r="D1181" s="162">
        <f t="shared" si="36"/>
        <v>0</v>
      </c>
      <c r="E1181" s="169">
        <f>Dépense!E1170</f>
        <v>0</v>
      </c>
      <c r="J1181" s="194">
        <f>Recette!J1170</f>
        <v>0</v>
      </c>
      <c r="K1181" s="162">
        <f t="shared" si="37"/>
        <v>0</v>
      </c>
      <c r="L1181" s="179">
        <f>Recette!E1170</f>
        <v>0</v>
      </c>
    </row>
    <row r="1182" spans="3:12">
      <c r="C1182" s="155">
        <f>Dépense!J1171</f>
        <v>0</v>
      </c>
      <c r="D1182" s="162">
        <f t="shared" si="36"/>
        <v>0</v>
      </c>
      <c r="E1182" s="169">
        <f>Dépense!E1171</f>
        <v>0</v>
      </c>
      <c r="J1182" s="194">
        <f>Recette!J1171</f>
        <v>0</v>
      </c>
      <c r="K1182" s="162">
        <f t="shared" si="37"/>
        <v>0</v>
      </c>
      <c r="L1182" s="179">
        <f>Recette!E1171</f>
        <v>0</v>
      </c>
    </row>
    <row r="1183" spans="3:12">
      <c r="C1183" s="155">
        <f>Dépense!J1172</f>
        <v>0</v>
      </c>
      <c r="D1183" s="162">
        <f t="shared" si="36"/>
        <v>0</v>
      </c>
      <c r="E1183" s="169">
        <f>Dépense!E1172</f>
        <v>0</v>
      </c>
      <c r="J1183" s="194">
        <f>Recette!J1172</f>
        <v>0</v>
      </c>
      <c r="K1183" s="162">
        <f t="shared" si="37"/>
        <v>0</v>
      </c>
      <c r="L1183" s="179">
        <f>Recette!E1172</f>
        <v>0</v>
      </c>
    </row>
    <row r="1184" spans="3:12">
      <c r="C1184" s="155">
        <f>Dépense!J1173</f>
        <v>0</v>
      </c>
      <c r="D1184" s="162">
        <f t="shared" si="36"/>
        <v>0</v>
      </c>
      <c r="E1184" s="169">
        <f>Dépense!E1173</f>
        <v>0</v>
      </c>
      <c r="J1184" s="194">
        <f>Recette!J1173</f>
        <v>0</v>
      </c>
      <c r="K1184" s="162">
        <f t="shared" si="37"/>
        <v>0</v>
      </c>
      <c r="L1184" s="179">
        <f>Recette!E1173</f>
        <v>0</v>
      </c>
    </row>
    <row r="1185" spans="3:12">
      <c r="C1185" s="155">
        <f>Dépense!J1174</f>
        <v>0</v>
      </c>
      <c r="D1185" s="162">
        <f t="shared" si="36"/>
        <v>0</v>
      </c>
      <c r="E1185" s="169">
        <f>Dépense!E1174</f>
        <v>0</v>
      </c>
      <c r="J1185" s="194">
        <f>Recette!J1174</f>
        <v>0</v>
      </c>
      <c r="K1185" s="162">
        <f t="shared" si="37"/>
        <v>0</v>
      </c>
      <c r="L1185" s="179">
        <f>Recette!E1174</f>
        <v>0</v>
      </c>
    </row>
    <row r="1186" spans="3:12">
      <c r="C1186" s="155">
        <f>Dépense!J1175</f>
        <v>0</v>
      </c>
      <c r="D1186" s="162">
        <f t="shared" si="36"/>
        <v>0</v>
      </c>
      <c r="E1186" s="169">
        <f>Dépense!E1175</f>
        <v>0</v>
      </c>
      <c r="J1186" s="194">
        <f>Recette!J1175</f>
        <v>0</v>
      </c>
      <c r="K1186" s="162">
        <f t="shared" si="37"/>
        <v>0</v>
      </c>
      <c r="L1186" s="179">
        <f>Recette!E1175</f>
        <v>0</v>
      </c>
    </row>
    <row r="1187" spans="3:12">
      <c r="C1187" s="155">
        <f>Dépense!J1176</f>
        <v>0</v>
      </c>
      <c r="D1187" s="162">
        <f t="shared" si="36"/>
        <v>0</v>
      </c>
      <c r="E1187" s="169">
        <f>Dépense!E1176</f>
        <v>0</v>
      </c>
      <c r="J1187" s="194">
        <f>Recette!J1176</f>
        <v>0</v>
      </c>
      <c r="K1187" s="162">
        <f t="shared" si="37"/>
        <v>0</v>
      </c>
      <c r="L1187" s="179">
        <f>Recette!E1176</f>
        <v>0</v>
      </c>
    </row>
    <row r="1188" spans="3:12">
      <c r="C1188" s="155">
        <f>Dépense!J1177</f>
        <v>0</v>
      </c>
      <c r="D1188" s="162">
        <f t="shared" si="36"/>
        <v>0</v>
      </c>
      <c r="E1188" s="169">
        <f>Dépense!E1177</f>
        <v>0</v>
      </c>
      <c r="J1188" s="194">
        <f>Recette!J1177</f>
        <v>0</v>
      </c>
      <c r="K1188" s="162">
        <f t="shared" si="37"/>
        <v>0</v>
      </c>
      <c r="L1188" s="179">
        <f>Recette!E1177</f>
        <v>0</v>
      </c>
    </row>
    <row r="1189" spans="3:12">
      <c r="C1189" s="155">
        <f>Dépense!J1178</f>
        <v>0</v>
      </c>
      <c r="D1189" s="162">
        <f t="shared" si="36"/>
        <v>0</v>
      </c>
      <c r="E1189" s="169">
        <f>Dépense!E1178</f>
        <v>0</v>
      </c>
      <c r="J1189" s="194">
        <f>Recette!J1178</f>
        <v>0</v>
      </c>
      <c r="K1189" s="162">
        <f t="shared" si="37"/>
        <v>0</v>
      </c>
      <c r="L1189" s="179">
        <f>Recette!E1178</f>
        <v>0</v>
      </c>
    </row>
    <row r="1190" spans="3:12">
      <c r="C1190" s="155">
        <f>Dépense!J1179</f>
        <v>0</v>
      </c>
      <c r="D1190" s="162">
        <f t="shared" si="36"/>
        <v>0</v>
      </c>
      <c r="E1190" s="169">
        <f>Dépense!E1179</f>
        <v>0</v>
      </c>
      <c r="J1190" s="194">
        <f>Recette!J1179</f>
        <v>0</v>
      </c>
      <c r="K1190" s="162">
        <f t="shared" si="37"/>
        <v>0</v>
      </c>
      <c r="L1190" s="179">
        <f>Recette!E1179</f>
        <v>0</v>
      </c>
    </row>
    <row r="1191" spans="3:12">
      <c r="C1191" s="155">
        <f>Dépense!J1180</f>
        <v>0</v>
      </c>
      <c r="D1191" s="162">
        <f t="shared" si="36"/>
        <v>0</v>
      </c>
      <c r="E1191" s="169">
        <f>Dépense!E1180</f>
        <v>0</v>
      </c>
      <c r="J1191" s="194">
        <f>Recette!J1180</f>
        <v>0</v>
      </c>
      <c r="K1191" s="162">
        <f t="shared" si="37"/>
        <v>0</v>
      </c>
      <c r="L1191" s="179">
        <f>Recette!E1180</f>
        <v>0</v>
      </c>
    </row>
    <row r="1192" spans="3:12">
      <c r="C1192" s="155">
        <f>Dépense!J1181</f>
        <v>0</v>
      </c>
      <c r="D1192" s="162">
        <f t="shared" si="36"/>
        <v>0</v>
      </c>
      <c r="E1192" s="169">
        <f>Dépense!E1181</f>
        <v>0</v>
      </c>
      <c r="J1192" s="194">
        <f>Recette!J1181</f>
        <v>0</v>
      </c>
      <c r="K1192" s="162">
        <f t="shared" si="37"/>
        <v>0</v>
      </c>
      <c r="L1192" s="179">
        <f>Recette!E1181</f>
        <v>0</v>
      </c>
    </row>
    <row r="1193" spans="3:12">
      <c r="C1193" s="155">
        <f>Dépense!J1182</f>
        <v>0</v>
      </c>
      <c r="D1193" s="162">
        <f t="shared" si="36"/>
        <v>0</v>
      </c>
      <c r="E1193" s="169">
        <f>Dépense!E1182</f>
        <v>0</v>
      </c>
      <c r="J1193" s="194">
        <f>Recette!J1182</f>
        <v>0</v>
      </c>
      <c r="K1193" s="162">
        <f t="shared" si="37"/>
        <v>0</v>
      </c>
      <c r="L1193" s="179">
        <f>Recette!E1182</f>
        <v>0</v>
      </c>
    </row>
    <row r="1194" spans="3:12">
      <c r="C1194" s="155">
        <f>Dépense!J1183</f>
        <v>0</v>
      </c>
      <c r="D1194" s="162">
        <f t="shared" si="36"/>
        <v>0</v>
      </c>
      <c r="E1194" s="169">
        <f>Dépense!E1183</f>
        <v>0</v>
      </c>
      <c r="J1194" s="194">
        <f>Recette!J1183</f>
        <v>0</v>
      </c>
      <c r="K1194" s="162">
        <f t="shared" si="37"/>
        <v>0</v>
      </c>
      <c r="L1194" s="179">
        <f>Recette!E1183</f>
        <v>0</v>
      </c>
    </row>
    <row r="1195" spans="3:12">
      <c r="C1195" s="155">
        <f>Dépense!J1184</f>
        <v>0</v>
      </c>
      <c r="D1195" s="162">
        <f t="shared" si="36"/>
        <v>0</v>
      </c>
      <c r="E1195" s="169">
        <f>Dépense!E1184</f>
        <v>0</v>
      </c>
      <c r="J1195" s="194">
        <f>Recette!J1184</f>
        <v>0</v>
      </c>
      <c r="K1195" s="162">
        <f t="shared" si="37"/>
        <v>0</v>
      </c>
      <c r="L1195" s="179">
        <f>Recette!E1184</f>
        <v>0</v>
      </c>
    </row>
    <row r="1196" spans="3:12">
      <c r="C1196" s="155">
        <f>Dépense!J1185</f>
        <v>0</v>
      </c>
      <c r="D1196" s="162">
        <f t="shared" si="36"/>
        <v>0</v>
      </c>
      <c r="E1196" s="169">
        <f>Dépense!E1185</f>
        <v>0</v>
      </c>
      <c r="J1196" s="194">
        <f>Recette!J1185</f>
        <v>0</v>
      </c>
      <c r="K1196" s="162">
        <f t="shared" si="37"/>
        <v>0</v>
      </c>
      <c r="L1196" s="179">
        <f>Recette!E1185</f>
        <v>0</v>
      </c>
    </row>
    <row r="1197" spans="3:12">
      <c r="C1197" s="155">
        <f>Dépense!J1186</f>
        <v>0</v>
      </c>
      <c r="D1197" s="162">
        <f t="shared" si="36"/>
        <v>0</v>
      </c>
      <c r="E1197" s="169">
        <f>Dépense!E1186</f>
        <v>0</v>
      </c>
      <c r="J1197" s="194">
        <f>Recette!J1186</f>
        <v>0</v>
      </c>
      <c r="K1197" s="162">
        <f t="shared" si="37"/>
        <v>0</v>
      </c>
      <c r="L1197" s="179">
        <f>Recette!E1186</f>
        <v>0</v>
      </c>
    </row>
    <row r="1198" spans="3:12">
      <c r="C1198" s="155">
        <f>Dépense!J1187</f>
        <v>0</v>
      </c>
      <c r="D1198" s="162">
        <f t="shared" si="36"/>
        <v>0</v>
      </c>
      <c r="E1198" s="169">
        <f>Dépense!E1187</f>
        <v>0</v>
      </c>
      <c r="J1198" s="194">
        <f>Recette!J1187</f>
        <v>0</v>
      </c>
      <c r="K1198" s="162">
        <f t="shared" si="37"/>
        <v>0</v>
      </c>
      <c r="L1198" s="179">
        <f>Recette!E1187</f>
        <v>0</v>
      </c>
    </row>
    <row r="1199" spans="3:12">
      <c r="C1199" s="155">
        <f>Dépense!J1188</f>
        <v>0</v>
      </c>
      <c r="D1199" s="162">
        <f t="shared" si="36"/>
        <v>0</v>
      </c>
      <c r="E1199" s="169">
        <f>Dépense!E1188</f>
        <v>0</v>
      </c>
      <c r="J1199" s="194">
        <f>Recette!J1188</f>
        <v>0</v>
      </c>
      <c r="K1199" s="162">
        <f t="shared" si="37"/>
        <v>0</v>
      </c>
      <c r="L1199" s="179">
        <f>Recette!E1188</f>
        <v>0</v>
      </c>
    </row>
    <row r="1200" spans="3:12">
      <c r="C1200" s="155">
        <f>Dépense!J1189</f>
        <v>0</v>
      </c>
      <c r="D1200" s="162">
        <f t="shared" si="36"/>
        <v>0</v>
      </c>
      <c r="E1200" s="169">
        <f>Dépense!E1189</f>
        <v>0</v>
      </c>
      <c r="J1200" s="194">
        <f>Recette!J1189</f>
        <v>0</v>
      </c>
      <c r="K1200" s="162">
        <f t="shared" si="37"/>
        <v>0</v>
      </c>
      <c r="L1200" s="179">
        <f>Recette!E1189</f>
        <v>0</v>
      </c>
    </row>
    <row r="1201" spans="3:12">
      <c r="C1201" s="155">
        <f>Dépense!J1190</f>
        <v>0</v>
      </c>
      <c r="D1201" s="162">
        <f t="shared" si="36"/>
        <v>0</v>
      </c>
      <c r="E1201" s="169">
        <f>Dépense!E1190</f>
        <v>0</v>
      </c>
      <c r="J1201" s="194">
        <f>Recette!J1190</f>
        <v>0</v>
      </c>
      <c r="K1201" s="162">
        <f t="shared" si="37"/>
        <v>0</v>
      </c>
      <c r="L1201" s="179">
        <f>Recette!E1190</f>
        <v>0</v>
      </c>
    </row>
    <row r="1202" spans="3:12">
      <c r="C1202" s="155">
        <f>Dépense!J1191</f>
        <v>0</v>
      </c>
      <c r="D1202" s="162">
        <f t="shared" si="36"/>
        <v>0</v>
      </c>
      <c r="E1202" s="169">
        <f>Dépense!E1191</f>
        <v>0</v>
      </c>
      <c r="J1202" s="194">
        <f>Recette!J1191</f>
        <v>0</v>
      </c>
      <c r="K1202" s="162">
        <f t="shared" si="37"/>
        <v>0</v>
      </c>
      <c r="L1202" s="179">
        <f>Recette!E1191</f>
        <v>0</v>
      </c>
    </row>
    <row r="1203" spans="3:12">
      <c r="C1203" s="155">
        <f>Dépense!J1192</f>
        <v>0</v>
      </c>
      <c r="D1203" s="162">
        <f t="shared" si="36"/>
        <v>0</v>
      </c>
      <c r="E1203" s="169">
        <f>Dépense!E1192</f>
        <v>0</v>
      </c>
      <c r="J1203" s="194">
        <f>Recette!J1192</f>
        <v>0</v>
      </c>
      <c r="K1203" s="162">
        <f t="shared" si="37"/>
        <v>0</v>
      </c>
      <c r="L1203" s="179">
        <f>Recette!E1192</f>
        <v>0</v>
      </c>
    </row>
    <row r="1204" spans="3:12">
      <c r="C1204" s="155">
        <f>Dépense!J1193</f>
        <v>0</v>
      </c>
      <c r="D1204" s="162">
        <f t="shared" si="36"/>
        <v>0</v>
      </c>
      <c r="E1204" s="169">
        <f>Dépense!E1193</f>
        <v>0</v>
      </c>
      <c r="J1204" s="194">
        <f>Recette!J1193</f>
        <v>0</v>
      </c>
      <c r="K1204" s="162">
        <f t="shared" si="37"/>
        <v>0</v>
      </c>
      <c r="L1204" s="179">
        <f>Recette!E1193</f>
        <v>0</v>
      </c>
    </row>
    <row r="1205" spans="3:12">
      <c r="C1205" s="155">
        <f>Dépense!J1194</f>
        <v>0</v>
      </c>
      <c r="D1205" s="162">
        <f t="shared" si="36"/>
        <v>0</v>
      </c>
      <c r="E1205" s="169">
        <f>Dépense!E1194</f>
        <v>0</v>
      </c>
      <c r="J1205" s="194">
        <f>Recette!J1194</f>
        <v>0</v>
      </c>
      <c r="K1205" s="162">
        <f t="shared" si="37"/>
        <v>0</v>
      </c>
      <c r="L1205" s="179">
        <f>Recette!E1194</f>
        <v>0</v>
      </c>
    </row>
    <row r="1206" spans="3:12">
      <c r="C1206" s="155">
        <f>Dépense!J1195</f>
        <v>0</v>
      </c>
      <c r="D1206" s="162">
        <f t="shared" si="36"/>
        <v>0</v>
      </c>
      <c r="E1206" s="169">
        <f>Dépense!E1195</f>
        <v>0</v>
      </c>
      <c r="J1206" s="194">
        <f>Recette!J1195</f>
        <v>0</v>
      </c>
      <c r="K1206" s="162">
        <f t="shared" si="37"/>
        <v>0</v>
      </c>
      <c r="L1206" s="179">
        <f>Recette!E1195</f>
        <v>0</v>
      </c>
    </row>
    <row r="1207" spans="3:12">
      <c r="C1207" s="155">
        <f>Dépense!J1196</f>
        <v>0</v>
      </c>
      <c r="D1207" s="162">
        <f t="shared" si="36"/>
        <v>0</v>
      </c>
      <c r="E1207" s="169">
        <f>Dépense!E1196</f>
        <v>0</v>
      </c>
      <c r="J1207" s="194">
        <f>Recette!J1196</f>
        <v>0</v>
      </c>
      <c r="K1207" s="162">
        <f t="shared" si="37"/>
        <v>0</v>
      </c>
      <c r="L1207" s="179">
        <f>Recette!E1196</f>
        <v>0</v>
      </c>
    </row>
    <row r="1208" spans="3:12">
      <c r="C1208" s="155">
        <f>Dépense!J1197</f>
        <v>0</v>
      </c>
      <c r="D1208" s="162">
        <f t="shared" si="36"/>
        <v>0</v>
      </c>
      <c r="E1208" s="169">
        <f>Dépense!E1197</f>
        <v>0</v>
      </c>
      <c r="J1208" s="194">
        <f>Recette!J1197</f>
        <v>0</v>
      </c>
      <c r="K1208" s="162">
        <f t="shared" si="37"/>
        <v>0</v>
      </c>
      <c r="L1208" s="179">
        <f>Recette!E1197</f>
        <v>0</v>
      </c>
    </row>
    <row r="1209" spans="3:12">
      <c r="C1209" s="155">
        <f>Dépense!J1198</f>
        <v>0</v>
      </c>
      <c r="D1209" s="162">
        <f t="shared" si="36"/>
        <v>0</v>
      </c>
      <c r="E1209" s="169">
        <f>Dépense!E1198</f>
        <v>0</v>
      </c>
      <c r="J1209" s="194">
        <f>Recette!J1198</f>
        <v>0</v>
      </c>
      <c r="K1209" s="162">
        <f t="shared" si="37"/>
        <v>0</v>
      </c>
      <c r="L1209" s="179">
        <f>Recette!E1198</f>
        <v>0</v>
      </c>
    </row>
    <row r="1210" spans="3:12">
      <c r="C1210" s="155">
        <f>Dépense!J1199</f>
        <v>0</v>
      </c>
      <c r="D1210" s="162">
        <f t="shared" si="36"/>
        <v>0</v>
      </c>
      <c r="E1210" s="169">
        <f>Dépense!E1199</f>
        <v>0</v>
      </c>
      <c r="J1210" s="194">
        <f>Recette!J1199</f>
        <v>0</v>
      </c>
      <c r="K1210" s="162">
        <f t="shared" si="37"/>
        <v>0</v>
      </c>
      <c r="L1210" s="179">
        <f>Recette!E1199</f>
        <v>0</v>
      </c>
    </row>
    <row r="1211" spans="3:12">
      <c r="C1211" s="155">
        <f>Dépense!J1200</f>
        <v>0</v>
      </c>
      <c r="D1211" s="162">
        <f t="shared" si="36"/>
        <v>0</v>
      </c>
      <c r="E1211" s="169">
        <f>Dépense!E1200</f>
        <v>0</v>
      </c>
      <c r="J1211" s="194">
        <f>Recette!J1200</f>
        <v>0</v>
      </c>
      <c r="K1211" s="162">
        <f t="shared" si="37"/>
        <v>0</v>
      </c>
      <c r="L1211" s="179">
        <f>Recette!E1200</f>
        <v>0</v>
      </c>
    </row>
    <row r="1212" spans="3:12">
      <c r="C1212" s="155">
        <f>Dépense!J1201</f>
        <v>0</v>
      </c>
      <c r="D1212" s="162">
        <f t="shared" si="36"/>
        <v>0</v>
      </c>
      <c r="E1212" s="169">
        <f>Dépense!E1201</f>
        <v>0</v>
      </c>
      <c r="J1212" s="194">
        <f>Recette!J1201</f>
        <v>0</v>
      </c>
      <c r="K1212" s="162">
        <f t="shared" si="37"/>
        <v>0</v>
      </c>
      <c r="L1212" s="179">
        <f>Recette!E1201</f>
        <v>0</v>
      </c>
    </row>
    <row r="1213" spans="3:12">
      <c r="C1213" s="155">
        <f>Dépense!J1202</f>
        <v>0</v>
      </c>
      <c r="D1213" s="162">
        <f t="shared" si="36"/>
        <v>0</v>
      </c>
      <c r="E1213" s="169">
        <f>Dépense!E1202</f>
        <v>0</v>
      </c>
      <c r="J1213" s="194">
        <f>Recette!J1202</f>
        <v>0</v>
      </c>
      <c r="K1213" s="162">
        <f t="shared" si="37"/>
        <v>0</v>
      </c>
      <c r="L1213" s="179">
        <f>Recette!E1202</f>
        <v>0</v>
      </c>
    </row>
    <row r="1214" spans="3:12">
      <c r="C1214" s="155">
        <f>Dépense!J1203</f>
        <v>0</v>
      </c>
      <c r="D1214" s="162">
        <f t="shared" si="36"/>
        <v>0</v>
      </c>
      <c r="E1214" s="169">
        <f>Dépense!E1203</f>
        <v>0</v>
      </c>
      <c r="J1214" s="194">
        <f>Recette!J1203</f>
        <v>0</v>
      </c>
      <c r="K1214" s="162">
        <f t="shared" si="37"/>
        <v>0</v>
      </c>
      <c r="L1214" s="179">
        <f>Recette!E1203</f>
        <v>0</v>
      </c>
    </row>
    <row r="1215" spans="3:12">
      <c r="C1215" s="155">
        <f>Dépense!J1204</f>
        <v>0</v>
      </c>
      <c r="D1215" s="162">
        <f t="shared" si="36"/>
        <v>0</v>
      </c>
      <c r="E1215" s="169">
        <f>Dépense!E1204</f>
        <v>0</v>
      </c>
      <c r="J1215" s="194">
        <f>Recette!J1204</f>
        <v>0</v>
      </c>
      <c r="K1215" s="162">
        <f t="shared" si="37"/>
        <v>0</v>
      </c>
      <c r="L1215" s="179">
        <f>Recette!E1204</f>
        <v>0</v>
      </c>
    </row>
    <row r="1216" spans="3:12">
      <c r="C1216" s="155">
        <f>Dépense!J1205</f>
        <v>0</v>
      </c>
      <c r="D1216" s="162">
        <f t="shared" si="36"/>
        <v>0</v>
      </c>
      <c r="E1216" s="169">
        <f>Dépense!E1205</f>
        <v>0</v>
      </c>
      <c r="J1216" s="194">
        <f>Recette!J1205</f>
        <v>0</v>
      </c>
      <c r="K1216" s="162">
        <f t="shared" si="37"/>
        <v>0</v>
      </c>
      <c r="L1216" s="179">
        <f>Recette!E1205</f>
        <v>0</v>
      </c>
    </row>
    <row r="1217" spans="3:12">
      <c r="C1217" s="155">
        <f>Dépense!J1206</f>
        <v>0</v>
      </c>
      <c r="D1217" s="162">
        <f t="shared" si="36"/>
        <v>0</v>
      </c>
      <c r="E1217" s="169">
        <f>Dépense!E1206</f>
        <v>0</v>
      </c>
      <c r="J1217" s="194">
        <f>Recette!J1206</f>
        <v>0</v>
      </c>
      <c r="K1217" s="162">
        <f t="shared" si="37"/>
        <v>0</v>
      </c>
      <c r="L1217" s="179">
        <f>Recette!E1206</f>
        <v>0</v>
      </c>
    </row>
    <row r="1218" spans="3:12">
      <c r="C1218" s="155">
        <f>Dépense!J1207</f>
        <v>0</v>
      </c>
      <c r="D1218" s="162">
        <f t="shared" si="36"/>
        <v>0</v>
      </c>
      <c r="E1218" s="169">
        <f>Dépense!E1207</f>
        <v>0</v>
      </c>
      <c r="J1218" s="194">
        <f>Recette!J1207</f>
        <v>0</v>
      </c>
      <c r="K1218" s="162">
        <f t="shared" si="37"/>
        <v>0</v>
      </c>
      <c r="L1218" s="179">
        <f>Recette!E1207</f>
        <v>0</v>
      </c>
    </row>
    <row r="1219" spans="3:12">
      <c r="C1219" s="155">
        <f>Dépense!J1208</f>
        <v>0</v>
      </c>
      <c r="D1219" s="162">
        <f t="shared" si="36"/>
        <v>0</v>
      </c>
      <c r="E1219" s="169">
        <f>Dépense!E1208</f>
        <v>0</v>
      </c>
      <c r="J1219" s="194">
        <f>Recette!J1208</f>
        <v>0</v>
      </c>
      <c r="K1219" s="162">
        <f t="shared" si="37"/>
        <v>0</v>
      </c>
      <c r="L1219" s="179">
        <f>Recette!E1208</f>
        <v>0</v>
      </c>
    </row>
    <row r="1220" spans="3:12">
      <c r="C1220" s="155">
        <f>Dépense!J1209</f>
        <v>0</v>
      </c>
      <c r="D1220" s="162">
        <f t="shared" si="36"/>
        <v>0</v>
      </c>
      <c r="E1220" s="169">
        <f>Dépense!E1209</f>
        <v>0</v>
      </c>
      <c r="J1220" s="194">
        <f>Recette!J1209</f>
        <v>0</v>
      </c>
      <c r="K1220" s="162">
        <f t="shared" si="37"/>
        <v>0</v>
      </c>
      <c r="L1220" s="179">
        <f>Recette!E1209</f>
        <v>0</v>
      </c>
    </row>
    <row r="1221" spans="3:12">
      <c r="C1221" s="155">
        <f>Dépense!J1210</f>
        <v>0</v>
      </c>
      <c r="D1221" s="162">
        <f t="shared" si="36"/>
        <v>0</v>
      </c>
      <c r="E1221" s="169">
        <f>Dépense!E1210</f>
        <v>0</v>
      </c>
      <c r="J1221" s="194">
        <f>Recette!J1210</f>
        <v>0</v>
      </c>
      <c r="K1221" s="162">
        <f t="shared" si="37"/>
        <v>0</v>
      </c>
      <c r="L1221" s="179">
        <f>Recette!E1210</f>
        <v>0</v>
      </c>
    </row>
    <row r="1222" spans="3:12">
      <c r="C1222" s="155">
        <f>Dépense!J1211</f>
        <v>0</v>
      </c>
      <c r="D1222" s="162">
        <f t="shared" si="36"/>
        <v>0</v>
      </c>
      <c r="E1222" s="169">
        <f>Dépense!E1211</f>
        <v>0</v>
      </c>
      <c r="J1222" s="194">
        <f>Recette!J1211</f>
        <v>0</v>
      </c>
      <c r="K1222" s="162">
        <f t="shared" si="37"/>
        <v>0</v>
      </c>
      <c r="L1222" s="179">
        <f>Recette!E1211</f>
        <v>0</v>
      </c>
    </row>
    <row r="1223" spans="3:12">
      <c r="C1223" s="155">
        <f>Dépense!J1212</f>
        <v>0</v>
      </c>
      <c r="D1223" s="162">
        <f t="shared" si="36"/>
        <v>0</v>
      </c>
      <c r="E1223" s="169">
        <f>Dépense!E1212</f>
        <v>0</v>
      </c>
      <c r="J1223" s="194">
        <f>Recette!J1212</f>
        <v>0</v>
      </c>
      <c r="K1223" s="162">
        <f t="shared" si="37"/>
        <v>0</v>
      </c>
      <c r="L1223" s="179">
        <f>Recette!E1212</f>
        <v>0</v>
      </c>
    </row>
    <row r="1224" spans="3:12">
      <c r="C1224" s="155">
        <f>Dépense!J1213</f>
        <v>0</v>
      </c>
      <c r="D1224" s="162">
        <f t="shared" si="36"/>
        <v>0</v>
      </c>
      <c r="E1224" s="169">
        <f>Dépense!E1213</f>
        <v>0</v>
      </c>
      <c r="J1224" s="194">
        <f>Recette!J1213</f>
        <v>0</v>
      </c>
      <c r="K1224" s="162">
        <f t="shared" si="37"/>
        <v>0</v>
      </c>
      <c r="L1224" s="179">
        <f>Recette!E1213</f>
        <v>0</v>
      </c>
    </row>
    <row r="1225" spans="3:12">
      <c r="C1225" s="155">
        <f>Dépense!J1214</f>
        <v>0</v>
      </c>
      <c r="D1225" s="162">
        <f t="shared" si="36"/>
        <v>0</v>
      </c>
      <c r="E1225" s="169">
        <f>Dépense!E1214</f>
        <v>0</v>
      </c>
      <c r="J1225" s="194">
        <f>Recette!J1214</f>
        <v>0</v>
      </c>
      <c r="K1225" s="162">
        <f t="shared" si="37"/>
        <v>0</v>
      </c>
      <c r="L1225" s="179">
        <f>Recette!E1214</f>
        <v>0</v>
      </c>
    </row>
    <row r="1226" spans="3:12">
      <c r="C1226" s="155">
        <f>Dépense!J1215</f>
        <v>0</v>
      </c>
      <c r="D1226" s="162">
        <f t="shared" si="36"/>
        <v>0</v>
      </c>
      <c r="E1226" s="169">
        <f>Dépense!E1215</f>
        <v>0</v>
      </c>
      <c r="J1226" s="194">
        <f>Recette!J1215</f>
        <v>0</v>
      </c>
      <c r="K1226" s="162">
        <f t="shared" si="37"/>
        <v>0</v>
      </c>
      <c r="L1226" s="179">
        <f>Recette!E1215</f>
        <v>0</v>
      </c>
    </row>
    <row r="1227" spans="3:12">
      <c r="C1227" s="155">
        <f>Dépense!J1216</f>
        <v>0</v>
      </c>
      <c r="D1227" s="162">
        <f t="shared" si="36"/>
        <v>0</v>
      </c>
      <c r="E1227" s="169">
        <f>Dépense!E1216</f>
        <v>0</v>
      </c>
      <c r="J1227" s="194">
        <f>Recette!J1216</f>
        <v>0</v>
      </c>
      <c r="K1227" s="162">
        <f t="shared" si="37"/>
        <v>0</v>
      </c>
      <c r="L1227" s="179">
        <f>Recette!E1216</f>
        <v>0</v>
      </c>
    </row>
    <row r="1228" spans="3:12">
      <c r="C1228" s="155">
        <f>Dépense!J1217</f>
        <v>0</v>
      </c>
      <c r="D1228" s="162">
        <f t="shared" si="36"/>
        <v>0</v>
      </c>
      <c r="E1228" s="169">
        <f>Dépense!E1217</f>
        <v>0</v>
      </c>
      <c r="J1228" s="194">
        <f>Recette!J1217</f>
        <v>0</v>
      </c>
      <c r="K1228" s="162">
        <f t="shared" si="37"/>
        <v>0</v>
      </c>
      <c r="L1228" s="179">
        <f>Recette!E1217</f>
        <v>0</v>
      </c>
    </row>
    <row r="1229" spans="3:12">
      <c r="C1229" s="155">
        <f>Dépense!J1218</f>
        <v>0</v>
      </c>
      <c r="D1229" s="162">
        <f t="shared" si="36"/>
        <v>0</v>
      </c>
      <c r="E1229" s="169">
        <f>Dépense!E1218</f>
        <v>0</v>
      </c>
      <c r="J1229" s="194">
        <f>Recette!J1218</f>
        <v>0</v>
      </c>
      <c r="K1229" s="162">
        <f t="shared" si="37"/>
        <v>0</v>
      </c>
      <c r="L1229" s="179">
        <f>Recette!E1218</f>
        <v>0</v>
      </c>
    </row>
    <row r="1230" spans="3:12">
      <c r="C1230" s="155">
        <f>Dépense!J1219</f>
        <v>0</v>
      </c>
      <c r="D1230" s="162">
        <f t="shared" ref="D1230:D1293" si="38">INT(C1230/10000)</f>
        <v>0</v>
      </c>
      <c r="E1230" s="169">
        <f>Dépense!E1219</f>
        <v>0</v>
      </c>
      <c r="J1230" s="194">
        <f>Recette!J1219</f>
        <v>0</v>
      </c>
      <c r="K1230" s="162">
        <f t="shared" ref="K1230:K1293" si="39">INT(J1230/10000)</f>
        <v>0</v>
      </c>
      <c r="L1230" s="179">
        <f>Recette!E1219</f>
        <v>0</v>
      </c>
    </row>
    <row r="1231" spans="3:12">
      <c r="C1231" s="155">
        <f>Dépense!J1220</f>
        <v>0</v>
      </c>
      <c r="D1231" s="162">
        <f t="shared" si="38"/>
        <v>0</v>
      </c>
      <c r="E1231" s="169">
        <f>Dépense!E1220</f>
        <v>0</v>
      </c>
      <c r="J1231" s="194">
        <f>Recette!J1220</f>
        <v>0</v>
      </c>
      <c r="K1231" s="162">
        <f t="shared" si="39"/>
        <v>0</v>
      </c>
      <c r="L1231" s="179">
        <f>Recette!E1220</f>
        <v>0</v>
      </c>
    </row>
    <row r="1232" spans="3:12">
      <c r="C1232" s="155">
        <f>Dépense!J1221</f>
        <v>0</v>
      </c>
      <c r="D1232" s="162">
        <f t="shared" si="38"/>
        <v>0</v>
      </c>
      <c r="E1232" s="169">
        <f>Dépense!E1221</f>
        <v>0</v>
      </c>
      <c r="J1232" s="194">
        <f>Recette!J1221</f>
        <v>0</v>
      </c>
      <c r="K1232" s="162">
        <f t="shared" si="39"/>
        <v>0</v>
      </c>
      <c r="L1232" s="179">
        <f>Recette!E1221</f>
        <v>0</v>
      </c>
    </row>
    <row r="1233" spans="3:12">
      <c r="C1233" s="155">
        <f>Dépense!J1222</f>
        <v>0</v>
      </c>
      <c r="D1233" s="162">
        <f t="shared" si="38"/>
        <v>0</v>
      </c>
      <c r="E1233" s="169">
        <f>Dépense!E1222</f>
        <v>0</v>
      </c>
      <c r="J1233" s="194">
        <f>Recette!J1222</f>
        <v>0</v>
      </c>
      <c r="K1233" s="162">
        <f t="shared" si="39"/>
        <v>0</v>
      </c>
      <c r="L1233" s="179">
        <f>Recette!E1222</f>
        <v>0</v>
      </c>
    </row>
    <row r="1234" spans="3:12">
      <c r="C1234" s="155">
        <f>Dépense!J1223</f>
        <v>0</v>
      </c>
      <c r="D1234" s="162">
        <f t="shared" si="38"/>
        <v>0</v>
      </c>
      <c r="E1234" s="169">
        <f>Dépense!E1223</f>
        <v>0</v>
      </c>
      <c r="J1234" s="194">
        <f>Recette!J1223</f>
        <v>0</v>
      </c>
      <c r="K1234" s="162">
        <f t="shared" si="39"/>
        <v>0</v>
      </c>
      <c r="L1234" s="179">
        <f>Recette!E1223</f>
        <v>0</v>
      </c>
    </row>
    <row r="1235" spans="3:12">
      <c r="C1235" s="155">
        <f>Dépense!J1224</f>
        <v>0</v>
      </c>
      <c r="D1235" s="162">
        <f t="shared" si="38"/>
        <v>0</v>
      </c>
      <c r="E1235" s="169">
        <f>Dépense!E1224</f>
        <v>0</v>
      </c>
      <c r="J1235" s="194">
        <f>Recette!J1224</f>
        <v>0</v>
      </c>
      <c r="K1235" s="162">
        <f t="shared" si="39"/>
        <v>0</v>
      </c>
      <c r="L1235" s="179">
        <f>Recette!E1224</f>
        <v>0</v>
      </c>
    </row>
    <row r="1236" spans="3:12">
      <c r="C1236" s="155">
        <f>Dépense!J1225</f>
        <v>0</v>
      </c>
      <c r="D1236" s="162">
        <f t="shared" si="38"/>
        <v>0</v>
      </c>
      <c r="E1236" s="169">
        <f>Dépense!E1225</f>
        <v>0</v>
      </c>
      <c r="J1236" s="194">
        <f>Recette!J1225</f>
        <v>0</v>
      </c>
      <c r="K1236" s="162">
        <f t="shared" si="39"/>
        <v>0</v>
      </c>
      <c r="L1236" s="179">
        <f>Recette!E1225</f>
        <v>0</v>
      </c>
    </row>
    <row r="1237" spans="3:12">
      <c r="C1237" s="155">
        <f>Dépense!J1226</f>
        <v>0</v>
      </c>
      <c r="D1237" s="162">
        <f t="shared" si="38"/>
        <v>0</v>
      </c>
      <c r="E1237" s="169">
        <f>Dépense!E1226</f>
        <v>0</v>
      </c>
      <c r="J1237" s="194">
        <f>Recette!J1226</f>
        <v>0</v>
      </c>
      <c r="K1237" s="162">
        <f t="shared" si="39"/>
        <v>0</v>
      </c>
      <c r="L1237" s="179">
        <f>Recette!E1226</f>
        <v>0</v>
      </c>
    </row>
    <row r="1238" spans="3:12">
      <c r="C1238" s="155">
        <f>Dépense!J1227</f>
        <v>0</v>
      </c>
      <c r="D1238" s="162">
        <f t="shared" si="38"/>
        <v>0</v>
      </c>
      <c r="E1238" s="169">
        <f>Dépense!E1227</f>
        <v>0</v>
      </c>
      <c r="J1238" s="194">
        <f>Recette!J1227</f>
        <v>0</v>
      </c>
      <c r="K1238" s="162">
        <f t="shared" si="39"/>
        <v>0</v>
      </c>
      <c r="L1238" s="179">
        <f>Recette!E1227</f>
        <v>0</v>
      </c>
    </row>
    <row r="1239" spans="3:12">
      <c r="C1239" s="155">
        <f>Dépense!J1228</f>
        <v>0</v>
      </c>
      <c r="D1239" s="162">
        <f t="shared" si="38"/>
        <v>0</v>
      </c>
      <c r="E1239" s="169">
        <f>Dépense!E1228</f>
        <v>0</v>
      </c>
      <c r="J1239" s="194">
        <f>Recette!J1228</f>
        <v>0</v>
      </c>
      <c r="K1239" s="162">
        <f t="shared" si="39"/>
        <v>0</v>
      </c>
      <c r="L1239" s="179">
        <f>Recette!E1228</f>
        <v>0</v>
      </c>
    </row>
    <row r="1240" spans="3:12">
      <c r="C1240" s="155">
        <f>Dépense!J1229</f>
        <v>0</v>
      </c>
      <c r="D1240" s="162">
        <f t="shared" si="38"/>
        <v>0</v>
      </c>
      <c r="E1240" s="169">
        <f>Dépense!E1229</f>
        <v>0</v>
      </c>
      <c r="J1240" s="194">
        <f>Recette!J1229</f>
        <v>0</v>
      </c>
      <c r="K1240" s="162">
        <f t="shared" si="39"/>
        <v>0</v>
      </c>
      <c r="L1240" s="179">
        <f>Recette!E1229</f>
        <v>0</v>
      </c>
    </row>
    <row r="1241" spans="3:12">
      <c r="C1241" s="155">
        <f>Dépense!J1230</f>
        <v>0</v>
      </c>
      <c r="D1241" s="162">
        <f t="shared" si="38"/>
        <v>0</v>
      </c>
      <c r="E1241" s="169">
        <f>Dépense!E1230</f>
        <v>0</v>
      </c>
      <c r="J1241" s="194">
        <f>Recette!J1230</f>
        <v>0</v>
      </c>
      <c r="K1241" s="162">
        <f t="shared" si="39"/>
        <v>0</v>
      </c>
      <c r="L1241" s="179">
        <f>Recette!E1230</f>
        <v>0</v>
      </c>
    </row>
    <row r="1242" spans="3:12">
      <c r="C1242" s="155">
        <f>Dépense!J1231</f>
        <v>0</v>
      </c>
      <c r="D1242" s="162">
        <f t="shared" si="38"/>
        <v>0</v>
      </c>
      <c r="E1242" s="169">
        <f>Dépense!E1231</f>
        <v>0</v>
      </c>
      <c r="J1242" s="194">
        <f>Recette!J1231</f>
        <v>0</v>
      </c>
      <c r="K1242" s="162">
        <f t="shared" si="39"/>
        <v>0</v>
      </c>
      <c r="L1242" s="179">
        <f>Recette!E1231</f>
        <v>0</v>
      </c>
    </row>
    <row r="1243" spans="3:12">
      <c r="C1243" s="155">
        <f>Dépense!J1232</f>
        <v>0</v>
      </c>
      <c r="D1243" s="162">
        <f t="shared" si="38"/>
        <v>0</v>
      </c>
      <c r="E1243" s="169">
        <f>Dépense!E1232</f>
        <v>0</v>
      </c>
      <c r="J1243" s="194">
        <f>Recette!J1232</f>
        <v>0</v>
      </c>
      <c r="K1243" s="162">
        <f t="shared" si="39"/>
        <v>0</v>
      </c>
      <c r="L1243" s="179">
        <f>Recette!E1232</f>
        <v>0</v>
      </c>
    </row>
    <row r="1244" spans="3:12">
      <c r="C1244" s="155">
        <f>Dépense!J1233</f>
        <v>0</v>
      </c>
      <c r="D1244" s="162">
        <f t="shared" si="38"/>
        <v>0</v>
      </c>
      <c r="E1244" s="169">
        <f>Dépense!E1233</f>
        <v>0</v>
      </c>
      <c r="J1244" s="194">
        <f>Recette!J1233</f>
        <v>0</v>
      </c>
      <c r="K1244" s="162">
        <f t="shared" si="39"/>
        <v>0</v>
      </c>
      <c r="L1244" s="179">
        <f>Recette!E1233</f>
        <v>0</v>
      </c>
    </row>
    <row r="1245" spans="3:12">
      <c r="C1245" s="155">
        <f>Dépense!J1234</f>
        <v>0</v>
      </c>
      <c r="D1245" s="162">
        <f t="shared" si="38"/>
        <v>0</v>
      </c>
      <c r="E1245" s="169">
        <f>Dépense!E1234</f>
        <v>0</v>
      </c>
      <c r="J1245" s="194">
        <f>Recette!J1234</f>
        <v>0</v>
      </c>
      <c r="K1245" s="162">
        <f t="shared" si="39"/>
        <v>0</v>
      </c>
      <c r="L1245" s="179">
        <f>Recette!E1234</f>
        <v>0</v>
      </c>
    </row>
    <row r="1246" spans="3:12">
      <c r="C1246" s="155">
        <f>Dépense!J1235</f>
        <v>0</v>
      </c>
      <c r="D1246" s="162">
        <f t="shared" si="38"/>
        <v>0</v>
      </c>
      <c r="E1246" s="169">
        <f>Dépense!E1235</f>
        <v>0</v>
      </c>
      <c r="J1246" s="194">
        <f>Recette!J1235</f>
        <v>0</v>
      </c>
      <c r="K1246" s="162">
        <f t="shared" si="39"/>
        <v>0</v>
      </c>
      <c r="L1246" s="179">
        <f>Recette!E1235</f>
        <v>0</v>
      </c>
    </row>
    <row r="1247" spans="3:12">
      <c r="C1247" s="155">
        <f>Dépense!J1236</f>
        <v>0</v>
      </c>
      <c r="D1247" s="162">
        <f t="shared" si="38"/>
        <v>0</v>
      </c>
      <c r="E1247" s="169">
        <f>Dépense!E1236</f>
        <v>0</v>
      </c>
      <c r="J1247" s="194">
        <f>Recette!J1236</f>
        <v>0</v>
      </c>
      <c r="K1247" s="162">
        <f t="shared" si="39"/>
        <v>0</v>
      </c>
      <c r="L1247" s="179">
        <f>Recette!E1236</f>
        <v>0</v>
      </c>
    </row>
    <row r="1248" spans="3:12">
      <c r="C1248" s="155">
        <f>Dépense!J1237</f>
        <v>0</v>
      </c>
      <c r="D1248" s="162">
        <f t="shared" si="38"/>
        <v>0</v>
      </c>
      <c r="E1248" s="169">
        <f>Dépense!E1237</f>
        <v>0</v>
      </c>
      <c r="J1248" s="194">
        <f>Recette!J1237</f>
        <v>0</v>
      </c>
      <c r="K1248" s="162">
        <f t="shared" si="39"/>
        <v>0</v>
      </c>
      <c r="L1248" s="179">
        <f>Recette!E1237</f>
        <v>0</v>
      </c>
    </row>
    <row r="1249" spans="3:12">
      <c r="C1249" s="155">
        <f>Dépense!J1238</f>
        <v>0</v>
      </c>
      <c r="D1249" s="162">
        <f t="shared" si="38"/>
        <v>0</v>
      </c>
      <c r="E1249" s="169">
        <f>Dépense!E1238</f>
        <v>0</v>
      </c>
      <c r="J1249" s="194">
        <f>Recette!J1238</f>
        <v>0</v>
      </c>
      <c r="K1249" s="162">
        <f t="shared" si="39"/>
        <v>0</v>
      </c>
      <c r="L1249" s="179">
        <f>Recette!E1238</f>
        <v>0</v>
      </c>
    </row>
    <row r="1250" spans="3:12">
      <c r="C1250" s="155">
        <f>Dépense!J1239</f>
        <v>0</v>
      </c>
      <c r="D1250" s="162">
        <f t="shared" si="38"/>
        <v>0</v>
      </c>
      <c r="E1250" s="169">
        <f>Dépense!E1239</f>
        <v>0</v>
      </c>
      <c r="J1250" s="194">
        <f>Recette!J1239</f>
        <v>0</v>
      </c>
      <c r="K1250" s="162">
        <f t="shared" si="39"/>
        <v>0</v>
      </c>
      <c r="L1250" s="179">
        <f>Recette!E1239</f>
        <v>0</v>
      </c>
    </row>
    <row r="1251" spans="3:12">
      <c r="C1251" s="155">
        <f>Dépense!J1240</f>
        <v>0</v>
      </c>
      <c r="D1251" s="162">
        <f t="shared" si="38"/>
        <v>0</v>
      </c>
      <c r="E1251" s="169">
        <f>Dépense!E1240</f>
        <v>0</v>
      </c>
      <c r="J1251" s="194">
        <f>Recette!J1240</f>
        <v>0</v>
      </c>
      <c r="K1251" s="162">
        <f t="shared" si="39"/>
        <v>0</v>
      </c>
      <c r="L1251" s="179">
        <f>Recette!E1240</f>
        <v>0</v>
      </c>
    </row>
    <row r="1252" spans="3:12">
      <c r="C1252" s="155">
        <f>Dépense!J1241</f>
        <v>0</v>
      </c>
      <c r="D1252" s="162">
        <f t="shared" si="38"/>
        <v>0</v>
      </c>
      <c r="E1252" s="169">
        <f>Dépense!E1241</f>
        <v>0</v>
      </c>
      <c r="J1252" s="194">
        <f>Recette!J1241</f>
        <v>0</v>
      </c>
      <c r="K1252" s="162">
        <f t="shared" si="39"/>
        <v>0</v>
      </c>
      <c r="L1252" s="179">
        <f>Recette!E1241</f>
        <v>0</v>
      </c>
    </row>
    <row r="1253" spans="3:12">
      <c r="C1253" s="155">
        <f>Dépense!J1242</f>
        <v>0</v>
      </c>
      <c r="D1253" s="162">
        <f t="shared" si="38"/>
        <v>0</v>
      </c>
      <c r="E1253" s="169">
        <f>Dépense!E1242</f>
        <v>0</v>
      </c>
      <c r="J1253" s="194">
        <f>Recette!J1242</f>
        <v>0</v>
      </c>
      <c r="K1253" s="162">
        <f t="shared" si="39"/>
        <v>0</v>
      </c>
      <c r="L1253" s="179">
        <f>Recette!E1242</f>
        <v>0</v>
      </c>
    </row>
    <row r="1254" spans="3:12">
      <c r="C1254" s="155">
        <f>Dépense!J1243</f>
        <v>0</v>
      </c>
      <c r="D1254" s="162">
        <f t="shared" si="38"/>
        <v>0</v>
      </c>
      <c r="E1254" s="169">
        <f>Dépense!E1243</f>
        <v>0</v>
      </c>
      <c r="J1254" s="194">
        <f>Recette!J1243</f>
        <v>0</v>
      </c>
      <c r="K1254" s="162">
        <f t="shared" si="39"/>
        <v>0</v>
      </c>
      <c r="L1254" s="179">
        <f>Recette!E1243</f>
        <v>0</v>
      </c>
    </row>
    <row r="1255" spans="3:12">
      <c r="C1255" s="155">
        <f>Dépense!J1244</f>
        <v>0</v>
      </c>
      <c r="D1255" s="162">
        <f t="shared" si="38"/>
        <v>0</v>
      </c>
      <c r="E1255" s="169">
        <f>Dépense!E1244</f>
        <v>0</v>
      </c>
      <c r="J1255" s="194">
        <f>Recette!J1244</f>
        <v>0</v>
      </c>
      <c r="K1255" s="162">
        <f t="shared" si="39"/>
        <v>0</v>
      </c>
      <c r="L1255" s="179">
        <f>Recette!E1244</f>
        <v>0</v>
      </c>
    </row>
    <row r="1256" spans="3:12">
      <c r="C1256" s="155">
        <f>Dépense!J1245</f>
        <v>0</v>
      </c>
      <c r="D1256" s="162">
        <f t="shared" si="38"/>
        <v>0</v>
      </c>
      <c r="E1256" s="169">
        <f>Dépense!E1245</f>
        <v>0</v>
      </c>
      <c r="J1256" s="194">
        <f>Recette!J1245</f>
        <v>0</v>
      </c>
      <c r="K1256" s="162">
        <f t="shared" si="39"/>
        <v>0</v>
      </c>
      <c r="L1256" s="179">
        <f>Recette!E1245</f>
        <v>0</v>
      </c>
    </row>
    <row r="1257" spans="3:12">
      <c r="C1257" s="155">
        <f>Dépense!J1246</f>
        <v>0</v>
      </c>
      <c r="D1257" s="162">
        <f t="shared" si="38"/>
        <v>0</v>
      </c>
      <c r="E1257" s="169">
        <f>Dépense!E1246</f>
        <v>0</v>
      </c>
      <c r="J1257" s="194">
        <f>Recette!J1246</f>
        <v>0</v>
      </c>
      <c r="K1257" s="162">
        <f t="shared" si="39"/>
        <v>0</v>
      </c>
      <c r="L1257" s="179">
        <f>Recette!E1246</f>
        <v>0</v>
      </c>
    </row>
    <row r="1258" spans="3:12">
      <c r="C1258" s="155">
        <f>Dépense!J1247</f>
        <v>0</v>
      </c>
      <c r="D1258" s="162">
        <f t="shared" si="38"/>
        <v>0</v>
      </c>
      <c r="E1258" s="169">
        <f>Dépense!E1247</f>
        <v>0</v>
      </c>
      <c r="J1258" s="194">
        <f>Recette!J1247</f>
        <v>0</v>
      </c>
      <c r="K1258" s="162">
        <f t="shared" si="39"/>
        <v>0</v>
      </c>
      <c r="L1258" s="179">
        <f>Recette!E1247</f>
        <v>0</v>
      </c>
    </row>
    <row r="1259" spans="3:12">
      <c r="C1259" s="155">
        <f>Dépense!J1248</f>
        <v>0</v>
      </c>
      <c r="D1259" s="162">
        <f t="shared" si="38"/>
        <v>0</v>
      </c>
      <c r="E1259" s="169">
        <f>Dépense!E1248</f>
        <v>0</v>
      </c>
      <c r="J1259" s="194">
        <f>Recette!J1248</f>
        <v>0</v>
      </c>
      <c r="K1259" s="162">
        <f t="shared" si="39"/>
        <v>0</v>
      </c>
      <c r="L1259" s="179">
        <f>Recette!E1248</f>
        <v>0</v>
      </c>
    </row>
    <row r="1260" spans="3:12">
      <c r="C1260" s="155">
        <f>Dépense!J1249</f>
        <v>0</v>
      </c>
      <c r="D1260" s="162">
        <f t="shared" si="38"/>
        <v>0</v>
      </c>
      <c r="E1260" s="169">
        <f>Dépense!E1249</f>
        <v>0</v>
      </c>
      <c r="J1260" s="194">
        <f>Recette!J1249</f>
        <v>0</v>
      </c>
      <c r="K1260" s="162">
        <f t="shared" si="39"/>
        <v>0</v>
      </c>
      <c r="L1260" s="179">
        <f>Recette!E1249</f>
        <v>0</v>
      </c>
    </row>
    <row r="1261" spans="3:12">
      <c r="C1261" s="155">
        <f>Dépense!J1250</f>
        <v>0</v>
      </c>
      <c r="D1261" s="162">
        <f t="shared" si="38"/>
        <v>0</v>
      </c>
      <c r="E1261" s="169">
        <f>Dépense!E1250</f>
        <v>0</v>
      </c>
      <c r="J1261" s="194">
        <f>Recette!J1250</f>
        <v>0</v>
      </c>
      <c r="K1261" s="162">
        <f t="shared" si="39"/>
        <v>0</v>
      </c>
      <c r="L1261" s="179">
        <f>Recette!E1250</f>
        <v>0</v>
      </c>
    </row>
    <row r="1262" spans="3:12">
      <c r="C1262" s="155">
        <f>Dépense!J1251</f>
        <v>0</v>
      </c>
      <c r="D1262" s="162">
        <f t="shared" si="38"/>
        <v>0</v>
      </c>
      <c r="E1262" s="169">
        <f>Dépense!E1251</f>
        <v>0</v>
      </c>
      <c r="J1262" s="194">
        <f>Recette!J1251</f>
        <v>0</v>
      </c>
      <c r="K1262" s="162">
        <f t="shared" si="39"/>
        <v>0</v>
      </c>
      <c r="L1262" s="179">
        <f>Recette!E1251</f>
        <v>0</v>
      </c>
    </row>
    <row r="1263" spans="3:12">
      <c r="C1263" s="155">
        <f>Dépense!J1252</f>
        <v>0</v>
      </c>
      <c r="D1263" s="162">
        <f t="shared" si="38"/>
        <v>0</v>
      </c>
      <c r="E1263" s="169">
        <f>Dépense!E1252</f>
        <v>0</v>
      </c>
      <c r="J1263" s="194">
        <f>Recette!J1252</f>
        <v>0</v>
      </c>
      <c r="K1263" s="162">
        <f t="shared" si="39"/>
        <v>0</v>
      </c>
      <c r="L1263" s="179">
        <f>Recette!E1252</f>
        <v>0</v>
      </c>
    </row>
    <row r="1264" spans="3:12">
      <c r="C1264" s="155">
        <f>Dépense!J1253</f>
        <v>0</v>
      </c>
      <c r="D1264" s="162">
        <f t="shared" si="38"/>
        <v>0</v>
      </c>
      <c r="E1264" s="169">
        <f>Dépense!E1253</f>
        <v>0</v>
      </c>
      <c r="J1264" s="194">
        <f>Recette!J1253</f>
        <v>0</v>
      </c>
      <c r="K1264" s="162">
        <f t="shared" si="39"/>
        <v>0</v>
      </c>
      <c r="L1264" s="179">
        <f>Recette!E1253</f>
        <v>0</v>
      </c>
    </row>
    <row r="1265" spans="3:12">
      <c r="C1265" s="155">
        <f>Dépense!J1254</f>
        <v>0</v>
      </c>
      <c r="D1265" s="162">
        <f t="shared" si="38"/>
        <v>0</v>
      </c>
      <c r="E1265" s="169">
        <f>Dépense!E1254</f>
        <v>0</v>
      </c>
      <c r="J1265" s="194">
        <f>Recette!J1254</f>
        <v>0</v>
      </c>
      <c r="K1265" s="162">
        <f t="shared" si="39"/>
        <v>0</v>
      </c>
      <c r="L1265" s="179">
        <f>Recette!E1254</f>
        <v>0</v>
      </c>
    </row>
    <row r="1266" spans="3:12">
      <c r="C1266" s="155">
        <f>Dépense!J1255</f>
        <v>0</v>
      </c>
      <c r="D1266" s="162">
        <f t="shared" si="38"/>
        <v>0</v>
      </c>
      <c r="E1266" s="169">
        <f>Dépense!E1255</f>
        <v>0</v>
      </c>
      <c r="J1266" s="194">
        <f>Recette!J1255</f>
        <v>0</v>
      </c>
      <c r="K1266" s="162">
        <f t="shared" si="39"/>
        <v>0</v>
      </c>
      <c r="L1266" s="179">
        <f>Recette!E1255</f>
        <v>0</v>
      </c>
    </row>
    <row r="1267" spans="3:12">
      <c r="C1267" s="155">
        <f>Dépense!J1256</f>
        <v>0</v>
      </c>
      <c r="D1267" s="162">
        <f t="shared" si="38"/>
        <v>0</v>
      </c>
      <c r="E1267" s="169">
        <f>Dépense!E1256</f>
        <v>0</v>
      </c>
      <c r="J1267" s="194">
        <f>Recette!J1256</f>
        <v>0</v>
      </c>
      <c r="K1267" s="162">
        <f t="shared" si="39"/>
        <v>0</v>
      </c>
      <c r="L1267" s="179">
        <f>Recette!E1256</f>
        <v>0</v>
      </c>
    </row>
    <row r="1268" spans="3:12">
      <c r="C1268" s="155">
        <f>Dépense!J1257</f>
        <v>0</v>
      </c>
      <c r="D1268" s="162">
        <f t="shared" si="38"/>
        <v>0</v>
      </c>
      <c r="E1268" s="169">
        <f>Dépense!E1257</f>
        <v>0</v>
      </c>
      <c r="J1268" s="194">
        <f>Recette!J1257</f>
        <v>0</v>
      </c>
      <c r="K1268" s="162">
        <f t="shared" si="39"/>
        <v>0</v>
      </c>
      <c r="L1268" s="179">
        <f>Recette!E1257</f>
        <v>0</v>
      </c>
    </row>
    <row r="1269" spans="3:12">
      <c r="C1269" s="155">
        <f>Dépense!J1258</f>
        <v>0</v>
      </c>
      <c r="D1269" s="162">
        <f t="shared" si="38"/>
        <v>0</v>
      </c>
      <c r="E1269" s="169">
        <f>Dépense!E1258</f>
        <v>0</v>
      </c>
      <c r="J1269" s="194">
        <f>Recette!J1258</f>
        <v>0</v>
      </c>
      <c r="K1269" s="162">
        <f t="shared" si="39"/>
        <v>0</v>
      </c>
      <c r="L1269" s="179">
        <f>Recette!E1258</f>
        <v>0</v>
      </c>
    </row>
    <row r="1270" spans="3:12">
      <c r="C1270" s="155">
        <f>Dépense!J1259</f>
        <v>0</v>
      </c>
      <c r="D1270" s="162">
        <f t="shared" si="38"/>
        <v>0</v>
      </c>
      <c r="E1270" s="169">
        <f>Dépense!E1259</f>
        <v>0</v>
      </c>
      <c r="J1270" s="194">
        <f>Recette!J1259</f>
        <v>0</v>
      </c>
      <c r="K1270" s="162">
        <f t="shared" si="39"/>
        <v>0</v>
      </c>
      <c r="L1270" s="179">
        <f>Recette!E1259</f>
        <v>0</v>
      </c>
    </row>
    <row r="1271" spans="3:12">
      <c r="C1271" s="155">
        <f>Dépense!J1260</f>
        <v>0</v>
      </c>
      <c r="D1271" s="162">
        <f t="shared" si="38"/>
        <v>0</v>
      </c>
      <c r="E1271" s="169">
        <f>Dépense!E1260</f>
        <v>0</v>
      </c>
      <c r="J1271" s="194">
        <f>Recette!J1260</f>
        <v>0</v>
      </c>
      <c r="K1271" s="162">
        <f t="shared" si="39"/>
        <v>0</v>
      </c>
      <c r="L1271" s="179">
        <f>Recette!E1260</f>
        <v>0</v>
      </c>
    </row>
    <row r="1272" spans="3:12">
      <c r="C1272" s="155">
        <f>Dépense!J1261</f>
        <v>0</v>
      </c>
      <c r="D1272" s="162">
        <f t="shared" si="38"/>
        <v>0</v>
      </c>
      <c r="E1272" s="169">
        <f>Dépense!E1261</f>
        <v>0</v>
      </c>
      <c r="J1272" s="194">
        <f>Recette!J1261</f>
        <v>0</v>
      </c>
      <c r="K1272" s="162">
        <f t="shared" si="39"/>
        <v>0</v>
      </c>
      <c r="L1272" s="179">
        <f>Recette!E1261</f>
        <v>0</v>
      </c>
    </row>
    <row r="1273" spans="3:12">
      <c r="C1273" s="155">
        <f>Dépense!J1262</f>
        <v>0</v>
      </c>
      <c r="D1273" s="162">
        <f t="shared" si="38"/>
        <v>0</v>
      </c>
      <c r="E1273" s="169">
        <f>Dépense!E1262</f>
        <v>0</v>
      </c>
      <c r="J1273" s="194">
        <f>Recette!J1262</f>
        <v>0</v>
      </c>
      <c r="K1273" s="162">
        <f t="shared" si="39"/>
        <v>0</v>
      </c>
      <c r="L1273" s="179">
        <f>Recette!E1262</f>
        <v>0</v>
      </c>
    </row>
    <row r="1274" spans="3:12">
      <c r="C1274" s="155">
        <f>Dépense!J1263</f>
        <v>0</v>
      </c>
      <c r="D1274" s="162">
        <f t="shared" si="38"/>
        <v>0</v>
      </c>
      <c r="E1274" s="169">
        <f>Dépense!E1263</f>
        <v>0</v>
      </c>
      <c r="J1274" s="194">
        <f>Recette!J1263</f>
        <v>0</v>
      </c>
      <c r="K1274" s="162">
        <f t="shared" si="39"/>
        <v>0</v>
      </c>
      <c r="L1274" s="179">
        <f>Recette!E1263</f>
        <v>0</v>
      </c>
    </row>
    <row r="1275" spans="3:12">
      <c r="C1275" s="155">
        <f>Dépense!J1264</f>
        <v>0</v>
      </c>
      <c r="D1275" s="162">
        <f t="shared" si="38"/>
        <v>0</v>
      </c>
      <c r="E1275" s="169">
        <f>Dépense!E1264</f>
        <v>0</v>
      </c>
      <c r="J1275" s="194">
        <f>Recette!J1264</f>
        <v>0</v>
      </c>
      <c r="K1275" s="162">
        <f t="shared" si="39"/>
        <v>0</v>
      </c>
      <c r="L1275" s="179">
        <f>Recette!E1264</f>
        <v>0</v>
      </c>
    </row>
    <row r="1276" spans="3:12">
      <c r="C1276" s="155">
        <f>Dépense!J1265</f>
        <v>0</v>
      </c>
      <c r="D1276" s="162">
        <f t="shared" si="38"/>
        <v>0</v>
      </c>
      <c r="E1276" s="169">
        <f>Dépense!E1265</f>
        <v>0</v>
      </c>
      <c r="J1276" s="194">
        <f>Recette!J1265</f>
        <v>0</v>
      </c>
      <c r="K1276" s="162">
        <f t="shared" si="39"/>
        <v>0</v>
      </c>
      <c r="L1276" s="179">
        <f>Recette!E1265</f>
        <v>0</v>
      </c>
    </row>
    <row r="1277" spans="3:12">
      <c r="C1277" s="155">
        <f>Dépense!J1266</f>
        <v>0</v>
      </c>
      <c r="D1277" s="162">
        <f t="shared" si="38"/>
        <v>0</v>
      </c>
      <c r="E1277" s="169">
        <f>Dépense!E1266</f>
        <v>0</v>
      </c>
      <c r="J1277" s="194">
        <f>Recette!J1266</f>
        <v>0</v>
      </c>
      <c r="K1277" s="162">
        <f t="shared" si="39"/>
        <v>0</v>
      </c>
      <c r="L1277" s="179">
        <f>Recette!E1266</f>
        <v>0</v>
      </c>
    </row>
    <row r="1278" spans="3:12">
      <c r="C1278" s="155">
        <f>Dépense!J1267</f>
        <v>0</v>
      </c>
      <c r="D1278" s="162">
        <f t="shared" si="38"/>
        <v>0</v>
      </c>
      <c r="E1278" s="169">
        <f>Dépense!E1267</f>
        <v>0</v>
      </c>
      <c r="J1278" s="194">
        <f>Recette!J1267</f>
        <v>0</v>
      </c>
      <c r="K1278" s="162">
        <f t="shared" si="39"/>
        <v>0</v>
      </c>
      <c r="L1278" s="179">
        <f>Recette!E1267</f>
        <v>0</v>
      </c>
    </row>
    <row r="1279" spans="3:12">
      <c r="C1279" s="155">
        <f>Dépense!J1268</f>
        <v>0</v>
      </c>
      <c r="D1279" s="162">
        <f t="shared" si="38"/>
        <v>0</v>
      </c>
      <c r="E1279" s="169">
        <f>Dépense!E1268</f>
        <v>0</v>
      </c>
      <c r="J1279" s="194">
        <f>Recette!J1268</f>
        <v>0</v>
      </c>
      <c r="K1279" s="162">
        <f t="shared" si="39"/>
        <v>0</v>
      </c>
      <c r="L1279" s="179">
        <f>Recette!E1268</f>
        <v>0</v>
      </c>
    </row>
    <row r="1280" spans="3:12">
      <c r="C1280" s="155">
        <f>Dépense!J1269</f>
        <v>0</v>
      </c>
      <c r="D1280" s="162">
        <f t="shared" si="38"/>
        <v>0</v>
      </c>
      <c r="E1280" s="169">
        <f>Dépense!E1269</f>
        <v>0</v>
      </c>
      <c r="J1280" s="194">
        <f>Recette!J1269</f>
        <v>0</v>
      </c>
      <c r="K1280" s="162">
        <f t="shared" si="39"/>
        <v>0</v>
      </c>
      <c r="L1280" s="179">
        <f>Recette!E1269</f>
        <v>0</v>
      </c>
    </row>
    <row r="1281" spans="3:12">
      <c r="C1281" s="155">
        <f>Dépense!J1270</f>
        <v>0</v>
      </c>
      <c r="D1281" s="162">
        <f t="shared" si="38"/>
        <v>0</v>
      </c>
      <c r="E1281" s="169">
        <f>Dépense!E1270</f>
        <v>0</v>
      </c>
      <c r="J1281" s="194">
        <f>Recette!J1270</f>
        <v>0</v>
      </c>
      <c r="K1281" s="162">
        <f t="shared" si="39"/>
        <v>0</v>
      </c>
      <c r="L1281" s="179">
        <f>Recette!E1270</f>
        <v>0</v>
      </c>
    </row>
    <row r="1282" spans="3:12">
      <c r="C1282" s="155">
        <f>Dépense!J1271</f>
        <v>0</v>
      </c>
      <c r="D1282" s="162">
        <f t="shared" si="38"/>
        <v>0</v>
      </c>
      <c r="E1282" s="169">
        <f>Dépense!E1271</f>
        <v>0</v>
      </c>
      <c r="J1282" s="194">
        <f>Recette!J1271</f>
        <v>0</v>
      </c>
      <c r="K1282" s="162">
        <f t="shared" si="39"/>
        <v>0</v>
      </c>
      <c r="L1282" s="179">
        <f>Recette!E1271</f>
        <v>0</v>
      </c>
    </row>
    <row r="1283" spans="3:12">
      <c r="C1283" s="155">
        <f>Dépense!J1272</f>
        <v>0</v>
      </c>
      <c r="D1283" s="162">
        <f t="shared" si="38"/>
        <v>0</v>
      </c>
      <c r="E1283" s="169">
        <f>Dépense!E1272</f>
        <v>0</v>
      </c>
      <c r="J1283" s="194">
        <f>Recette!J1272</f>
        <v>0</v>
      </c>
      <c r="K1283" s="162">
        <f t="shared" si="39"/>
        <v>0</v>
      </c>
      <c r="L1283" s="179">
        <f>Recette!E1272</f>
        <v>0</v>
      </c>
    </row>
    <row r="1284" spans="3:12">
      <c r="C1284" s="155">
        <f>Dépense!J1273</f>
        <v>0</v>
      </c>
      <c r="D1284" s="162">
        <f t="shared" si="38"/>
        <v>0</v>
      </c>
      <c r="E1284" s="169">
        <f>Dépense!E1273</f>
        <v>0</v>
      </c>
      <c r="J1284" s="194">
        <f>Recette!J1273</f>
        <v>0</v>
      </c>
      <c r="K1284" s="162">
        <f t="shared" si="39"/>
        <v>0</v>
      </c>
      <c r="L1284" s="179">
        <f>Recette!E1273</f>
        <v>0</v>
      </c>
    </row>
    <row r="1285" spans="3:12">
      <c r="C1285" s="155">
        <f>Dépense!J1274</f>
        <v>0</v>
      </c>
      <c r="D1285" s="162">
        <f t="shared" si="38"/>
        <v>0</v>
      </c>
      <c r="E1285" s="169">
        <f>Dépense!E1274</f>
        <v>0</v>
      </c>
      <c r="J1285" s="194">
        <f>Recette!J1274</f>
        <v>0</v>
      </c>
      <c r="K1285" s="162">
        <f t="shared" si="39"/>
        <v>0</v>
      </c>
      <c r="L1285" s="179">
        <f>Recette!E1274</f>
        <v>0</v>
      </c>
    </row>
    <row r="1286" spans="3:12">
      <c r="C1286" s="155">
        <f>Dépense!J1275</f>
        <v>0</v>
      </c>
      <c r="D1286" s="162">
        <f t="shared" si="38"/>
        <v>0</v>
      </c>
      <c r="E1286" s="169">
        <f>Dépense!E1275</f>
        <v>0</v>
      </c>
      <c r="J1286" s="194">
        <f>Recette!J1275</f>
        <v>0</v>
      </c>
      <c r="K1286" s="162">
        <f t="shared" si="39"/>
        <v>0</v>
      </c>
      <c r="L1286" s="179">
        <f>Recette!E1275</f>
        <v>0</v>
      </c>
    </row>
    <row r="1287" spans="3:12">
      <c r="C1287" s="155">
        <f>Dépense!J1276</f>
        <v>0</v>
      </c>
      <c r="D1287" s="162">
        <f t="shared" si="38"/>
        <v>0</v>
      </c>
      <c r="E1287" s="169">
        <f>Dépense!E1276</f>
        <v>0</v>
      </c>
      <c r="J1287" s="194">
        <f>Recette!J1276</f>
        <v>0</v>
      </c>
      <c r="K1287" s="162">
        <f t="shared" si="39"/>
        <v>0</v>
      </c>
      <c r="L1287" s="179">
        <f>Recette!E1276</f>
        <v>0</v>
      </c>
    </row>
    <row r="1288" spans="3:12">
      <c r="C1288" s="155">
        <f>Dépense!J1277</f>
        <v>0</v>
      </c>
      <c r="D1288" s="162">
        <f t="shared" si="38"/>
        <v>0</v>
      </c>
      <c r="E1288" s="169">
        <f>Dépense!E1277</f>
        <v>0</v>
      </c>
      <c r="J1288" s="194">
        <f>Recette!J1277</f>
        <v>0</v>
      </c>
      <c r="K1288" s="162">
        <f t="shared" si="39"/>
        <v>0</v>
      </c>
      <c r="L1288" s="179">
        <f>Recette!E1277</f>
        <v>0</v>
      </c>
    </row>
    <row r="1289" spans="3:12">
      <c r="C1289" s="155">
        <f>Dépense!J1278</f>
        <v>0</v>
      </c>
      <c r="D1289" s="162">
        <f t="shared" si="38"/>
        <v>0</v>
      </c>
      <c r="E1289" s="169">
        <f>Dépense!E1278</f>
        <v>0</v>
      </c>
      <c r="J1289" s="194">
        <f>Recette!J1278</f>
        <v>0</v>
      </c>
      <c r="K1289" s="162">
        <f t="shared" si="39"/>
        <v>0</v>
      </c>
      <c r="L1289" s="179">
        <f>Recette!E1278</f>
        <v>0</v>
      </c>
    </row>
    <row r="1290" spans="3:12">
      <c r="C1290" s="155">
        <f>Dépense!J1279</f>
        <v>0</v>
      </c>
      <c r="D1290" s="162">
        <f t="shared" si="38"/>
        <v>0</v>
      </c>
      <c r="E1290" s="169">
        <f>Dépense!E1279</f>
        <v>0</v>
      </c>
      <c r="J1290" s="194">
        <f>Recette!J1279</f>
        <v>0</v>
      </c>
      <c r="K1290" s="162">
        <f t="shared" si="39"/>
        <v>0</v>
      </c>
      <c r="L1290" s="179">
        <f>Recette!E1279</f>
        <v>0</v>
      </c>
    </row>
    <row r="1291" spans="3:12">
      <c r="C1291" s="155">
        <f>Dépense!J1280</f>
        <v>0</v>
      </c>
      <c r="D1291" s="162">
        <f t="shared" si="38"/>
        <v>0</v>
      </c>
      <c r="E1291" s="169">
        <f>Dépense!E1280</f>
        <v>0</v>
      </c>
      <c r="J1291" s="194">
        <f>Recette!J1280</f>
        <v>0</v>
      </c>
      <c r="K1291" s="162">
        <f t="shared" si="39"/>
        <v>0</v>
      </c>
      <c r="L1291" s="179">
        <f>Recette!E1280</f>
        <v>0</v>
      </c>
    </row>
    <row r="1292" spans="3:12">
      <c r="C1292" s="155">
        <f>Dépense!J1281</f>
        <v>0</v>
      </c>
      <c r="D1292" s="162">
        <f t="shared" si="38"/>
        <v>0</v>
      </c>
      <c r="E1292" s="169">
        <f>Dépense!E1281</f>
        <v>0</v>
      </c>
      <c r="J1292" s="194">
        <f>Recette!J1281</f>
        <v>0</v>
      </c>
      <c r="K1292" s="162">
        <f t="shared" si="39"/>
        <v>0</v>
      </c>
      <c r="L1292" s="179">
        <f>Recette!E1281</f>
        <v>0</v>
      </c>
    </row>
    <row r="1293" spans="3:12">
      <c r="C1293" s="155">
        <f>Dépense!J1282</f>
        <v>0</v>
      </c>
      <c r="D1293" s="162">
        <f t="shared" si="38"/>
        <v>0</v>
      </c>
      <c r="E1293" s="169">
        <f>Dépense!E1282</f>
        <v>0</v>
      </c>
      <c r="J1293" s="194">
        <f>Recette!J1282</f>
        <v>0</v>
      </c>
      <c r="K1293" s="162">
        <f t="shared" si="39"/>
        <v>0</v>
      </c>
      <c r="L1293" s="179">
        <f>Recette!E1282</f>
        <v>0</v>
      </c>
    </row>
    <row r="1294" spans="3:12">
      <c r="C1294" s="155">
        <f>Dépense!J1283</f>
        <v>0</v>
      </c>
      <c r="D1294" s="162">
        <f t="shared" ref="D1294:D1357" si="40">INT(C1294/10000)</f>
        <v>0</v>
      </c>
      <c r="E1294" s="169">
        <f>Dépense!E1283</f>
        <v>0</v>
      </c>
      <c r="J1294" s="194">
        <f>Recette!J1283</f>
        <v>0</v>
      </c>
      <c r="K1294" s="162">
        <f t="shared" ref="K1294:K1357" si="41">INT(J1294/10000)</f>
        <v>0</v>
      </c>
      <c r="L1294" s="179">
        <f>Recette!E1283</f>
        <v>0</v>
      </c>
    </row>
    <row r="1295" spans="3:12">
      <c r="C1295" s="155">
        <f>Dépense!J1284</f>
        <v>0</v>
      </c>
      <c r="D1295" s="162">
        <f t="shared" si="40"/>
        <v>0</v>
      </c>
      <c r="E1295" s="169">
        <f>Dépense!E1284</f>
        <v>0</v>
      </c>
      <c r="J1295" s="194">
        <f>Recette!J1284</f>
        <v>0</v>
      </c>
      <c r="K1295" s="162">
        <f t="shared" si="41"/>
        <v>0</v>
      </c>
      <c r="L1295" s="179">
        <f>Recette!E1284</f>
        <v>0</v>
      </c>
    </row>
    <row r="1296" spans="3:12">
      <c r="C1296" s="155">
        <f>Dépense!J1285</f>
        <v>0</v>
      </c>
      <c r="D1296" s="162">
        <f t="shared" si="40"/>
        <v>0</v>
      </c>
      <c r="E1296" s="169">
        <f>Dépense!E1285</f>
        <v>0</v>
      </c>
      <c r="J1296" s="194">
        <f>Recette!J1285</f>
        <v>0</v>
      </c>
      <c r="K1296" s="162">
        <f t="shared" si="41"/>
        <v>0</v>
      </c>
      <c r="L1296" s="179">
        <f>Recette!E1285</f>
        <v>0</v>
      </c>
    </row>
    <row r="1297" spans="3:12">
      <c r="C1297" s="155">
        <f>Dépense!J1286</f>
        <v>0</v>
      </c>
      <c r="D1297" s="162">
        <f t="shared" si="40"/>
        <v>0</v>
      </c>
      <c r="E1297" s="169">
        <f>Dépense!E1286</f>
        <v>0</v>
      </c>
      <c r="J1297" s="194">
        <f>Recette!J1286</f>
        <v>0</v>
      </c>
      <c r="K1297" s="162">
        <f t="shared" si="41"/>
        <v>0</v>
      </c>
      <c r="L1297" s="179">
        <f>Recette!E1286</f>
        <v>0</v>
      </c>
    </row>
    <row r="1298" spans="3:12">
      <c r="C1298" s="155">
        <f>Dépense!J1287</f>
        <v>0</v>
      </c>
      <c r="D1298" s="162">
        <f t="shared" si="40"/>
        <v>0</v>
      </c>
      <c r="E1298" s="169">
        <f>Dépense!E1287</f>
        <v>0</v>
      </c>
      <c r="J1298" s="194">
        <f>Recette!J1287</f>
        <v>0</v>
      </c>
      <c r="K1298" s="162">
        <f t="shared" si="41"/>
        <v>0</v>
      </c>
      <c r="L1298" s="179">
        <f>Recette!E1287</f>
        <v>0</v>
      </c>
    </row>
    <row r="1299" spans="3:12">
      <c r="C1299" s="155">
        <f>Dépense!J1288</f>
        <v>0</v>
      </c>
      <c r="D1299" s="162">
        <f t="shared" si="40"/>
        <v>0</v>
      </c>
      <c r="E1299" s="169">
        <f>Dépense!E1288</f>
        <v>0</v>
      </c>
      <c r="J1299" s="194">
        <f>Recette!J1288</f>
        <v>0</v>
      </c>
      <c r="K1299" s="162">
        <f t="shared" si="41"/>
        <v>0</v>
      </c>
      <c r="L1299" s="179">
        <f>Recette!E1288</f>
        <v>0</v>
      </c>
    </row>
    <row r="1300" spans="3:12">
      <c r="C1300" s="155">
        <f>Dépense!J1289</f>
        <v>0</v>
      </c>
      <c r="D1300" s="162">
        <f t="shared" si="40"/>
        <v>0</v>
      </c>
      <c r="E1300" s="169">
        <f>Dépense!E1289</f>
        <v>0</v>
      </c>
      <c r="J1300" s="194">
        <f>Recette!J1289</f>
        <v>0</v>
      </c>
      <c r="K1300" s="162">
        <f t="shared" si="41"/>
        <v>0</v>
      </c>
      <c r="L1300" s="179">
        <f>Recette!E1289</f>
        <v>0</v>
      </c>
    </row>
    <row r="1301" spans="3:12">
      <c r="C1301" s="155">
        <f>Dépense!J1290</f>
        <v>0</v>
      </c>
      <c r="D1301" s="162">
        <f t="shared" si="40"/>
        <v>0</v>
      </c>
      <c r="E1301" s="169">
        <f>Dépense!E1290</f>
        <v>0</v>
      </c>
      <c r="J1301" s="194">
        <f>Recette!J1290</f>
        <v>0</v>
      </c>
      <c r="K1301" s="162">
        <f t="shared" si="41"/>
        <v>0</v>
      </c>
      <c r="L1301" s="179">
        <f>Recette!E1290</f>
        <v>0</v>
      </c>
    </row>
    <row r="1302" spans="3:12">
      <c r="C1302" s="155">
        <f>Dépense!J1291</f>
        <v>0</v>
      </c>
      <c r="D1302" s="162">
        <f t="shared" si="40"/>
        <v>0</v>
      </c>
      <c r="E1302" s="169">
        <f>Dépense!E1291</f>
        <v>0</v>
      </c>
      <c r="J1302" s="194">
        <f>Recette!J1291</f>
        <v>0</v>
      </c>
      <c r="K1302" s="162">
        <f t="shared" si="41"/>
        <v>0</v>
      </c>
      <c r="L1302" s="179">
        <f>Recette!E1291</f>
        <v>0</v>
      </c>
    </row>
    <row r="1303" spans="3:12">
      <c r="C1303" s="155">
        <f>Dépense!J1292</f>
        <v>0</v>
      </c>
      <c r="D1303" s="162">
        <f t="shared" si="40"/>
        <v>0</v>
      </c>
      <c r="E1303" s="169">
        <f>Dépense!E1292</f>
        <v>0</v>
      </c>
      <c r="J1303" s="194">
        <f>Recette!J1292</f>
        <v>0</v>
      </c>
      <c r="K1303" s="162">
        <f t="shared" si="41"/>
        <v>0</v>
      </c>
      <c r="L1303" s="179">
        <f>Recette!E1292</f>
        <v>0</v>
      </c>
    </row>
    <row r="1304" spans="3:12">
      <c r="C1304" s="155">
        <f>Dépense!J1293</f>
        <v>0</v>
      </c>
      <c r="D1304" s="162">
        <f t="shared" si="40"/>
        <v>0</v>
      </c>
      <c r="E1304" s="169">
        <f>Dépense!E1293</f>
        <v>0</v>
      </c>
      <c r="J1304" s="194">
        <f>Recette!J1293</f>
        <v>0</v>
      </c>
      <c r="K1304" s="162">
        <f t="shared" si="41"/>
        <v>0</v>
      </c>
      <c r="L1304" s="179">
        <f>Recette!E1293</f>
        <v>0</v>
      </c>
    </row>
    <row r="1305" spans="3:12">
      <c r="C1305" s="155">
        <f>Dépense!J1294</f>
        <v>0</v>
      </c>
      <c r="D1305" s="162">
        <f t="shared" si="40"/>
        <v>0</v>
      </c>
      <c r="E1305" s="169">
        <f>Dépense!E1294</f>
        <v>0</v>
      </c>
      <c r="J1305" s="194">
        <f>Recette!J1294</f>
        <v>0</v>
      </c>
      <c r="K1305" s="162">
        <f t="shared" si="41"/>
        <v>0</v>
      </c>
      <c r="L1305" s="179">
        <f>Recette!E1294</f>
        <v>0</v>
      </c>
    </row>
    <row r="1306" spans="3:12">
      <c r="C1306" s="155">
        <f>Dépense!J1295</f>
        <v>0</v>
      </c>
      <c r="D1306" s="162">
        <f t="shared" si="40"/>
        <v>0</v>
      </c>
      <c r="E1306" s="169">
        <f>Dépense!E1295</f>
        <v>0</v>
      </c>
      <c r="J1306" s="194">
        <f>Recette!J1295</f>
        <v>0</v>
      </c>
      <c r="K1306" s="162">
        <f t="shared" si="41"/>
        <v>0</v>
      </c>
      <c r="L1306" s="179">
        <f>Recette!E1295</f>
        <v>0</v>
      </c>
    </row>
    <row r="1307" spans="3:12">
      <c r="C1307" s="155">
        <f>Dépense!J1296</f>
        <v>0</v>
      </c>
      <c r="D1307" s="162">
        <f t="shared" si="40"/>
        <v>0</v>
      </c>
      <c r="E1307" s="169">
        <f>Dépense!E1296</f>
        <v>0</v>
      </c>
      <c r="J1307" s="194">
        <f>Recette!J1296</f>
        <v>0</v>
      </c>
      <c r="K1307" s="162">
        <f t="shared" si="41"/>
        <v>0</v>
      </c>
      <c r="L1307" s="179">
        <f>Recette!E1296</f>
        <v>0</v>
      </c>
    </row>
    <row r="1308" spans="3:12">
      <c r="C1308" s="155">
        <f>Dépense!J1297</f>
        <v>0</v>
      </c>
      <c r="D1308" s="162">
        <f t="shared" si="40"/>
        <v>0</v>
      </c>
      <c r="E1308" s="169">
        <f>Dépense!E1297</f>
        <v>0</v>
      </c>
      <c r="J1308" s="194">
        <f>Recette!J1297</f>
        <v>0</v>
      </c>
      <c r="K1308" s="162">
        <f t="shared" si="41"/>
        <v>0</v>
      </c>
      <c r="L1308" s="179">
        <f>Recette!E1297</f>
        <v>0</v>
      </c>
    </row>
    <row r="1309" spans="3:12">
      <c r="C1309" s="155">
        <f>Dépense!J1298</f>
        <v>0</v>
      </c>
      <c r="D1309" s="162">
        <f t="shared" si="40"/>
        <v>0</v>
      </c>
      <c r="E1309" s="169">
        <f>Dépense!E1298</f>
        <v>0</v>
      </c>
      <c r="J1309" s="194">
        <f>Recette!J1298</f>
        <v>0</v>
      </c>
      <c r="K1309" s="162">
        <f t="shared" si="41"/>
        <v>0</v>
      </c>
      <c r="L1309" s="179">
        <f>Recette!E1298</f>
        <v>0</v>
      </c>
    </row>
    <row r="1310" spans="3:12">
      <c r="C1310" s="155">
        <f>Dépense!J1299</f>
        <v>0</v>
      </c>
      <c r="D1310" s="162">
        <f t="shared" si="40"/>
        <v>0</v>
      </c>
      <c r="E1310" s="169">
        <f>Dépense!E1299</f>
        <v>0</v>
      </c>
      <c r="J1310" s="194">
        <f>Recette!J1299</f>
        <v>0</v>
      </c>
      <c r="K1310" s="162">
        <f t="shared" si="41"/>
        <v>0</v>
      </c>
      <c r="L1310" s="179">
        <f>Recette!E1299</f>
        <v>0</v>
      </c>
    </row>
    <row r="1311" spans="3:12">
      <c r="C1311" s="155">
        <f>Dépense!J1300</f>
        <v>0</v>
      </c>
      <c r="D1311" s="162">
        <f t="shared" si="40"/>
        <v>0</v>
      </c>
      <c r="E1311" s="169">
        <f>Dépense!E1300</f>
        <v>0</v>
      </c>
      <c r="J1311" s="194">
        <f>Recette!J1300</f>
        <v>0</v>
      </c>
      <c r="K1311" s="162">
        <f t="shared" si="41"/>
        <v>0</v>
      </c>
      <c r="L1311" s="179">
        <f>Recette!E1300</f>
        <v>0</v>
      </c>
    </row>
    <row r="1312" spans="3:12">
      <c r="C1312" s="155">
        <f>Dépense!J1301</f>
        <v>0</v>
      </c>
      <c r="D1312" s="162">
        <f t="shared" si="40"/>
        <v>0</v>
      </c>
      <c r="E1312" s="169">
        <f>Dépense!E1301</f>
        <v>0</v>
      </c>
      <c r="J1312" s="194">
        <f>Recette!J1301</f>
        <v>0</v>
      </c>
      <c r="K1312" s="162">
        <f t="shared" si="41"/>
        <v>0</v>
      </c>
      <c r="L1312" s="179">
        <f>Recette!E1301</f>
        <v>0</v>
      </c>
    </row>
    <row r="1313" spans="3:12">
      <c r="C1313" s="155">
        <f>Dépense!J1302</f>
        <v>0</v>
      </c>
      <c r="D1313" s="162">
        <f t="shared" si="40"/>
        <v>0</v>
      </c>
      <c r="E1313" s="169">
        <f>Dépense!E1302</f>
        <v>0</v>
      </c>
      <c r="J1313" s="194">
        <f>Recette!J1302</f>
        <v>0</v>
      </c>
      <c r="K1313" s="162">
        <f t="shared" si="41"/>
        <v>0</v>
      </c>
      <c r="L1313" s="179">
        <f>Recette!E1302</f>
        <v>0</v>
      </c>
    </row>
    <row r="1314" spans="3:12">
      <c r="C1314" s="155">
        <f>Dépense!J1303</f>
        <v>0</v>
      </c>
      <c r="D1314" s="162">
        <f t="shared" si="40"/>
        <v>0</v>
      </c>
      <c r="E1314" s="169">
        <f>Dépense!E1303</f>
        <v>0</v>
      </c>
      <c r="J1314" s="194">
        <f>Recette!J1303</f>
        <v>0</v>
      </c>
      <c r="K1314" s="162">
        <f t="shared" si="41"/>
        <v>0</v>
      </c>
      <c r="L1314" s="179">
        <f>Recette!E1303</f>
        <v>0</v>
      </c>
    </row>
    <row r="1315" spans="3:12">
      <c r="C1315" s="155">
        <f>Dépense!J1304</f>
        <v>0</v>
      </c>
      <c r="D1315" s="162">
        <f t="shared" si="40"/>
        <v>0</v>
      </c>
      <c r="E1315" s="169">
        <f>Dépense!E1304</f>
        <v>0</v>
      </c>
      <c r="J1315" s="194">
        <f>Recette!J1304</f>
        <v>0</v>
      </c>
      <c r="K1315" s="162">
        <f t="shared" si="41"/>
        <v>0</v>
      </c>
      <c r="L1315" s="179">
        <f>Recette!E1304</f>
        <v>0</v>
      </c>
    </row>
    <row r="1316" spans="3:12">
      <c r="C1316" s="155">
        <f>Dépense!J1305</f>
        <v>0</v>
      </c>
      <c r="D1316" s="162">
        <f t="shared" si="40"/>
        <v>0</v>
      </c>
      <c r="E1316" s="169">
        <f>Dépense!E1305</f>
        <v>0</v>
      </c>
      <c r="J1316" s="194">
        <f>Recette!J1305</f>
        <v>0</v>
      </c>
      <c r="K1316" s="162">
        <f t="shared" si="41"/>
        <v>0</v>
      </c>
      <c r="L1316" s="179">
        <f>Recette!E1305</f>
        <v>0</v>
      </c>
    </row>
    <row r="1317" spans="3:12">
      <c r="C1317" s="155">
        <f>Dépense!J1306</f>
        <v>0</v>
      </c>
      <c r="D1317" s="162">
        <f t="shared" si="40"/>
        <v>0</v>
      </c>
      <c r="E1317" s="169">
        <f>Dépense!E1306</f>
        <v>0</v>
      </c>
      <c r="J1317" s="194">
        <f>Recette!J1306</f>
        <v>0</v>
      </c>
      <c r="K1317" s="162">
        <f t="shared" si="41"/>
        <v>0</v>
      </c>
      <c r="L1317" s="179">
        <f>Recette!E1306</f>
        <v>0</v>
      </c>
    </row>
    <row r="1318" spans="3:12">
      <c r="C1318" s="155">
        <f>Dépense!J1307</f>
        <v>0</v>
      </c>
      <c r="D1318" s="162">
        <f t="shared" si="40"/>
        <v>0</v>
      </c>
      <c r="E1318" s="169">
        <f>Dépense!E1307</f>
        <v>0</v>
      </c>
      <c r="J1318" s="194">
        <f>Recette!J1307</f>
        <v>0</v>
      </c>
      <c r="K1318" s="162">
        <f t="shared" si="41"/>
        <v>0</v>
      </c>
      <c r="L1318" s="179">
        <f>Recette!E1307</f>
        <v>0</v>
      </c>
    </row>
    <row r="1319" spans="3:12">
      <c r="C1319" s="155">
        <f>Dépense!J1308</f>
        <v>0</v>
      </c>
      <c r="D1319" s="162">
        <f t="shared" si="40"/>
        <v>0</v>
      </c>
      <c r="E1319" s="169">
        <f>Dépense!E1308</f>
        <v>0</v>
      </c>
      <c r="J1319" s="194">
        <f>Recette!J1308</f>
        <v>0</v>
      </c>
      <c r="K1319" s="162">
        <f t="shared" si="41"/>
        <v>0</v>
      </c>
      <c r="L1319" s="179">
        <f>Recette!E1308</f>
        <v>0</v>
      </c>
    </row>
    <row r="1320" spans="3:12">
      <c r="C1320" s="155">
        <f>Dépense!J1309</f>
        <v>0</v>
      </c>
      <c r="D1320" s="162">
        <f t="shared" si="40"/>
        <v>0</v>
      </c>
      <c r="E1320" s="169">
        <f>Dépense!E1309</f>
        <v>0</v>
      </c>
      <c r="J1320" s="194">
        <f>Recette!J1309</f>
        <v>0</v>
      </c>
      <c r="K1320" s="162">
        <f t="shared" si="41"/>
        <v>0</v>
      </c>
      <c r="L1320" s="179">
        <f>Recette!E1309</f>
        <v>0</v>
      </c>
    </row>
    <row r="1321" spans="3:12">
      <c r="C1321" s="155">
        <f>Dépense!J1310</f>
        <v>0</v>
      </c>
      <c r="D1321" s="162">
        <f t="shared" si="40"/>
        <v>0</v>
      </c>
      <c r="E1321" s="169">
        <f>Dépense!E1310</f>
        <v>0</v>
      </c>
      <c r="J1321" s="194">
        <f>Recette!J1310</f>
        <v>0</v>
      </c>
      <c r="K1321" s="162">
        <f t="shared" si="41"/>
        <v>0</v>
      </c>
      <c r="L1321" s="179">
        <f>Recette!E1310</f>
        <v>0</v>
      </c>
    </row>
    <row r="1322" spans="3:12">
      <c r="C1322" s="155">
        <f>Dépense!J1311</f>
        <v>0</v>
      </c>
      <c r="D1322" s="162">
        <f t="shared" si="40"/>
        <v>0</v>
      </c>
      <c r="E1322" s="169">
        <f>Dépense!E1311</f>
        <v>0</v>
      </c>
      <c r="J1322" s="194">
        <f>Recette!J1311</f>
        <v>0</v>
      </c>
      <c r="K1322" s="162">
        <f t="shared" si="41"/>
        <v>0</v>
      </c>
      <c r="L1322" s="179">
        <f>Recette!E1311</f>
        <v>0</v>
      </c>
    </row>
    <row r="1323" spans="3:12">
      <c r="C1323" s="155">
        <f>Dépense!J1312</f>
        <v>0</v>
      </c>
      <c r="D1323" s="162">
        <f t="shared" si="40"/>
        <v>0</v>
      </c>
      <c r="E1323" s="169">
        <f>Dépense!E1312</f>
        <v>0</v>
      </c>
      <c r="J1323" s="194">
        <f>Recette!J1312</f>
        <v>0</v>
      </c>
      <c r="K1323" s="162">
        <f t="shared" si="41"/>
        <v>0</v>
      </c>
      <c r="L1323" s="179">
        <f>Recette!E1312</f>
        <v>0</v>
      </c>
    </row>
    <row r="1324" spans="3:12">
      <c r="C1324" s="155">
        <f>Dépense!J1313</f>
        <v>0</v>
      </c>
      <c r="D1324" s="162">
        <f t="shared" si="40"/>
        <v>0</v>
      </c>
      <c r="E1324" s="169">
        <f>Dépense!E1313</f>
        <v>0</v>
      </c>
      <c r="J1324" s="194">
        <f>Recette!J1313</f>
        <v>0</v>
      </c>
      <c r="K1324" s="162">
        <f t="shared" si="41"/>
        <v>0</v>
      </c>
      <c r="L1324" s="179">
        <f>Recette!E1313</f>
        <v>0</v>
      </c>
    </row>
    <row r="1325" spans="3:12">
      <c r="C1325" s="155">
        <f>Dépense!J1314</f>
        <v>0</v>
      </c>
      <c r="D1325" s="162">
        <f t="shared" si="40"/>
        <v>0</v>
      </c>
      <c r="E1325" s="169">
        <f>Dépense!E1314</f>
        <v>0</v>
      </c>
      <c r="J1325" s="194">
        <f>Recette!J1314</f>
        <v>0</v>
      </c>
      <c r="K1325" s="162">
        <f t="shared" si="41"/>
        <v>0</v>
      </c>
      <c r="L1325" s="179">
        <f>Recette!E1314</f>
        <v>0</v>
      </c>
    </row>
    <row r="1326" spans="3:12">
      <c r="C1326" s="155">
        <f>Dépense!J1315</f>
        <v>0</v>
      </c>
      <c r="D1326" s="162">
        <f t="shared" si="40"/>
        <v>0</v>
      </c>
      <c r="E1326" s="169">
        <f>Dépense!E1315</f>
        <v>0</v>
      </c>
      <c r="J1326" s="194">
        <f>Recette!J1315</f>
        <v>0</v>
      </c>
      <c r="K1326" s="162">
        <f t="shared" si="41"/>
        <v>0</v>
      </c>
      <c r="L1326" s="179">
        <f>Recette!E1315</f>
        <v>0</v>
      </c>
    </row>
    <row r="1327" spans="3:12">
      <c r="C1327" s="155">
        <f>Dépense!J1316</f>
        <v>0</v>
      </c>
      <c r="D1327" s="162">
        <f t="shared" si="40"/>
        <v>0</v>
      </c>
      <c r="E1327" s="169">
        <f>Dépense!E1316</f>
        <v>0</v>
      </c>
      <c r="J1327" s="194">
        <f>Recette!J1316</f>
        <v>0</v>
      </c>
      <c r="K1327" s="162">
        <f t="shared" si="41"/>
        <v>0</v>
      </c>
      <c r="L1327" s="179">
        <f>Recette!E1316</f>
        <v>0</v>
      </c>
    </row>
    <row r="1328" spans="3:12">
      <c r="C1328" s="155">
        <f>Dépense!J1317</f>
        <v>0</v>
      </c>
      <c r="D1328" s="162">
        <f t="shared" si="40"/>
        <v>0</v>
      </c>
      <c r="E1328" s="169">
        <f>Dépense!E1317</f>
        <v>0</v>
      </c>
      <c r="J1328" s="194">
        <f>Recette!J1317</f>
        <v>0</v>
      </c>
      <c r="K1328" s="162">
        <f t="shared" si="41"/>
        <v>0</v>
      </c>
      <c r="L1328" s="179">
        <f>Recette!E1317</f>
        <v>0</v>
      </c>
    </row>
    <row r="1329" spans="3:12">
      <c r="C1329" s="155">
        <f>Dépense!J1318</f>
        <v>0</v>
      </c>
      <c r="D1329" s="162">
        <f t="shared" si="40"/>
        <v>0</v>
      </c>
      <c r="E1329" s="169">
        <f>Dépense!E1318</f>
        <v>0</v>
      </c>
      <c r="J1329" s="194">
        <f>Recette!J1318</f>
        <v>0</v>
      </c>
      <c r="K1329" s="162">
        <f t="shared" si="41"/>
        <v>0</v>
      </c>
      <c r="L1329" s="179">
        <f>Recette!E1318</f>
        <v>0</v>
      </c>
    </row>
    <row r="1330" spans="3:12">
      <c r="C1330" s="155">
        <f>Dépense!J1319</f>
        <v>0</v>
      </c>
      <c r="D1330" s="162">
        <f t="shared" si="40"/>
        <v>0</v>
      </c>
      <c r="E1330" s="169">
        <f>Dépense!E1319</f>
        <v>0</v>
      </c>
      <c r="J1330" s="194">
        <f>Recette!J1319</f>
        <v>0</v>
      </c>
      <c r="K1330" s="162">
        <f t="shared" si="41"/>
        <v>0</v>
      </c>
      <c r="L1330" s="179">
        <f>Recette!E1319</f>
        <v>0</v>
      </c>
    </row>
    <row r="1331" spans="3:12">
      <c r="C1331" s="155">
        <f>Dépense!J1320</f>
        <v>0</v>
      </c>
      <c r="D1331" s="162">
        <f t="shared" si="40"/>
        <v>0</v>
      </c>
      <c r="E1331" s="169">
        <f>Dépense!E1320</f>
        <v>0</v>
      </c>
      <c r="J1331" s="194">
        <f>Recette!J1320</f>
        <v>0</v>
      </c>
      <c r="K1331" s="162">
        <f t="shared" si="41"/>
        <v>0</v>
      </c>
      <c r="L1331" s="179">
        <f>Recette!E1320</f>
        <v>0</v>
      </c>
    </row>
    <row r="1332" spans="3:12">
      <c r="C1332" s="155">
        <f>Dépense!J1321</f>
        <v>0</v>
      </c>
      <c r="D1332" s="162">
        <f t="shared" si="40"/>
        <v>0</v>
      </c>
      <c r="E1332" s="169">
        <f>Dépense!E1321</f>
        <v>0</v>
      </c>
      <c r="J1332" s="194">
        <f>Recette!J1321</f>
        <v>0</v>
      </c>
      <c r="K1332" s="162">
        <f t="shared" si="41"/>
        <v>0</v>
      </c>
      <c r="L1332" s="179">
        <f>Recette!E1321</f>
        <v>0</v>
      </c>
    </row>
    <row r="1333" spans="3:12">
      <c r="C1333" s="155">
        <f>Dépense!J1322</f>
        <v>0</v>
      </c>
      <c r="D1333" s="162">
        <f t="shared" si="40"/>
        <v>0</v>
      </c>
      <c r="E1333" s="169">
        <f>Dépense!E1322</f>
        <v>0</v>
      </c>
      <c r="J1333" s="194">
        <f>Recette!J1322</f>
        <v>0</v>
      </c>
      <c r="K1333" s="162">
        <f t="shared" si="41"/>
        <v>0</v>
      </c>
      <c r="L1333" s="179">
        <f>Recette!E1322</f>
        <v>0</v>
      </c>
    </row>
    <row r="1334" spans="3:12">
      <c r="C1334" s="155">
        <f>Dépense!J1323</f>
        <v>0</v>
      </c>
      <c r="D1334" s="162">
        <f t="shared" si="40"/>
        <v>0</v>
      </c>
      <c r="E1334" s="169">
        <f>Dépense!E1323</f>
        <v>0</v>
      </c>
      <c r="J1334" s="194">
        <f>Recette!J1323</f>
        <v>0</v>
      </c>
      <c r="K1334" s="162">
        <f t="shared" si="41"/>
        <v>0</v>
      </c>
      <c r="L1334" s="179">
        <f>Recette!E1323</f>
        <v>0</v>
      </c>
    </row>
    <row r="1335" spans="3:12">
      <c r="C1335" s="155">
        <f>Dépense!J1324</f>
        <v>0</v>
      </c>
      <c r="D1335" s="162">
        <f t="shared" si="40"/>
        <v>0</v>
      </c>
      <c r="E1335" s="169">
        <f>Dépense!E1324</f>
        <v>0</v>
      </c>
      <c r="J1335" s="194">
        <f>Recette!J1324</f>
        <v>0</v>
      </c>
      <c r="K1335" s="162">
        <f t="shared" si="41"/>
        <v>0</v>
      </c>
      <c r="L1335" s="179">
        <f>Recette!E1324</f>
        <v>0</v>
      </c>
    </row>
    <row r="1336" spans="3:12">
      <c r="C1336" s="155">
        <f>Dépense!J1325</f>
        <v>0</v>
      </c>
      <c r="D1336" s="162">
        <f t="shared" si="40"/>
        <v>0</v>
      </c>
      <c r="E1336" s="169">
        <f>Dépense!E1325</f>
        <v>0</v>
      </c>
      <c r="J1336" s="194">
        <f>Recette!J1325</f>
        <v>0</v>
      </c>
      <c r="K1336" s="162">
        <f t="shared" si="41"/>
        <v>0</v>
      </c>
      <c r="L1336" s="179">
        <f>Recette!E1325</f>
        <v>0</v>
      </c>
    </row>
    <row r="1337" spans="3:12">
      <c r="C1337" s="155">
        <f>Dépense!J1326</f>
        <v>0</v>
      </c>
      <c r="D1337" s="162">
        <f t="shared" si="40"/>
        <v>0</v>
      </c>
      <c r="E1337" s="169">
        <f>Dépense!E1326</f>
        <v>0</v>
      </c>
      <c r="J1337" s="194">
        <f>Recette!J1326</f>
        <v>0</v>
      </c>
      <c r="K1337" s="162">
        <f t="shared" si="41"/>
        <v>0</v>
      </c>
      <c r="L1337" s="179">
        <f>Recette!E1326</f>
        <v>0</v>
      </c>
    </row>
    <row r="1338" spans="3:12">
      <c r="C1338" s="155">
        <f>Dépense!J1327</f>
        <v>0</v>
      </c>
      <c r="D1338" s="162">
        <f t="shared" si="40"/>
        <v>0</v>
      </c>
      <c r="E1338" s="169">
        <f>Dépense!E1327</f>
        <v>0</v>
      </c>
      <c r="J1338" s="194">
        <f>Recette!J1327</f>
        <v>0</v>
      </c>
      <c r="K1338" s="162">
        <f t="shared" si="41"/>
        <v>0</v>
      </c>
      <c r="L1338" s="179">
        <f>Recette!E1327</f>
        <v>0</v>
      </c>
    </row>
    <row r="1339" spans="3:12">
      <c r="C1339" s="155">
        <f>Dépense!J1328</f>
        <v>0</v>
      </c>
      <c r="D1339" s="162">
        <f t="shared" si="40"/>
        <v>0</v>
      </c>
      <c r="E1339" s="169">
        <f>Dépense!E1328</f>
        <v>0</v>
      </c>
      <c r="J1339" s="194">
        <f>Recette!J1328</f>
        <v>0</v>
      </c>
      <c r="K1339" s="162">
        <f t="shared" si="41"/>
        <v>0</v>
      </c>
      <c r="L1339" s="179">
        <f>Recette!E1328</f>
        <v>0</v>
      </c>
    </row>
    <row r="1340" spans="3:12">
      <c r="C1340" s="155">
        <f>Dépense!J1329</f>
        <v>0</v>
      </c>
      <c r="D1340" s="162">
        <f t="shared" si="40"/>
        <v>0</v>
      </c>
      <c r="E1340" s="169">
        <f>Dépense!E1329</f>
        <v>0</v>
      </c>
      <c r="J1340" s="194">
        <f>Recette!J1329</f>
        <v>0</v>
      </c>
      <c r="K1340" s="162">
        <f t="shared" si="41"/>
        <v>0</v>
      </c>
      <c r="L1340" s="179">
        <f>Recette!E1329</f>
        <v>0</v>
      </c>
    </row>
    <row r="1341" spans="3:12">
      <c r="C1341" s="155">
        <f>Dépense!J1330</f>
        <v>0</v>
      </c>
      <c r="D1341" s="162">
        <f t="shared" si="40"/>
        <v>0</v>
      </c>
      <c r="E1341" s="169">
        <f>Dépense!E1330</f>
        <v>0</v>
      </c>
      <c r="J1341" s="194">
        <f>Recette!J1330</f>
        <v>0</v>
      </c>
      <c r="K1341" s="162">
        <f t="shared" si="41"/>
        <v>0</v>
      </c>
      <c r="L1341" s="179">
        <f>Recette!E1330</f>
        <v>0</v>
      </c>
    </row>
    <row r="1342" spans="3:12">
      <c r="C1342" s="155">
        <f>Dépense!J1331</f>
        <v>0</v>
      </c>
      <c r="D1342" s="162">
        <f t="shared" si="40"/>
        <v>0</v>
      </c>
      <c r="E1342" s="169">
        <f>Dépense!E1331</f>
        <v>0</v>
      </c>
      <c r="J1342" s="194">
        <f>Recette!J1331</f>
        <v>0</v>
      </c>
      <c r="K1342" s="162">
        <f t="shared" si="41"/>
        <v>0</v>
      </c>
      <c r="L1342" s="179">
        <f>Recette!E1331</f>
        <v>0</v>
      </c>
    </row>
    <row r="1343" spans="3:12">
      <c r="C1343" s="155">
        <f>Dépense!J1332</f>
        <v>0</v>
      </c>
      <c r="D1343" s="162">
        <f t="shared" si="40"/>
        <v>0</v>
      </c>
      <c r="E1343" s="169">
        <f>Dépense!E1332</f>
        <v>0</v>
      </c>
      <c r="J1343" s="194">
        <f>Recette!J1332</f>
        <v>0</v>
      </c>
      <c r="K1343" s="162">
        <f t="shared" si="41"/>
        <v>0</v>
      </c>
      <c r="L1343" s="179">
        <f>Recette!E1332</f>
        <v>0</v>
      </c>
    </row>
    <row r="1344" spans="3:12">
      <c r="C1344" s="155">
        <f>Dépense!J1333</f>
        <v>0</v>
      </c>
      <c r="D1344" s="162">
        <f t="shared" si="40"/>
        <v>0</v>
      </c>
      <c r="E1344" s="169">
        <f>Dépense!E1333</f>
        <v>0</v>
      </c>
      <c r="J1344" s="194">
        <f>Recette!J1333</f>
        <v>0</v>
      </c>
      <c r="K1344" s="162">
        <f t="shared" si="41"/>
        <v>0</v>
      </c>
      <c r="L1344" s="179">
        <f>Recette!E1333</f>
        <v>0</v>
      </c>
    </row>
    <row r="1345" spans="3:12">
      <c r="C1345" s="155">
        <f>Dépense!J1334</f>
        <v>0</v>
      </c>
      <c r="D1345" s="162">
        <f t="shared" si="40"/>
        <v>0</v>
      </c>
      <c r="E1345" s="169">
        <f>Dépense!E1334</f>
        <v>0</v>
      </c>
      <c r="J1345" s="194">
        <f>Recette!J1334</f>
        <v>0</v>
      </c>
      <c r="K1345" s="162">
        <f t="shared" si="41"/>
        <v>0</v>
      </c>
      <c r="L1345" s="179">
        <f>Recette!E1334</f>
        <v>0</v>
      </c>
    </row>
    <row r="1346" spans="3:12">
      <c r="C1346" s="155">
        <f>Dépense!J1335</f>
        <v>0</v>
      </c>
      <c r="D1346" s="162">
        <f t="shared" si="40"/>
        <v>0</v>
      </c>
      <c r="E1346" s="169">
        <f>Dépense!E1335</f>
        <v>0</v>
      </c>
      <c r="J1346" s="194">
        <f>Recette!J1335</f>
        <v>0</v>
      </c>
      <c r="K1346" s="162">
        <f t="shared" si="41"/>
        <v>0</v>
      </c>
      <c r="L1346" s="179">
        <f>Recette!E1335</f>
        <v>0</v>
      </c>
    </row>
    <row r="1347" spans="3:12">
      <c r="C1347" s="155">
        <f>Dépense!J1336</f>
        <v>0</v>
      </c>
      <c r="D1347" s="162">
        <f t="shared" si="40"/>
        <v>0</v>
      </c>
      <c r="E1347" s="169">
        <f>Dépense!E1336</f>
        <v>0</v>
      </c>
      <c r="J1347" s="194">
        <f>Recette!J1336</f>
        <v>0</v>
      </c>
      <c r="K1347" s="162">
        <f t="shared" si="41"/>
        <v>0</v>
      </c>
      <c r="L1347" s="179">
        <f>Recette!E1336</f>
        <v>0</v>
      </c>
    </row>
    <row r="1348" spans="3:12">
      <c r="C1348" s="155">
        <f>Dépense!J1337</f>
        <v>0</v>
      </c>
      <c r="D1348" s="162">
        <f t="shared" si="40"/>
        <v>0</v>
      </c>
      <c r="E1348" s="169">
        <f>Dépense!E1337</f>
        <v>0</v>
      </c>
      <c r="J1348" s="194">
        <f>Recette!J1337</f>
        <v>0</v>
      </c>
      <c r="K1348" s="162">
        <f t="shared" si="41"/>
        <v>0</v>
      </c>
      <c r="L1348" s="179">
        <f>Recette!E1337</f>
        <v>0</v>
      </c>
    </row>
    <row r="1349" spans="3:12">
      <c r="C1349" s="155">
        <f>Dépense!J1338</f>
        <v>0</v>
      </c>
      <c r="D1349" s="162">
        <f t="shared" si="40"/>
        <v>0</v>
      </c>
      <c r="E1349" s="169">
        <f>Dépense!E1338</f>
        <v>0</v>
      </c>
      <c r="J1349" s="194">
        <f>Recette!J1338</f>
        <v>0</v>
      </c>
      <c r="K1349" s="162">
        <f t="shared" si="41"/>
        <v>0</v>
      </c>
      <c r="L1349" s="179">
        <f>Recette!E1338</f>
        <v>0</v>
      </c>
    </row>
    <row r="1350" spans="3:12">
      <c r="C1350" s="155">
        <f>Dépense!J1339</f>
        <v>0</v>
      </c>
      <c r="D1350" s="162">
        <f t="shared" si="40"/>
        <v>0</v>
      </c>
      <c r="E1350" s="169">
        <f>Dépense!E1339</f>
        <v>0</v>
      </c>
      <c r="J1350" s="194">
        <f>Recette!J1339</f>
        <v>0</v>
      </c>
      <c r="K1350" s="162">
        <f t="shared" si="41"/>
        <v>0</v>
      </c>
      <c r="L1350" s="179">
        <f>Recette!E1339</f>
        <v>0</v>
      </c>
    </row>
    <row r="1351" spans="3:12">
      <c r="C1351" s="155">
        <f>Dépense!J1340</f>
        <v>0</v>
      </c>
      <c r="D1351" s="162">
        <f t="shared" si="40"/>
        <v>0</v>
      </c>
      <c r="E1351" s="169">
        <f>Dépense!E1340</f>
        <v>0</v>
      </c>
      <c r="J1351" s="194">
        <f>Recette!J1340</f>
        <v>0</v>
      </c>
      <c r="K1351" s="162">
        <f t="shared" si="41"/>
        <v>0</v>
      </c>
      <c r="L1351" s="179">
        <f>Recette!E1340</f>
        <v>0</v>
      </c>
    </row>
    <row r="1352" spans="3:12">
      <c r="C1352" s="155">
        <f>Dépense!J1341</f>
        <v>0</v>
      </c>
      <c r="D1352" s="162">
        <f t="shared" si="40"/>
        <v>0</v>
      </c>
      <c r="E1352" s="169">
        <f>Dépense!E1341</f>
        <v>0</v>
      </c>
      <c r="J1352" s="194">
        <f>Recette!J1341</f>
        <v>0</v>
      </c>
      <c r="K1352" s="162">
        <f t="shared" si="41"/>
        <v>0</v>
      </c>
      <c r="L1352" s="179">
        <f>Recette!E1341</f>
        <v>0</v>
      </c>
    </row>
    <row r="1353" spans="3:12">
      <c r="C1353" s="155">
        <f>Dépense!J1342</f>
        <v>0</v>
      </c>
      <c r="D1353" s="162">
        <f t="shared" si="40"/>
        <v>0</v>
      </c>
      <c r="E1353" s="169">
        <f>Dépense!E1342</f>
        <v>0</v>
      </c>
      <c r="J1353" s="194">
        <f>Recette!J1342</f>
        <v>0</v>
      </c>
      <c r="K1353" s="162">
        <f t="shared" si="41"/>
        <v>0</v>
      </c>
      <c r="L1353" s="179">
        <f>Recette!E1342</f>
        <v>0</v>
      </c>
    </row>
    <row r="1354" spans="3:12">
      <c r="C1354" s="155">
        <f>Dépense!J1343</f>
        <v>0</v>
      </c>
      <c r="D1354" s="162">
        <f t="shared" si="40"/>
        <v>0</v>
      </c>
      <c r="E1354" s="169">
        <f>Dépense!E1343</f>
        <v>0</v>
      </c>
      <c r="J1354" s="194">
        <f>Recette!J1343</f>
        <v>0</v>
      </c>
      <c r="K1354" s="162">
        <f t="shared" si="41"/>
        <v>0</v>
      </c>
      <c r="L1354" s="179">
        <f>Recette!E1343</f>
        <v>0</v>
      </c>
    </row>
    <row r="1355" spans="3:12">
      <c r="C1355" s="155">
        <f>Dépense!J1344</f>
        <v>0</v>
      </c>
      <c r="D1355" s="162">
        <f t="shared" si="40"/>
        <v>0</v>
      </c>
      <c r="E1355" s="169">
        <f>Dépense!E1344</f>
        <v>0</v>
      </c>
      <c r="J1355" s="194">
        <f>Recette!J1344</f>
        <v>0</v>
      </c>
      <c r="K1355" s="162">
        <f t="shared" si="41"/>
        <v>0</v>
      </c>
      <c r="L1355" s="179">
        <f>Recette!E1344</f>
        <v>0</v>
      </c>
    </row>
    <row r="1356" spans="3:12">
      <c r="C1356" s="155">
        <f>Dépense!J1345</f>
        <v>0</v>
      </c>
      <c r="D1356" s="162">
        <f t="shared" si="40"/>
        <v>0</v>
      </c>
      <c r="E1356" s="169">
        <f>Dépense!E1345</f>
        <v>0</v>
      </c>
      <c r="J1356" s="194">
        <f>Recette!J1345</f>
        <v>0</v>
      </c>
      <c r="K1356" s="162">
        <f t="shared" si="41"/>
        <v>0</v>
      </c>
      <c r="L1356" s="179">
        <f>Recette!E1345</f>
        <v>0</v>
      </c>
    </row>
    <row r="1357" spans="3:12">
      <c r="C1357" s="155">
        <f>Dépense!J1346</f>
        <v>0</v>
      </c>
      <c r="D1357" s="162">
        <f t="shared" si="40"/>
        <v>0</v>
      </c>
      <c r="E1357" s="169">
        <f>Dépense!E1346</f>
        <v>0</v>
      </c>
      <c r="J1357" s="194">
        <f>Recette!J1346</f>
        <v>0</v>
      </c>
      <c r="K1357" s="162">
        <f t="shared" si="41"/>
        <v>0</v>
      </c>
      <c r="L1357" s="179">
        <f>Recette!E1346</f>
        <v>0</v>
      </c>
    </row>
    <row r="1358" spans="3:12">
      <c r="C1358" s="155">
        <f>Dépense!J1347</f>
        <v>0</v>
      </c>
      <c r="D1358" s="162">
        <f t="shared" ref="D1358:D1421" si="42">INT(C1358/10000)</f>
        <v>0</v>
      </c>
      <c r="E1358" s="169">
        <f>Dépense!E1347</f>
        <v>0</v>
      </c>
      <c r="J1358" s="194">
        <f>Recette!J1347</f>
        <v>0</v>
      </c>
      <c r="K1358" s="162">
        <f t="shared" ref="K1358:K1421" si="43">INT(J1358/10000)</f>
        <v>0</v>
      </c>
      <c r="L1358" s="179">
        <f>Recette!E1347</f>
        <v>0</v>
      </c>
    </row>
    <row r="1359" spans="3:12">
      <c r="C1359" s="155">
        <f>Dépense!J1348</f>
        <v>0</v>
      </c>
      <c r="D1359" s="162">
        <f t="shared" si="42"/>
        <v>0</v>
      </c>
      <c r="E1359" s="169">
        <f>Dépense!E1348</f>
        <v>0</v>
      </c>
      <c r="J1359" s="194">
        <f>Recette!J1348</f>
        <v>0</v>
      </c>
      <c r="K1359" s="162">
        <f t="shared" si="43"/>
        <v>0</v>
      </c>
      <c r="L1359" s="179">
        <f>Recette!E1348</f>
        <v>0</v>
      </c>
    </row>
    <row r="1360" spans="3:12">
      <c r="C1360" s="155">
        <f>Dépense!J1349</f>
        <v>0</v>
      </c>
      <c r="D1360" s="162">
        <f t="shared" si="42"/>
        <v>0</v>
      </c>
      <c r="E1360" s="169">
        <f>Dépense!E1349</f>
        <v>0</v>
      </c>
      <c r="J1360" s="194">
        <f>Recette!J1349</f>
        <v>0</v>
      </c>
      <c r="K1360" s="162">
        <f t="shared" si="43"/>
        <v>0</v>
      </c>
      <c r="L1360" s="179">
        <f>Recette!E1349</f>
        <v>0</v>
      </c>
    </row>
    <row r="1361" spans="3:12">
      <c r="C1361" s="155">
        <f>Dépense!J1350</f>
        <v>0</v>
      </c>
      <c r="D1361" s="162">
        <f t="shared" si="42"/>
        <v>0</v>
      </c>
      <c r="E1361" s="169">
        <f>Dépense!E1350</f>
        <v>0</v>
      </c>
      <c r="J1361" s="194">
        <f>Recette!J1350</f>
        <v>0</v>
      </c>
      <c r="K1361" s="162">
        <f t="shared" si="43"/>
        <v>0</v>
      </c>
      <c r="L1361" s="179">
        <f>Recette!E1350</f>
        <v>0</v>
      </c>
    </row>
    <row r="1362" spans="3:12">
      <c r="C1362" s="155">
        <f>Dépense!J1351</f>
        <v>0</v>
      </c>
      <c r="D1362" s="162">
        <f t="shared" si="42"/>
        <v>0</v>
      </c>
      <c r="E1362" s="169">
        <f>Dépense!E1351</f>
        <v>0</v>
      </c>
      <c r="J1362" s="194">
        <f>Recette!J1351</f>
        <v>0</v>
      </c>
      <c r="K1362" s="162">
        <f t="shared" si="43"/>
        <v>0</v>
      </c>
      <c r="L1362" s="179">
        <f>Recette!E1351</f>
        <v>0</v>
      </c>
    </row>
    <row r="1363" spans="3:12">
      <c r="C1363" s="155">
        <f>Dépense!J1352</f>
        <v>0</v>
      </c>
      <c r="D1363" s="162">
        <f t="shared" si="42"/>
        <v>0</v>
      </c>
      <c r="E1363" s="169">
        <f>Dépense!E1352</f>
        <v>0</v>
      </c>
      <c r="J1363" s="194">
        <f>Recette!J1352</f>
        <v>0</v>
      </c>
      <c r="K1363" s="162">
        <f t="shared" si="43"/>
        <v>0</v>
      </c>
      <c r="L1363" s="179">
        <f>Recette!E1352</f>
        <v>0</v>
      </c>
    </row>
    <row r="1364" spans="3:12">
      <c r="C1364" s="155">
        <f>Dépense!J1353</f>
        <v>0</v>
      </c>
      <c r="D1364" s="162">
        <f t="shared" si="42"/>
        <v>0</v>
      </c>
      <c r="E1364" s="169">
        <f>Dépense!E1353</f>
        <v>0</v>
      </c>
      <c r="J1364" s="194">
        <f>Recette!J1353</f>
        <v>0</v>
      </c>
      <c r="K1364" s="162">
        <f t="shared" si="43"/>
        <v>0</v>
      </c>
      <c r="L1364" s="179">
        <f>Recette!E1353</f>
        <v>0</v>
      </c>
    </row>
    <row r="1365" spans="3:12">
      <c r="C1365" s="155">
        <f>Dépense!J1354</f>
        <v>0</v>
      </c>
      <c r="D1365" s="162">
        <f t="shared" si="42"/>
        <v>0</v>
      </c>
      <c r="E1365" s="169">
        <f>Dépense!E1354</f>
        <v>0</v>
      </c>
      <c r="J1365" s="194">
        <f>Recette!J1354</f>
        <v>0</v>
      </c>
      <c r="K1365" s="162">
        <f t="shared" si="43"/>
        <v>0</v>
      </c>
      <c r="L1365" s="179">
        <f>Recette!E1354</f>
        <v>0</v>
      </c>
    </row>
    <row r="1366" spans="3:12">
      <c r="C1366" s="155">
        <f>Dépense!J1355</f>
        <v>0</v>
      </c>
      <c r="D1366" s="162">
        <f t="shared" si="42"/>
        <v>0</v>
      </c>
      <c r="E1366" s="169">
        <f>Dépense!E1355</f>
        <v>0</v>
      </c>
      <c r="J1366" s="194">
        <f>Recette!J1355</f>
        <v>0</v>
      </c>
      <c r="K1366" s="162">
        <f t="shared" si="43"/>
        <v>0</v>
      </c>
      <c r="L1366" s="179">
        <f>Recette!E1355</f>
        <v>0</v>
      </c>
    </row>
    <row r="1367" spans="3:12">
      <c r="C1367" s="155">
        <f>Dépense!J1356</f>
        <v>0</v>
      </c>
      <c r="D1367" s="162">
        <f t="shared" si="42"/>
        <v>0</v>
      </c>
      <c r="E1367" s="169">
        <f>Dépense!E1356</f>
        <v>0</v>
      </c>
      <c r="J1367" s="194">
        <f>Recette!J1356</f>
        <v>0</v>
      </c>
      <c r="K1367" s="162">
        <f t="shared" si="43"/>
        <v>0</v>
      </c>
      <c r="L1367" s="179">
        <f>Recette!E1356</f>
        <v>0</v>
      </c>
    </row>
    <row r="1368" spans="3:12">
      <c r="C1368" s="155">
        <f>Dépense!J1357</f>
        <v>0</v>
      </c>
      <c r="D1368" s="162">
        <f t="shared" si="42"/>
        <v>0</v>
      </c>
      <c r="E1368" s="169">
        <f>Dépense!E1357</f>
        <v>0</v>
      </c>
      <c r="J1368" s="194">
        <f>Recette!J1357</f>
        <v>0</v>
      </c>
      <c r="K1368" s="162">
        <f t="shared" si="43"/>
        <v>0</v>
      </c>
      <c r="L1368" s="179">
        <f>Recette!E1357</f>
        <v>0</v>
      </c>
    </row>
    <row r="1369" spans="3:12">
      <c r="C1369" s="155">
        <f>Dépense!J1358</f>
        <v>0</v>
      </c>
      <c r="D1369" s="162">
        <f t="shared" si="42"/>
        <v>0</v>
      </c>
      <c r="E1369" s="169">
        <f>Dépense!E1358</f>
        <v>0</v>
      </c>
      <c r="J1369" s="194">
        <f>Recette!J1358</f>
        <v>0</v>
      </c>
      <c r="K1369" s="162">
        <f t="shared" si="43"/>
        <v>0</v>
      </c>
      <c r="L1369" s="179">
        <f>Recette!E1358</f>
        <v>0</v>
      </c>
    </row>
    <row r="1370" spans="3:12">
      <c r="C1370" s="155">
        <f>Dépense!J1359</f>
        <v>0</v>
      </c>
      <c r="D1370" s="162">
        <f t="shared" si="42"/>
        <v>0</v>
      </c>
      <c r="E1370" s="169">
        <f>Dépense!E1359</f>
        <v>0</v>
      </c>
      <c r="J1370" s="194">
        <f>Recette!J1359</f>
        <v>0</v>
      </c>
      <c r="K1370" s="162">
        <f t="shared" si="43"/>
        <v>0</v>
      </c>
      <c r="L1370" s="179">
        <f>Recette!E1359</f>
        <v>0</v>
      </c>
    </row>
    <row r="1371" spans="3:12">
      <c r="C1371" s="155">
        <f>Dépense!J1360</f>
        <v>0</v>
      </c>
      <c r="D1371" s="162">
        <f t="shared" si="42"/>
        <v>0</v>
      </c>
      <c r="E1371" s="169">
        <f>Dépense!E1360</f>
        <v>0</v>
      </c>
      <c r="J1371" s="194">
        <f>Recette!J1360</f>
        <v>0</v>
      </c>
      <c r="K1371" s="162">
        <f t="shared" si="43"/>
        <v>0</v>
      </c>
      <c r="L1371" s="179">
        <f>Recette!E1360</f>
        <v>0</v>
      </c>
    </row>
    <row r="1372" spans="3:12">
      <c r="C1372" s="155">
        <f>Dépense!J1361</f>
        <v>0</v>
      </c>
      <c r="D1372" s="162">
        <f t="shared" si="42"/>
        <v>0</v>
      </c>
      <c r="E1372" s="169">
        <f>Dépense!E1361</f>
        <v>0</v>
      </c>
      <c r="J1372" s="194">
        <f>Recette!J1361</f>
        <v>0</v>
      </c>
      <c r="K1372" s="162">
        <f t="shared" si="43"/>
        <v>0</v>
      </c>
      <c r="L1372" s="179">
        <f>Recette!E1361</f>
        <v>0</v>
      </c>
    </row>
    <row r="1373" spans="3:12">
      <c r="C1373" s="155">
        <f>Dépense!J1362</f>
        <v>0</v>
      </c>
      <c r="D1373" s="162">
        <f t="shared" si="42"/>
        <v>0</v>
      </c>
      <c r="E1373" s="169">
        <f>Dépense!E1362</f>
        <v>0</v>
      </c>
      <c r="J1373" s="194">
        <f>Recette!J1362</f>
        <v>0</v>
      </c>
      <c r="K1373" s="162">
        <f t="shared" si="43"/>
        <v>0</v>
      </c>
      <c r="L1373" s="179">
        <f>Recette!E1362</f>
        <v>0</v>
      </c>
    </row>
    <row r="1374" spans="3:12">
      <c r="C1374" s="155">
        <f>Dépense!J1363</f>
        <v>0</v>
      </c>
      <c r="D1374" s="162">
        <f t="shared" si="42"/>
        <v>0</v>
      </c>
      <c r="E1374" s="169">
        <f>Dépense!E1363</f>
        <v>0</v>
      </c>
      <c r="J1374" s="194">
        <f>Recette!J1363</f>
        <v>0</v>
      </c>
      <c r="K1374" s="162">
        <f t="shared" si="43"/>
        <v>0</v>
      </c>
      <c r="L1374" s="179">
        <f>Recette!E1363</f>
        <v>0</v>
      </c>
    </row>
    <row r="1375" spans="3:12">
      <c r="C1375" s="155">
        <f>Dépense!J1364</f>
        <v>0</v>
      </c>
      <c r="D1375" s="162">
        <f t="shared" si="42"/>
        <v>0</v>
      </c>
      <c r="E1375" s="169">
        <f>Dépense!E1364</f>
        <v>0</v>
      </c>
      <c r="J1375" s="194">
        <f>Recette!J1364</f>
        <v>0</v>
      </c>
      <c r="K1375" s="162">
        <f t="shared" si="43"/>
        <v>0</v>
      </c>
      <c r="L1375" s="179">
        <f>Recette!E1364</f>
        <v>0</v>
      </c>
    </row>
    <row r="1376" spans="3:12">
      <c r="C1376" s="155">
        <f>Dépense!J1365</f>
        <v>0</v>
      </c>
      <c r="D1376" s="162">
        <f t="shared" si="42"/>
        <v>0</v>
      </c>
      <c r="E1376" s="169">
        <f>Dépense!E1365</f>
        <v>0</v>
      </c>
      <c r="J1376" s="194">
        <f>Recette!J1365</f>
        <v>0</v>
      </c>
      <c r="K1376" s="162">
        <f t="shared" si="43"/>
        <v>0</v>
      </c>
      <c r="L1376" s="179">
        <f>Recette!E1365</f>
        <v>0</v>
      </c>
    </row>
    <row r="1377" spans="3:12">
      <c r="C1377" s="155">
        <f>Dépense!J1366</f>
        <v>0</v>
      </c>
      <c r="D1377" s="162">
        <f t="shared" si="42"/>
        <v>0</v>
      </c>
      <c r="E1377" s="169">
        <f>Dépense!E1366</f>
        <v>0</v>
      </c>
      <c r="J1377" s="194">
        <f>Recette!J1366</f>
        <v>0</v>
      </c>
      <c r="K1377" s="162">
        <f t="shared" si="43"/>
        <v>0</v>
      </c>
      <c r="L1377" s="179">
        <f>Recette!E1366</f>
        <v>0</v>
      </c>
    </row>
    <row r="1378" spans="3:12">
      <c r="C1378" s="155">
        <f>Dépense!J1367</f>
        <v>0</v>
      </c>
      <c r="D1378" s="162">
        <f t="shared" si="42"/>
        <v>0</v>
      </c>
      <c r="E1378" s="169">
        <f>Dépense!E1367</f>
        <v>0</v>
      </c>
      <c r="J1378" s="194">
        <f>Recette!J1367</f>
        <v>0</v>
      </c>
      <c r="K1378" s="162">
        <f t="shared" si="43"/>
        <v>0</v>
      </c>
      <c r="L1378" s="179">
        <f>Recette!E1367</f>
        <v>0</v>
      </c>
    </row>
    <row r="1379" spans="3:12">
      <c r="C1379" s="155">
        <f>Dépense!J1368</f>
        <v>0</v>
      </c>
      <c r="D1379" s="162">
        <f t="shared" si="42"/>
        <v>0</v>
      </c>
      <c r="E1379" s="169">
        <f>Dépense!E1368</f>
        <v>0</v>
      </c>
      <c r="J1379" s="194">
        <f>Recette!J1368</f>
        <v>0</v>
      </c>
      <c r="K1379" s="162">
        <f t="shared" si="43"/>
        <v>0</v>
      </c>
      <c r="L1379" s="179">
        <f>Recette!E1368</f>
        <v>0</v>
      </c>
    </row>
    <row r="1380" spans="3:12">
      <c r="C1380" s="155">
        <f>Dépense!J1369</f>
        <v>0</v>
      </c>
      <c r="D1380" s="162">
        <f t="shared" si="42"/>
        <v>0</v>
      </c>
      <c r="E1380" s="169">
        <f>Dépense!E1369</f>
        <v>0</v>
      </c>
      <c r="J1380" s="194">
        <f>Recette!J1369</f>
        <v>0</v>
      </c>
      <c r="K1380" s="162">
        <f t="shared" si="43"/>
        <v>0</v>
      </c>
      <c r="L1380" s="179">
        <f>Recette!E1369</f>
        <v>0</v>
      </c>
    </row>
    <row r="1381" spans="3:12">
      <c r="C1381" s="155">
        <f>Dépense!J1370</f>
        <v>0</v>
      </c>
      <c r="D1381" s="162">
        <f t="shared" si="42"/>
        <v>0</v>
      </c>
      <c r="E1381" s="169">
        <f>Dépense!E1370</f>
        <v>0</v>
      </c>
      <c r="J1381" s="194">
        <f>Recette!J1370</f>
        <v>0</v>
      </c>
      <c r="K1381" s="162">
        <f t="shared" si="43"/>
        <v>0</v>
      </c>
      <c r="L1381" s="179">
        <f>Recette!E1370</f>
        <v>0</v>
      </c>
    </row>
    <row r="1382" spans="3:12">
      <c r="C1382" s="155">
        <f>Dépense!J1371</f>
        <v>0</v>
      </c>
      <c r="D1382" s="162">
        <f t="shared" si="42"/>
        <v>0</v>
      </c>
      <c r="E1382" s="169">
        <f>Dépense!E1371</f>
        <v>0</v>
      </c>
      <c r="J1382" s="194">
        <f>Recette!J1371</f>
        <v>0</v>
      </c>
      <c r="K1382" s="162">
        <f t="shared" si="43"/>
        <v>0</v>
      </c>
      <c r="L1382" s="179">
        <f>Recette!E1371</f>
        <v>0</v>
      </c>
    </row>
    <row r="1383" spans="3:12">
      <c r="C1383" s="155">
        <f>Dépense!J1372</f>
        <v>0</v>
      </c>
      <c r="D1383" s="162">
        <f t="shared" si="42"/>
        <v>0</v>
      </c>
      <c r="E1383" s="169">
        <f>Dépense!E1372</f>
        <v>0</v>
      </c>
      <c r="J1383" s="194">
        <f>Recette!J1372</f>
        <v>0</v>
      </c>
      <c r="K1383" s="162">
        <f t="shared" si="43"/>
        <v>0</v>
      </c>
      <c r="L1383" s="179">
        <f>Recette!E1372</f>
        <v>0</v>
      </c>
    </row>
    <row r="1384" spans="3:12">
      <c r="C1384" s="155">
        <f>Dépense!J1373</f>
        <v>0</v>
      </c>
      <c r="D1384" s="162">
        <f t="shared" si="42"/>
        <v>0</v>
      </c>
      <c r="E1384" s="169">
        <f>Dépense!E1373</f>
        <v>0</v>
      </c>
      <c r="J1384" s="194">
        <f>Recette!J1373</f>
        <v>0</v>
      </c>
      <c r="K1384" s="162">
        <f t="shared" si="43"/>
        <v>0</v>
      </c>
      <c r="L1384" s="179">
        <f>Recette!E1373</f>
        <v>0</v>
      </c>
    </row>
    <row r="1385" spans="3:12">
      <c r="C1385" s="155">
        <f>Dépense!J1374</f>
        <v>0</v>
      </c>
      <c r="D1385" s="162">
        <f t="shared" si="42"/>
        <v>0</v>
      </c>
      <c r="E1385" s="169">
        <f>Dépense!E1374</f>
        <v>0</v>
      </c>
      <c r="J1385" s="194">
        <f>Recette!J1374</f>
        <v>0</v>
      </c>
      <c r="K1385" s="162">
        <f t="shared" si="43"/>
        <v>0</v>
      </c>
      <c r="L1385" s="179">
        <f>Recette!E1374</f>
        <v>0</v>
      </c>
    </row>
    <row r="1386" spans="3:12">
      <c r="C1386" s="155">
        <f>Dépense!J1375</f>
        <v>0</v>
      </c>
      <c r="D1386" s="162">
        <f t="shared" si="42"/>
        <v>0</v>
      </c>
      <c r="E1386" s="169">
        <f>Dépense!E1375</f>
        <v>0</v>
      </c>
      <c r="J1386" s="194">
        <f>Recette!J1375</f>
        <v>0</v>
      </c>
      <c r="K1386" s="162">
        <f t="shared" si="43"/>
        <v>0</v>
      </c>
      <c r="L1386" s="179">
        <f>Recette!E1375</f>
        <v>0</v>
      </c>
    </row>
    <row r="1387" spans="3:12">
      <c r="C1387" s="155">
        <f>Dépense!J1376</f>
        <v>0</v>
      </c>
      <c r="D1387" s="162">
        <f t="shared" si="42"/>
        <v>0</v>
      </c>
      <c r="E1387" s="169">
        <f>Dépense!E1376</f>
        <v>0</v>
      </c>
      <c r="J1387" s="194">
        <f>Recette!J1376</f>
        <v>0</v>
      </c>
      <c r="K1387" s="162">
        <f t="shared" si="43"/>
        <v>0</v>
      </c>
      <c r="L1387" s="179">
        <f>Recette!E1376</f>
        <v>0</v>
      </c>
    </row>
    <row r="1388" spans="3:12">
      <c r="C1388" s="155">
        <f>Dépense!J1377</f>
        <v>0</v>
      </c>
      <c r="D1388" s="162">
        <f t="shared" si="42"/>
        <v>0</v>
      </c>
      <c r="E1388" s="169">
        <f>Dépense!E1377</f>
        <v>0</v>
      </c>
      <c r="J1388" s="194">
        <f>Recette!J1377</f>
        <v>0</v>
      </c>
      <c r="K1388" s="162">
        <f t="shared" si="43"/>
        <v>0</v>
      </c>
      <c r="L1388" s="179">
        <f>Recette!E1377</f>
        <v>0</v>
      </c>
    </row>
    <row r="1389" spans="3:12">
      <c r="C1389" s="155">
        <f>Dépense!J1378</f>
        <v>0</v>
      </c>
      <c r="D1389" s="162">
        <f t="shared" si="42"/>
        <v>0</v>
      </c>
      <c r="E1389" s="169">
        <f>Dépense!E1378</f>
        <v>0</v>
      </c>
      <c r="J1389" s="194">
        <f>Recette!J1378</f>
        <v>0</v>
      </c>
      <c r="K1389" s="162">
        <f t="shared" si="43"/>
        <v>0</v>
      </c>
      <c r="L1389" s="179">
        <f>Recette!E1378</f>
        <v>0</v>
      </c>
    </row>
    <row r="1390" spans="3:12">
      <c r="C1390" s="155">
        <f>Dépense!J1379</f>
        <v>0</v>
      </c>
      <c r="D1390" s="162">
        <f t="shared" si="42"/>
        <v>0</v>
      </c>
      <c r="E1390" s="169">
        <f>Dépense!E1379</f>
        <v>0</v>
      </c>
      <c r="J1390" s="194">
        <f>Recette!J1379</f>
        <v>0</v>
      </c>
      <c r="K1390" s="162">
        <f t="shared" si="43"/>
        <v>0</v>
      </c>
      <c r="L1390" s="179">
        <f>Recette!E1379</f>
        <v>0</v>
      </c>
    </row>
    <row r="1391" spans="3:12">
      <c r="C1391" s="155">
        <f>Dépense!J1380</f>
        <v>0</v>
      </c>
      <c r="D1391" s="162">
        <f t="shared" si="42"/>
        <v>0</v>
      </c>
      <c r="E1391" s="169">
        <f>Dépense!E1380</f>
        <v>0</v>
      </c>
      <c r="J1391" s="194">
        <f>Recette!J1380</f>
        <v>0</v>
      </c>
      <c r="K1391" s="162">
        <f t="shared" si="43"/>
        <v>0</v>
      </c>
      <c r="L1391" s="179">
        <f>Recette!E1380</f>
        <v>0</v>
      </c>
    </row>
    <row r="1392" spans="3:12">
      <c r="C1392" s="155">
        <f>Dépense!J1381</f>
        <v>0</v>
      </c>
      <c r="D1392" s="162">
        <f t="shared" si="42"/>
        <v>0</v>
      </c>
      <c r="E1392" s="169">
        <f>Dépense!E1381</f>
        <v>0</v>
      </c>
      <c r="J1392" s="194">
        <f>Recette!J1381</f>
        <v>0</v>
      </c>
      <c r="K1392" s="162">
        <f t="shared" si="43"/>
        <v>0</v>
      </c>
      <c r="L1392" s="179">
        <f>Recette!E1381</f>
        <v>0</v>
      </c>
    </row>
    <row r="1393" spans="3:12">
      <c r="C1393" s="155">
        <f>Dépense!J1382</f>
        <v>0</v>
      </c>
      <c r="D1393" s="162">
        <f t="shared" si="42"/>
        <v>0</v>
      </c>
      <c r="E1393" s="169">
        <f>Dépense!E1382</f>
        <v>0</v>
      </c>
      <c r="J1393" s="194">
        <f>Recette!J1382</f>
        <v>0</v>
      </c>
      <c r="K1393" s="162">
        <f t="shared" si="43"/>
        <v>0</v>
      </c>
      <c r="L1393" s="179">
        <f>Recette!E1382</f>
        <v>0</v>
      </c>
    </row>
    <row r="1394" spans="3:12">
      <c r="C1394" s="155">
        <f>Dépense!J1383</f>
        <v>0</v>
      </c>
      <c r="D1394" s="162">
        <f t="shared" si="42"/>
        <v>0</v>
      </c>
      <c r="E1394" s="169">
        <f>Dépense!E1383</f>
        <v>0</v>
      </c>
      <c r="J1394" s="194">
        <f>Recette!J1383</f>
        <v>0</v>
      </c>
      <c r="K1394" s="162">
        <f t="shared" si="43"/>
        <v>0</v>
      </c>
      <c r="L1394" s="179">
        <f>Recette!E1383</f>
        <v>0</v>
      </c>
    </row>
    <row r="1395" spans="3:12">
      <c r="C1395" s="155">
        <f>Dépense!J1384</f>
        <v>0</v>
      </c>
      <c r="D1395" s="162">
        <f t="shared" si="42"/>
        <v>0</v>
      </c>
      <c r="E1395" s="169">
        <f>Dépense!E1384</f>
        <v>0</v>
      </c>
      <c r="J1395" s="194">
        <f>Recette!J1384</f>
        <v>0</v>
      </c>
      <c r="K1395" s="162">
        <f t="shared" si="43"/>
        <v>0</v>
      </c>
      <c r="L1395" s="179">
        <f>Recette!E1384</f>
        <v>0</v>
      </c>
    </row>
    <row r="1396" spans="3:12">
      <c r="C1396" s="155">
        <f>Dépense!J1385</f>
        <v>0</v>
      </c>
      <c r="D1396" s="162">
        <f t="shared" si="42"/>
        <v>0</v>
      </c>
      <c r="E1396" s="169">
        <f>Dépense!E1385</f>
        <v>0</v>
      </c>
      <c r="J1396" s="194">
        <f>Recette!J1385</f>
        <v>0</v>
      </c>
      <c r="K1396" s="162">
        <f t="shared" si="43"/>
        <v>0</v>
      </c>
      <c r="L1396" s="179">
        <f>Recette!E1385</f>
        <v>0</v>
      </c>
    </row>
    <row r="1397" spans="3:12">
      <c r="C1397" s="155">
        <f>Dépense!J1386</f>
        <v>0</v>
      </c>
      <c r="D1397" s="162">
        <f t="shared" si="42"/>
        <v>0</v>
      </c>
      <c r="E1397" s="169">
        <f>Dépense!E1386</f>
        <v>0</v>
      </c>
      <c r="J1397" s="194">
        <f>Recette!J1386</f>
        <v>0</v>
      </c>
      <c r="K1397" s="162">
        <f t="shared" si="43"/>
        <v>0</v>
      </c>
      <c r="L1397" s="179">
        <f>Recette!E1386</f>
        <v>0</v>
      </c>
    </row>
    <row r="1398" spans="3:12">
      <c r="C1398" s="155">
        <f>Dépense!J1387</f>
        <v>0</v>
      </c>
      <c r="D1398" s="162">
        <f t="shared" si="42"/>
        <v>0</v>
      </c>
      <c r="E1398" s="169">
        <f>Dépense!E1387</f>
        <v>0</v>
      </c>
      <c r="J1398" s="194">
        <f>Recette!J1387</f>
        <v>0</v>
      </c>
      <c r="K1398" s="162">
        <f t="shared" si="43"/>
        <v>0</v>
      </c>
      <c r="L1398" s="179">
        <f>Recette!E1387</f>
        <v>0</v>
      </c>
    </row>
    <row r="1399" spans="3:12">
      <c r="C1399" s="155">
        <f>Dépense!J1388</f>
        <v>0</v>
      </c>
      <c r="D1399" s="162">
        <f t="shared" si="42"/>
        <v>0</v>
      </c>
      <c r="E1399" s="169">
        <f>Dépense!E1388</f>
        <v>0</v>
      </c>
      <c r="J1399" s="194">
        <f>Recette!J1388</f>
        <v>0</v>
      </c>
      <c r="K1399" s="162">
        <f t="shared" si="43"/>
        <v>0</v>
      </c>
      <c r="L1399" s="179">
        <f>Recette!E1388</f>
        <v>0</v>
      </c>
    </row>
    <row r="1400" spans="3:12">
      <c r="C1400" s="155">
        <f>Dépense!J1389</f>
        <v>0</v>
      </c>
      <c r="D1400" s="162">
        <f t="shared" si="42"/>
        <v>0</v>
      </c>
      <c r="E1400" s="169">
        <f>Dépense!E1389</f>
        <v>0</v>
      </c>
      <c r="J1400" s="194">
        <f>Recette!J1389</f>
        <v>0</v>
      </c>
      <c r="K1400" s="162">
        <f t="shared" si="43"/>
        <v>0</v>
      </c>
      <c r="L1400" s="179">
        <f>Recette!E1389</f>
        <v>0</v>
      </c>
    </row>
    <row r="1401" spans="3:12">
      <c r="C1401" s="155">
        <f>Dépense!J1390</f>
        <v>0</v>
      </c>
      <c r="D1401" s="162">
        <f t="shared" si="42"/>
        <v>0</v>
      </c>
      <c r="E1401" s="169">
        <f>Dépense!E1390</f>
        <v>0</v>
      </c>
      <c r="J1401" s="194">
        <f>Recette!J1390</f>
        <v>0</v>
      </c>
      <c r="K1401" s="162">
        <f t="shared" si="43"/>
        <v>0</v>
      </c>
      <c r="L1401" s="179">
        <f>Recette!E1390</f>
        <v>0</v>
      </c>
    </row>
    <row r="1402" spans="3:12">
      <c r="C1402" s="155">
        <f>Dépense!J1391</f>
        <v>0</v>
      </c>
      <c r="D1402" s="162">
        <f t="shared" si="42"/>
        <v>0</v>
      </c>
      <c r="E1402" s="169">
        <f>Dépense!E1391</f>
        <v>0</v>
      </c>
      <c r="J1402" s="194">
        <f>Recette!J1391</f>
        <v>0</v>
      </c>
      <c r="K1402" s="162">
        <f t="shared" si="43"/>
        <v>0</v>
      </c>
      <c r="L1402" s="179">
        <f>Recette!E1391</f>
        <v>0</v>
      </c>
    </row>
    <row r="1403" spans="3:12">
      <c r="C1403" s="155">
        <f>Dépense!J1392</f>
        <v>0</v>
      </c>
      <c r="D1403" s="162">
        <f t="shared" si="42"/>
        <v>0</v>
      </c>
      <c r="E1403" s="169">
        <f>Dépense!E1392</f>
        <v>0</v>
      </c>
      <c r="J1403" s="194">
        <f>Recette!J1392</f>
        <v>0</v>
      </c>
      <c r="K1403" s="162">
        <f t="shared" si="43"/>
        <v>0</v>
      </c>
      <c r="L1403" s="179">
        <f>Recette!E1392</f>
        <v>0</v>
      </c>
    </row>
    <row r="1404" spans="3:12">
      <c r="C1404" s="155">
        <f>Dépense!J1393</f>
        <v>0</v>
      </c>
      <c r="D1404" s="162">
        <f t="shared" si="42"/>
        <v>0</v>
      </c>
      <c r="E1404" s="169">
        <f>Dépense!E1393</f>
        <v>0</v>
      </c>
      <c r="J1404" s="194">
        <f>Recette!J1393</f>
        <v>0</v>
      </c>
      <c r="K1404" s="162">
        <f t="shared" si="43"/>
        <v>0</v>
      </c>
      <c r="L1404" s="179">
        <f>Recette!E1393</f>
        <v>0</v>
      </c>
    </row>
    <row r="1405" spans="3:12">
      <c r="C1405" s="155">
        <f>Dépense!J1394</f>
        <v>0</v>
      </c>
      <c r="D1405" s="162">
        <f t="shared" si="42"/>
        <v>0</v>
      </c>
      <c r="E1405" s="169">
        <f>Dépense!E1394</f>
        <v>0</v>
      </c>
      <c r="J1405" s="194">
        <f>Recette!J1394</f>
        <v>0</v>
      </c>
      <c r="K1405" s="162">
        <f t="shared" si="43"/>
        <v>0</v>
      </c>
      <c r="L1405" s="179">
        <f>Recette!E1394</f>
        <v>0</v>
      </c>
    </row>
    <row r="1406" spans="3:12">
      <c r="C1406" s="155">
        <f>Dépense!J1395</f>
        <v>0</v>
      </c>
      <c r="D1406" s="162">
        <f t="shared" si="42"/>
        <v>0</v>
      </c>
      <c r="E1406" s="169">
        <f>Dépense!E1395</f>
        <v>0</v>
      </c>
      <c r="J1406" s="194">
        <f>Recette!J1395</f>
        <v>0</v>
      </c>
      <c r="K1406" s="162">
        <f t="shared" si="43"/>
        <v>0</v>
      </c>
      <c r="L1406" s="179">
        <f>Recette!E1395</f>
        <v>0</v>
      </c>
    </row>
    <row r="1407" spans="3:12">
      <c r="C1407" s="155">
        <f>Dépense!J1396</f>
        <v>0</v>
      </c>
      <c r="D1407" s="162">
        <f t="shared" si="42"/>
        <v>0</v>
      </c>
      <c r="E1407" s="169">
        <f>Dépense!E1396</f>
        <v>0</v>
      </c>
      <c r="J1407" s="194">
        <f>Recette!J1396</f>
        <v>0</v>
      </c>
      <c r="K1407" s="162">
        <f t="shared" si="43"/>
        <v>0</v>
      </c>
      <c r="L1407" s="179">
        <f>Recette!E1396</f>
        <v>0</v>
      </c>
    </row>
    <row r="1408" spans="3:12">
      <c r="C1408" s="155">
        <f>Dépense!J1397</f>
        <v>0</v>
      </c>
      <c r="D1408" s="162">
        <f t="shared" si="42"/>
        <v>0</v>
      </c>
      <c r="E1408" s="169">
        <f>Dépense!E1397</f>
        <v>0</v>
      </c>
      <c r="J1408" s="194">
        <f>Recette!J1397</f>
        <v>0</v>
      </c>
      <c r="K1408" s="162">
        <f t="shared" si="43"/>
        <v>0</v>
      </c>
      <c r="L1408" s="179">
        <f>Recette!E1397</f>
        <v>0</v>
      </c>
    </row>
    <row r="1409" spans="3:12">
      <c r="C1409" s="155">
        <f>Dépense!J1398</f>
        <v>0</v>
      </c>
      <c r="D1409" s="162">
        <f t="shared" si="42"/>
        <v>0</v>
      </c>
      <c r="E1409" s="169">
        <f>Dépense!E1398</f>
        <v>0</v>
      </c>
      <c r="J1409" s="194">
        <f>Recette!J1398</f>
        <v>0</v>
      </c>
      <c r="K1409" s="162">
        <f t="shared" si="43"/>
        <v>0</v>
      </c>
      <c r="L1409" s="179">
        <f>Recette!E1398</f>
        <v>0</v>
      </c>
    </row>
    <row r="1410" spans="3:12">
      <c r="C1410" s="155">
        <f>Dépense!J1399</f>
        <v>0</v>
      </c>
      <c r="D1410" s="162">
        <f t="shared" si="42"/>
        <v>0</v>
      </c>
      <c r="E1410" s="169">
        <f>Dépense!E1399</f>
        <v>0</v>
      </c>
      <c r="J1410" s="194">
        <f>Recette!J1399</f>
        <v>0</v>
      </c>
      <c r="K1410" s="162">
        <f t="shared" si="43"/>
        <v>0</v>
      </c>
      <c r="L1410" s="179">
        <f>Recette!E1399</f>
        <v>0</v>
      </c>
    </row>
    <row r="1411" spans="3:12">
      <c r="C1411" s="155">
        <f>Dépense!J1400</f>
        <v>0</v>
      </c>
      <c r="D1411" s="162">
        <f t="shared" si="42"/>
        <v>0</v>
      </c>
      <c r="E1411" s="169">
        <f>Dépense!E1400</f>
        <v>0</v>
      </c>
      <c r="J1411" s="194">
        <f>Recette!J1400</f>
        <v>0</v>
      </c>
      <c r="K1411" s="162">
        <f t="shared" si="43"/>
        <v>0</v>
      </c>
      <c r="L1411" s="179">
        <f>Recette!E1400</f>
        <v>0</v>
      </c>
    </row>
    <row r="1412" spans="3:12">
      <c r="C1412" s="155">
        <f>Dépense!J1401</f>
        <v>0</v>
      </c>
      <c r="D1412" s="162">
        <f t="shared" si="42"/>
        <v>0</v>
      </c>
      <c r="E1412" s="169">
        <f>Dépense!E1401</f>
        <v>0</v>
      </c>
      <c r="J1412" s="194">
        <f>Recette!J1401</f>
        <v>0</v>
      </c>
      <c r="K1412" s="162">
        <f t="shared" si="43"/>
        <v>0</v>
      </c>
      <c r="L1412" s="179">
        <f>Recette!E1401</f>
        <v>0</v>
      </c>
    </row>
    <row r="1413" spans="3:12">
      <c r="C1413" s="155">
        <f>Dépense!J1402</f>
        <v>0</v>
      </c>
      <c r="D1413" s="162">
        <f t="shared" si="42"/>
        <v>0</v>
      </c>
      <c r="E1413" s="169">
        <f>Dépense!E1402</f>
        <v>0</v>
      </c>
      <c r="J1413" s="194">
        <f>Recette!J1402</f>
        <v>0</v>
      </c>
      <c r="K1413" s="162">
        <f t="shared" si="43"/>
        <v>0</v>
      </c>
      <c r="L1413" s="179">
        <f>Recette!E1402</f>
        <v>0</v>
      </c>
    </row>
    <row r="1414" spans="3:12">
      <c r="C1414" s="155">
        <f>Dépense!J1403</f>
        <v>0</v>
      </c>
      <c r="D1414" s="162">
        <f t="shared" si="42"/>
        <v>0</v>
      </c>
      <c r="E1414" s="169">
        <f>Dépense!E1403</f>
        <v>0</v>
      </c>
      <c r="J1414" s="194">
        <f>Recette!J1403</f>
        <v>0</v>
      </c>
      <c r="K1414" s="162">
        <f t="shared" si="43"/>
        <v>0</v>
      </c>
      <c r="L1414" s="179">
        <f>Recette!E1403</f>
        <v>0</v>
      </c>
    </row>
    <row r="1415" spans="3:12">
      <c r="C1415" s="155">
        <f>Dépense!J1404</f>
        <v>0</v>
      </c>
      <c r="D1415" s="162">
        <f t="shared" si="42"/>
        <v>0</v>
      </c>
      <c r="E1415" s="169">
        <f>Dépense!E1404</f>
        <v>0</v>
      </c>
      <c r="J1415" s="194">
        <f>Recette!J1404</f>
        <v>0</v>
      </c>
      <c r="K1415" s="162">
        <f t="shared" si="43"/>
        <v>0</v>
      </c>
      <c r="L1415" s="179">
        <f>Recette!E1404</f>
        <v>0</v>
      </c>
    </row>
    <row r="1416" spans="3:12">
      <c r="C1416" s="155">
        <f>Dépense!J1405</f>
        <v>0</v>
      </c>
      <c r="D1416" s="162">
        <f t="shared" si="42"/>
        <v>0</v>
      </c>
      <c r="E1416" s="169">
        <f>Dépense!E1405</f>
        <v>0</v>
      </c>
      <c r="J1416" s="194">
        <f>Recette!J1405</f>
        <v>0</v>
      </c>
      <c r="K1416" s="162">
        <f t="shared" si="43"/>
        <v>0</v>
      </c>
      <c r="L1416" s="179">
        <f>Recette!E1405</f>
        <v>0</v>
      </c>
    </row>
    <row r="1417" spans="3:12">
      <c r="C1417" s="155">
        <f>Dépense!J1406</f>
        <v>0</v>
      </c>
      <c r="D1417" s="162">
        <f t="shared" si="42"/>
        <v>0</v>
      </c>
      <c r="E1417" s="169">
        <f>Dépense!E1406</f>
        <v>0</v>
      </c>
      <c r="J1417" s="194">
        <f>Recette!J1406</f>
        <v>0</v>
      </c>
      <c r="K1417" s="162">
        <f t="shared" si="43"/>
        <v>0</v>
      </c>
      <c r="L1417" s="179">
        <f>Recette!E1406</f>
        <v>0</v>
      </c>
    </row>
    <row r="1418" spans="3:12">
      <c r="C1418" s="155">
        <f>Dépense!J1407</f>
        <v>0</v>
      </c>
      <c r="D1418" s="162">
        <f t="shared" si="42"/>
        <v>0</v>
      </c>
      <c r="E1418" s="169">
        <f>Dépense!E1407</f>
        <v>0</v>
      </c>
      <c r="J1418" s="194">
        <f>Recette!J1407</f>
        <v>0</v>
      </c>
      <c r="K1418" s="162">
        <f t="shared" si="43"/>
        <v>0</v>
      </c>
      <c r="L1418" s="179">
        <f>Recette!E1407</f>
        <v>0</v>
      </c>
    </row>
    <row r="1419" spans="3:12">
      <c r="C1419" s="155">
        <f>Dépense!J1408</f>
        <v>0</v>
      </c>
      <c r="D1419" s="162">
        <f t="shared" si="42"/>
        <v>0</v>
      </c>
      <c r="E1419" s="169">
        <f>Dépense!E1408</f>
        <v>0</v>
      </c>
      <c r="J1419" s="194">
        <f>Recette!J1408</f>
        <v>0</v>
      </c>
      <c r="K1419" s="162">
        <f t="shared" si="43"/>
        <v>0</v>
      </c>
      <c r="L1419" s="179">
        <f>Recette!E1408</f>
        <v>0</v>
      </c>
    </row>
    <row r="1420" spans="3:12">
      <c r="C1420" s="155">
        <f>Dépense!J1409</f>
        <v>0</v>
      </c>
      <c r="D1420" s="162">
        <f t="shared" si="42"/>
        <v>0</v>
      </c>
      <c r="E1420" s="169">
        <f>Dépense!E1409</f>
        <v>0</v>
      </c>
      <c r="J1420" s="194">
        <f>Recette!J1409</f>
        <v>0</v>
      </c>
      <c r="K1420" s="162">
        <f t="shared" si="43"/>
        <v>0</v>
      </c>
      <c r="L1420" s="179">
        <f>Recette!E1409</f>
        <v>0</v>
      </c>
    </row>
    <row r="1421" spans="3:12">
      <c r="C1421" s="155">
        <f>Dépense!J1410</f>
        <v>0</v>
      </c>
      <c r="D1421" s="162">
        <f t="shared" si="42"/>
        <v>0</v>
      </c>
      <c r="E1421" s="169">
        <f>Dépense!E1410</f>
        <v>0</v>
      </c>
      <c r="J1421" s="194">
        <f>Recette!J1410</f>
        <v>0</v>
      </c>
      <c r="K1421" s="162">
        <f t="shared" si="43"/>
        <v>0</v>
      </c>
      <c r="L1421" s="179">
        <f>Recette!E1410</f>
        <v>0</v>
      </c>
    </row>
    <row r="1422" spans="3:12">
      <c r="C1422" s="155">
        <f>Dépense!J1411</f>
        <v>0</v>
      </c>
      <c r="D1422" s="162">
        <f t="shared" ref="D1422:D1485" si="44">INT(C1422/10000)</f>
        <v>0</v>
      </c>
      <c r="E1422" s="169">
        <f>Dépense!E1411</f>
        <v>0</v>
      </c>
      <c r="J1422" s="194">
        <f>Recette!J1411</f>
        <v>0</v>
      </c>
      <c r="K1422" s="162">
        <f t="shared" ref="K1422:K1485" si="45">INT(J1422/10000)</f>
        <v>0</v>
      </c>
      <c r="L1422" s="179">
        <f>Recette!E1411</f>
        <v>0</v>
      </c>
    </row>
    <row r="1423" spans="3:12">
      <c r="C1423" s="155">
        <f>Dépense!J1412</f>
        <v>0</v>
      </c>
      <c r="D1423" s="162">
        <f t="shared" si="44"/>
        <v>0</v>
      </c>
      <c r="E1423" s="169">
        <f>Dépense!E1412</f>
        <v>0</v>
      </c>
      <c r="J1423" s="194">
        <f>Recette!J1412</f>
        <v>0</v>
      </c>
      <c r="K1423" s="162">
        <f t="shared" si="45"/>
        <v>0</v>
      </c>
      <c r="L1423" s="179">
        <f>Recette!E1412</f>
        <v>0</v>
      </c>
    </row>
    <row r="1424" spans="3:12">
      <c r="C1424" s="155">
        <f>Dépense!J1413</f>
        <v>0</v>
      </c>
      <c r="D1424" s="162">
        <f t="shared" si="44"/>
        <v>0</v>
      </c>
      <c r="E1424" s="169">
        <f>Dépense!E1413</f>
        <v>0</v>
      </c>
      <c r="J1424" s="194">
        <f>Recette!J1413</f>
        <v>0</v>
      </c>
      <c r="K1424" s="162">
        <f t="shared" si="45"/>
        <v>0</v>
      </c>
      <c r="L1424" s="179">
        <f>Recette!E1413</f>
        <v>0</v>
      </c>
    </row>
    <row r="1425" spans="3:12">
      <c r="C1425" s="155">
        <f>Dépense!J1414</f>
        <v>0</v>
      </c>
      <c r="D1425" s="162">
        <f t="shared" si="44"/>
        <v>0</v>
      </c>
      <c r="E1425" s="169">
        <f>Dépense!E1414</f>
        <v>0</v>
      </c>
      <c r="J1425" s="194">
        <f>Recette!J1414</f>
        <v>0</v>
      </c>
      <c r="K1425" s="162">
        <f t="shared" si="45"/>
        <v>0</v>
      </c>
      <c r="L1425" s="179">
        <f>Recette!E1414</f>
        <v>0</v>
      </c>
    </row>
    <row r="1426" spans="3:12">
      <c r="C1426" s="155">
        <f>Dépense!J1415</f>
        <v>0</v>
      </c>
      <c r="D1426" s="162">
        <f t="shared" si="44"/>
        <v>0</v>
      </c>
      <c r="E1426" s="169">
        <f>Dépense!E1415</f>
        <v>0</v>
      </c>
      <c r="J1426" s="194">
        <f>Recette!J1415</f>
        <v>0</v>
      </c>
      <c r="K1426" s="162">
        <f t="shared" si="45"/>
        <v>0</v>
      </c>
      <c r="L1426" s="179">
        <f>Recette!E1415</f>
        <v>0</v>
      </c>
    </row>
    <row r="1427" spans="3:12">
      <c r="C1427" s="155">
        <f>Dépense!J1416</f>
        <v>0</v>
      </c>
      <c r="D1427" s="162">
        <f t="shared" si="44"/>
        <v>0</v>
      </c>
      <c r="E1427" s="169">
        <f>Dépense!E1416</f>
        <v>0</v>
      </c>
      <c r="J1427" s="194">
        <f>Recette!J1416</f>
        <v>0</v>
      </c>
      <c r="K1427" s="162">
        <f t="shared" si="45"/>
        <v>0</v>
      </c>
      <c r="L1427" s="179">
        <f>Recette!E1416</f>
        <v>0</v>
      </c>
    </row>
    <row r="1428" spans="3:12">
      <c r="C1428" s="155">
        <f>Dépense!J1417</f>
        <v>0</v>
      </c>
      <c r="D1428" s="162">
        <f t="shared" si="44"/>
        <v>0</v>
      </c>
      <c r="E1428" s="169">
        <f>Dépense!E1417</f>
        <v>0</v>
      </c>
      <c r="J1428" s="194">
        <f>Recette!J1417</f>
        <v>0</v>
      </c>
      <c r="K1428" s="162">
        <f t="shared" si="45"/>
        <v>0</v>
      </c>
      <c r="L1428" s="179">
        <f>Recette!E1417</f>
        <v>0</v>
      </c>
    </row>
    <row r="1429" spans="3:12">
      <c r="C1429" s="155">
        <f>Dépense!J1418</f>
        <v>0</v>
      </c>
      <c r="D1429" s="162">
        <f t="shared" si="44"/>
        <v>0</v>
      </c>
      <c r="E1429" s="169">
        <f>Dépense!E1418</f>
        <v>0</v>
      </c>
      <c r="J1429" s="194">
        <f>Recette!J1418</f>
        <v>0</v>
      </c>
      <c r="K1429" s="162">
        <f t="shared" si="45"/>
        <v>0</v>
      </c>
      <c r="L1429" s="179">
        <f>Recette!E1418</f>
        <v>0</v>
      </c>
    </row>
    <row r="1430" spans="3:12">
      <c r="C1430" s="155">
        <f>Dépense!J1419</f>
        <v>0</v>
      </c>
      <c r="D1430" s="162">
        <f t="shared" si="44"/>
        <v>0</v>
      </c>
      <c r="E1430" s="169">
        <f>Dépense!E1419</f>
        <v>0</v>
      </c>
      <c r="J1430" s="194">
        <f>Recette!J1419</f>
        <v>0</v>
      </c>
      <c r="K1430" s="162">
        <f t="shared" si="45"/>
        <v>0</v>
      </c>
      <c r="L1430" s="179">
        <f>Recette!E1419</f>
        <v>0</v>
      </c>
    </row>
    <row r="1431" spans="3:12">
      <c r="C1431" s="155">
        <f>Dépense!J1420</f>
        <v>0</v>
      </c>
      <c r="D1431" s="162">
        <f t="shared" si="44"/>
        <v>0</v>
      </c>
      <c r="E1431" s="169">
        <f>Dépense!E1420</f>
        <v>0</v>
      </c>
      <c r="J1431" s="194">
        <f>Recette!J1420</f>
        <v>0</v>
      </c>
      <c r="K1431" s="162">
        <f t="shared" si="45"/>
        <v>0</v>
      </c>
      <c r="L1431" s="179">
        <f>Recette!E1420</f>
        <v>0</v>
      </c>
    </row>
    <row r="1432" spans="3:12">
      <c r="C1432" s="155">
        <f>Dépense!J1421</f>
        <v>0</v>
      </c>
      <c r="D1432" s="162">
        <f t="shared" si="44"/>
        <v>0</v>
      </c>
      <c r="E1432" s="169">
        <f>Dépense!E1421</f>
        <v>0</v>
      </c>
      <c r="J1432" s="194">
        <f>Recette!J1421</f>
        <v>0</v>
      </c>
      <c r="K1432" s="162">
        <f t="shared" si="45"/>
        <v>0</v>
      </c>
      <c r="L1432" s="179">
        <f>Recette!E1421</f>
        <v>0</v>
      </c>
    </row>
    <row r="1433" spans="3:12">
      <c r="C1433" s="155">
        <f>Dépense!J1422</f>
        <v>0</v>
      </c>
      <c r="D1433" s="162">
        <f t="shared" si="44"/>
        <v>0</v>
      </c>
      <c r="E1433" s="169">
        <f>Dépense!E1422</f>
        <v>0</v>
      </c>
      <c r="J1433" s="194">
        <f>Recette!J1422</f>
        <v>0</v>
      </c>
      <c r="K1433" s="162">
        <f t="shared" si="45"/>
        <v>0</v>
      </c>
      <c r="L1433" s="179">
        <f>Recette!E1422</f>
        <v>0</v>
      </c>
    </row>
    <row r="1434" spans="3:12">
      <c r="C1434" s="155">
        <f>Dépense!J1423</f>
        <v>0</v>
      </c>
      <c r="D1434" s="162">
        <f t="shared" si="44"/>
        <v>0</v>
      </c>
      <c r="E1434" s="169">
        <f>Dépense!E1423</f>
        <v>0</v>
      </c>
      <c r="J1434" s="194">
        <f>Recette!J1423</f>
        <v>0</v>
      </c>
      <c r="K1434" s="162">
        <f t="shared" si="45"/>
        <v>0</v>
      </c>
      <c r="L1434" s="179">
        <f>Recette!E1423</f>
        <v>0</v>
      </c>
    </row>
    <row r="1435" spans="3:12">
      <c r="C1435" s="155">
        <f>Dépense!J1424</f>
        <v>0</v>
      </c>
      <c r="D1435" s="162">
        <f t="shared" si="44"/>
        <v>0</v>
      </c>
      <c r="E1435" s="169">
        <f>Dépense!E1424</f>
        <v>0</v>
      </c>
      <c r="J1435" s="194">
        <f>Recette!J1424</f>
        <v>0</v>
      </c>
      <c r="K1435" s="162">
        <f t="shared" si="45"/>
        <v>0</v>
      </c>
      <c r="L1435" s="179">
        <f>Recette!E1424</f>
        <v>0</v>
      </c>
    </row>
    <row r="1436" spans="3:12">
      <c r="C1436" s="155">
        <f>Dépense!J1425</f>
        <v>0</v>
      </c>
      <c r="D1436" s="162">
        <f t="shared" si="44"/>
        <v>0</v>
      </c>
      <c r="E1436" s="169">
        <f>Dépense!E1425</f>
        <v>0</v>
      </c>
      <c r="J1436" s="194">
        <f>Recette!J1425</f>
        <v>0</v>
      </c>
      <c r="K1436" s="162">
        <f t="shared" si="45"/>
        <v>0</v>
      </c>
      <c r="L1436" s="179">
        <f>Recette!E1425</f>
        <v>0</v>
      </c>
    </row>
    <row r="1437" spans="3:12">
      <c r="C1437" s="155">
        <f>Dépense!J1426</f>
        <v>0</v>
      </c>
      <c r="D1437" s="162">
        <f t="shared" si="44"/>
        <v>0</v>
      </c>
      <c r="E1437" s="169">
        <f>Dépense!E1426</f>
        <v>0</v>
      </c>
      <c r="J1437" s="194">
        <f>Recette!J1426</f>
        <v>0</v>
      </c>
      <c r="K1437" s="162">
        <f t="shared" si="45"/>
        <v>0</v>
      </c>
      <c r="L1437" s="179">
        <f>Recette!E1426</f>
        <v>0</v>
      </c>
    </row>
    <row r="1438" spans="3:12">
      <c r="C1438" s="155">
        <f>Dépense!J1427</f>
        <v>0</v>
      </c>
      <c r="D1438" s="162">
        <f t="shared" si="44"/>
        <v>0</v>
      </c>
      <c r="E1438" s="169">
        <f>Dépense!E1427</f>
        <v>0</v>
      </c>
      <c r="J1438" s="194">
        <f>Recette!J1427</f>
        <v>0</v>
      </c>
      <c r="K1438" s="162">
        <f t="shared" si="45"/>
        <v>0</v>
      </c>
      <c r="L1438" s="179">
        <f>Recette!E1427</f>
        <v>0</v>
      </c>
    </row>
    <row r="1439" spans="3:12">
      <c r="C1439" s="155">
        <f>Dépense!J1428</f>
        <v>0</v>
      </c>
      <c r="D1439" s="162">
        <f t="shared" si="44"/>
        <v>0</v>
      </c>
      <c r="E1439" s="169">
        <f>Dépense!E1428</f>
        <v>0</v>
      </c>
      <c r="J1439" s="194">
        <f>Recette!J1428</f>
        <v>0</v>
      </c>
      <c r="K1439" s="162">
        <f t="shared" si="45"/>
        <v>0</v>
      </c>
      <c r="L1439" s="179">
        <f>Recette!E1428</f>
        <v>0</v>
      </c>
    </row>
    <row r="1440" spans="3:12">
      <c r="C1440" s="155">
        <f>Dépense!J1429</f>
        <v>0</v>
      </c>
      <c r="D1440" s="162">
        <f t="shared" si="44"/>
        <v>0</v>
      </c>
      <c r="E1440" s="169">
        <f>Dépense!E1429</f>
        <v>0</v>
      </c>
      <c r="J1440" s="194">
        <f>Recette!J1429</f>
        <v>0</v>
      </c>
      <c r="K1440" s="162">
        <f t="shared" si="45"/>
        <v>0</v>
      </c>
      <c r="L1440" s="179">
        <f>Recette!E1429</f>
        <v>0</v>
      </c>
    </row>
    <row r="1441" spans="3:12">
      <c r="C1441" s="155">
        <f>Dépense!J1430</f>
        <v>0</v>
      </c>
      <c r="D1441" s="162">
        <f t="shared" si="44"/>
        <v>0</v>
      </c>
      <c r="E1441" s="169">
        <f>Dépense!E1430</f>
        <v>0</v>
      </c>
      <c r="J1441" s="194">
        <f>Recette!J1430</f>
        <v>0</v>
      </c>
      <c r="K1441" s="162">
        <f t="shared" si="45"/>
        <v>0</v>
      </c>
      <c r="L1441" s="179">
        <f>Recette!E1430</f>
        <v>0</v>
      </c>
    </row>
    <row r="1442" spans="3:12">
      <c r="C1442" s="155">
        <f>Dépense!J1431</f>
        <v>0</v>
      </c>
      <c r="D1442" s="162">
        <f t="shared" si="44"/>
        <v>0</v>
      </c>
      <c r="E1442" s="169">
        <f>Dépense!E1431</f>
        <v>0</v>
      </c>
      <c r="J1442" s="194">
        <f>Recette!J1431</f>
        <v>0</v>
      </c>
      <c r="K1442" s="162">
        <f t="shared" si="45"/>
        <v>0</v>
      </c>
      <c r="L1442" s="179">
        <f>Recette!E1431</f>
        <v>0</v>
      </c>
    </row>
    <row r="1443" spans="3:12">
      <c r="C1443" s="155">
        <f>Dépense!J1432</f>
        <v>0</v>
      </c>
      <c r="D1443" s="162">
        <f t="shared" si="44"/>
        <v>0</v>
      </c>
      <c r="E1443" s="169">
        <f>Dépense!E1432</f>
        <v>0</v>
      </c>
      <c r="J1443" s="194">
        <f>Recette!J1432</f>
        <v>0</v>
      </c>
      <c r="K1443" s="162">
        <f t="shared" si="45"/>
        <v>0</v>
      </c>
      <c r="L1443" s="179">
        <f>Recette!E1432</f>
        <v>0</v>
      </c>
    </row>
    <row r="1444" spans="3:12">
      <c r="C1444" s="155">
        <f>Dépense!J1433</f>
        <v>0</v>
      </c>
      <c r="D1444" s="162">
        <f t="shared" si="44"/>
        <v>0</v>
      </c>
      <c r="E1444" s="169">
        <f>Dépense!E1433</f>
        <v>0</v>
      </c>
      <c r="J1444" s="194">
        <f>Recette!J1433</f>
        <v>0</v>
      </c>
      <c r="K1444" s="162">
        <f t="shared" si="45"/>
        <v>0</v>
      </c>
      <c r="L1444" s="179">
        <f>Recette!E1433</f>
        <v>0</v>
      </c>
    </row>
    <row r="1445" spans="3:12">
      <c r="C1445" s="155">
        <f>Dépense!J1434</f>
        <v>0</v>
      </c>
      <c r="D1445" s="162">
        <f t="shared" si="44"/>
        <v>0</v>
      </c>
      <c r="E1445" s="169">
        <f>Dépense!E1434</f>
        <v>0</v>
      </c>
      <c r="J1445" s="194">
        <f>Recette!J1434</f>
        <v>0</v>
      </c>
      <c r="K1445" s="162">
        <f t="shared" si="45"/>
        <v>0</v>
      </c>
      <c r="L1445" s="179">
        <f>Recette!E1434</f>
        <v>0</v>
      </c>
    </row>
    <row r="1446" spans="3:12">
      <c r="C1446" s="155">
        <f>Dépense!J1435</f>
        <v>0</v>
      </c>
      <c r="D1446" s="162">
        <f t="shared" si="44"/>
        <v>0</v>
      </c>
      <c r="E1446" s="169">
        <f>Dépense!E1435</f>
        <v>0</v>
      </c>
      <c r="J1446" s="194">
        <f>Recette!J1435</f>
        <v>0</v>
      </c>
      <c r="K1446" s="162">
        <f t="shared" si="45"/>
        <v>0</v>
      </c>
      <c r="L1446" s="179">
        <f>Recette!E1435</f>
        <v>0</v>
      </c>
    </row>
    <row r="1447" spans="3:12">
      <c r="C1447" s="155">
        <f>Dépense!J1436</f>
        <v>0</v>
      </c>
      <c r="D1447" s="162">
        <f t="shared" si="44"/>
        <v>0</v>
      </c>
      <c r="E1447" s="169">
        <f>Dépense!E1436</f>
        <v>0</v>
      </c>
      <c r="J1447" s="194">
        <f>Recette!J1436</f>
        <v>0</v>
      </c>
      <c r="K1447" s="162">
        <f t="shared" si="45"/>
        <v>0</v>
      </c>
      <c r="L1447" s="179">
        <f>Recette!E1436</f>
        <v>0</v>
      </c>
    </row>
    <row r="1448" spans="3:12">
      <c r="C1448" s="155">
        <f>Dépense!J1437</f>
        <v>0</v>
      </c>
      <c r="D1448" s="162">
        <f t="shared" si="44"/>
        <v>0</v>
      </c>
      <c r="E1448" s="169">
        <f>Dépense!E1437</f>
        <v>0</v>
      </c>
      <c r="J1448" s="194">
        <f>Recette!J1437</f>
        <v>0</v>
      </c>
      <c r="K1448" s="162">
        <f t="shared" si="45"/>
        <v>0</v>
      </c>
      <c r="L1448" s="179">
        <f>Recette!E1437</f>
        <v>0</v>
      </c>
    </row>
    <row r="1449" spans="3:12">
      <c r="C1449" s="155">
        <f>Dépense!J1438</f>
        <v>0</v>
      </c>
      <c r="D1449" s="162">
        <f t="shared" si="44"/>
        <v>0</v>
      </c>
      <c r="E1449" s="169">
        <f>Dépense!E1438</f>
        <v>0</v>
      </c>
      <c r="J1449" s="194">
        <f>Recette!J1438</f>
        <v>0</v>
      </c>
      <c r="K1449" s="162">
        <f t="shared" si="45"/>
        <v>0</v>
      </c>
      <c r="L1449" s="179">
        <f>Recette!E1438</f>
        <v>0</v>
      </c>
    </row>
    <row r="1450" spans="3:12">
      <c r="C1450" s="155">
        <f>Dépense!J1439</f>
        <v>0</v>
      </c>
      <c r="D1450" s="162">
        <f t="shared" si="44"/>
        <v>0</v>
      </c>
      <c r="E1450" s="169">
        <f>Dépense!E1439</f>
        <v>0</v>
      </c>
      <c r="J1450" s="194">
        <f>Recette!J1439</f>
        <v>0</v>
      </c>
      <c r="K1450" s="162">
        <f t="shared" si="45"/>
        <v>0</v>
      </c>
      <c r="L1450" s="179">
        <f>Recette!E1439</f>
        <v>0</v>
      </c>
    </row>
    <row r="1451" spans="3:12">
      <c r="C1451" s="155">
        <f>Dépense!J1440</f>
        <v>0</v>
      </c>
      <c r="D1451" s="162">
        <f t="shared" si="44"/>
        <v>0</v>
      </c>
      <c r="E1451" s="169">
        <f>Dépense!E1440</f>
        <v>0</v>
      </c>
      <c r="J1451" s="194">
        <f>Recette!J1440</f>
        <v>0</v>
      </c>
      <c r="K1451" s="162">
        <f t="shared" si="45"/>
        <v>0</v>
      </c>
      <c r="L1451" s="179">
        <f>Recette!E1440</f>
        <v>0</v>
      </c>
    </row>
    <row r="1452" spans="3:12">
      <c r="C1452" s="155">
        <f>Dépense!J1441</f>
        <v>0</v>
      </c>
      <c r="D1452" s="162">
        <f t="shared" si="44"/>
        <v>0</v>
      </c>
      <c r="E1452" s="169">
        <f>Dépense!E1441</f>
        <v>0</v>
      </c>
      <c r="J1452" s="194">
        <f>Recette!J1441</f>
        <v>0</v>
      </c>
      <c r="K1452" s="162">
        <f t="shared" si="45"/>
        <v>0</v>
      </c>
      <c r="L1452" s="179">
        <f>Recette!E1441</f>
        <v>0</v>
      </c>
    </row>
    <row r="1453" spans="3:12">
      <c r="C1453" s="155">
        <f>Dépense!J1442</f>
        <v>0</v>
      </c>
      <c r="D1453" s="162">
        <f t="shared" si="44"/>
        <v>0</v>
      </c>
      <c r="E1453" s="169">
        <f>Dépense!E1442</f>
        <v>0</v>
      </c>
      <c r="J1453" s="194">
        <f>Recette!J1442</f>
        <v>0</v>
      </c>
      <c r="K1453" s="162">
        <f t="shared" si="45"/>
        <v>0</v>
      </c>
      <c r="L1453" s="179">
        <f>Recette!E1442</f>
        <v>0</v>
      </c>
    </row>
    <row r="1454" spans="3:12">
      <c r="C1454" s="155">
        <f>Dépense!J1443</f>
        <v>0</v>
      </c>
      <c r="D1454" s="162">
        <f t="shared" si="44"/>
        <v>0</v>
      </c>
      <c r="E1454" s="169">
        <f>Dépense!E1443</f>
        <v>0</v>
      </c>
      <c r="J1454" s="194">
        <f>Recette!J1443</f>
        <v>0</v>
      </c>
      <c r="K1454" s="162">
        <f t="shared" si="45"/>
        <v>0</v>
      </c>
      <c r="L1454" s="179">
        <f>Recette!E1443</f>
        <v>0</v>
      </c>
    </row>
    <row r="1455" spans="3:12">
      <c r="C1455" s="155">
        <f>Dépense!J1444</f>
        <v>0</v>
      </c>
      <c r="D1455" s="162">
        <f t="shared" si="44"/>
        <v>0</v>
      </c>
      <c r="E1455" s="169">
        <f>Dépense!E1444</f>
        <v>0</v>
      </c>
      <c r="J1455" s="194">
        <f>Recette!J1444</f>
        <v>0</v>
      </c>
      <c r="K1455" s="162">
        <f t="shared" si="45"/>
        <v>0</v>
      </c>
      <c r="L1455" s="179">
        <f>Recette!E1444</f>
        <v>0</v>
      </c>
    </row>
    <row r="1456" spans="3:12">
      <c r="C1456" s="155">
        <f>Dépense!J1445</f>
        <v>0</v>
      </c>
      <c r="D1456" s="162">
        <f t="shared" si="44"/>
        <v>0</v>
      </c>
      <c r="E1456" s="169">
        <f>Dépense!E1445</f>
        <v>0</v>
      </c>
      <c r="J1456" s="194">
        <f>Recette!J1445</f>
        <v>0</v>
      </c>
      <c r="K1456" s="162">
        <f t="shared" si="45"/>
        <v>0</v>
      </c>
      <c r="L1456" s="179">
        <f>Recette!E1445</f>
        <v>0</v>
      </c>
    </row>
    <row r="1457" spans="3:12">
      <c r="C1457" s="155">
        <f>Dépense!J1446</f>
        <v>0</v>
      </c>
      <c r="D1457" s="162">
        <f t="shared" si="44"/>
        <v>0</v>
      </c>
      <c r="E1457" s="169">
        <f>Dépense!E1446</f>
        <v>0</v>
      </c>
      <c r="J1457" s="194">
        <f>Recette!J1446</f>
        <v>0</v>
      </c>
      <c r="K1457" s="162">
        <f t="shared" si="45"/>
        <v>0</v>
      </c>
      <c r="L1457" s="179">
        <f>Recette!E1446</f>
        <v>0</v>
      </c>
    </row>
    <row r="1458" spans="3:12">
      <c r="C1458" s="155">
        <f>Dépense!J1447</f>
        <v>0</v>
      </c>
      <c r="D1458" s="162">
        <f t="shared" si="44"/>
        <v>0</v>
      </c>
      <c r="E1458" s="169">
        <f>Dépense!E1447</f>
        <v>0</v>
      </c>
      <c r="J1458" s="194">
        <f>Recette!J1447</f>
        <v>0</v>
      </c>
      <c r="K1458" s="162">
        <f t="shared" si="45"/>
        <v>0</v>
      </c>
      <c r="L1458" s="179">
        <f>Recette!E1447</f>
        <v>0</v>
      </c>
    </row>
    <row r="1459" spans="3:12">
      <c r="C1459" s="155">
        <f>Dépense!J1448</f>
        <v>0</v>
      </c>
      <c r="D1459" s="162">
        <f t="shared" si="44"/>
        <v>0</v>
      </c>
      <c r="E1459" s="169">
        <f>Dépense!E1448</f>
        <v>0</v>
      </c>
      <c r="J1459" s="194">
        <f>Recette!J1448</f>
        <v>0</v>
      </c>
      <c r="K1459" s="162">
        <f t="shared" si="45"/>
        <v>0</v>
      </c>
      <c r="L1459" s="179">
        <f>Recette!E1448</f>
        <v>0</v>
      </c>
    </row>
    <row r="1460" spans="3:12">
      <c r="C1460" s="155">
        <f>Dépense!J1449</f>
        <v>0</v>
      </c>
      <c r="D1460" s="162">
        <f t="shared" si="44"/>
        <v>0</v>
      </c>
      <c r="E1460" s="169">
        <f>Dépense!E1449</f>
        <v>0</v>
      </c>
      <c r="J1460" s="194">
        <f>Recette!J1449</f>
        <v>0</v>
      </c>
      <c r="K1460" s="162">
        <f t="shared" si="45"/>
        <v>0</v>
      </c>
      <c r="L1460" s="179">
        <f>Recette!E1449</f>
        <v>0</v>
      </c>
    </row>
    <row r="1461" spans="3:12">
      <c r="C1461" s="155">
        <f>Dépense!J1450</f>
        <v>0</v>
      </c>
      <c r="D1461" s="162">
        <f t="shared" si="44"/>
        <v>0</v>
      </c>
      <c r="E1461" s="169">
        <f>Dépense!E1450</f>
        <v>0</v>
      </c>
      <c r="J1461" s="194">
        <f>Recette!J1450</f>
        <v>0</v>
      </c>
      <c r="K1461" s="162">
        <f t="shared" si="45"/>
        <v>0</v>
      </c>
      <c r="L1461" s="179">
        <f>Recette!E1450</f>
        <v>0</v>
      </c>
    </row>
    <row r="1462" spans="3:12">
      <c r="C1462" s="155">
        <f>Dépense!J1451</f>
        <v>0</v>
      </c>
      <c r="D1462" s="162">
        <f t="shared" si="44"/>
        <v>0</v>
      </c>
      <c r="E1462" s="169">
        <f>Dépense!E1451</f>
        <v>0</v>
      </c>
      <c r="J1462" s="194">
        <f>Recette!J1451</f>
        <v>0</v>
      </c>
      <c r="K1462" s="162">
        <f t="shared" si="45"/>
        <v>0</v>
      </c>
      <c r="L1462" s="179">
        <f>Recette!E1451</f>
        <v>0</v>
      </c>
    </row>
    <row r="1463" spans="3:12">
      <c r="C1463" s="155">
        <f>Dépense!J1452</f>
        <v>0</v>
      </c>
      <c r="D1463" s="162">
        <f t="shared" si="44"/>
        <v>0</v>
      </c>
      <c r="E1463" s="169">
        <f>Dépense!E1452</f>
        <v>0</v>
      </c>
      <c r="J1463" s="194">
        <f>Recette!J1452</f>
        <v>0</v>
      </c>
      <c r="K1463" s="162">
        <f t="shared" si="45"/>
        <v>0</v>
      </c>
      <c r="L1463" s="179">
        <f>Recette!E1452</f>
        <v>0</v>
      </c>
    </row>
    <row r="1464" spans="3:12">
      <c r="C1464" s="155">
        <f>Dépense!J1453</f>
        <v>0</v>
      </c>
      <c r="D1464" s="162">
        <f t="shared" si="44"/>
        <v>0</v>
      </c>
      <c r="E1464" s="169">
        <f>Dépense!E1453</f>
        <v>0</v>
      </c>
      <c r="J1464" s="194">
        <f>Recette!J1453</f>
        <v>0</v>
      </c>
      <c r="K1464" s="162">
        <f t="shared" si="45"/>
        <v>0</v>
      </c>
      <c r="L1464" s="179">
        <f>Recette!E1453</f>
        <v>0</v>
      </c>
    </row>
    <row r="1465" spans="3:12">
      <c r="C1465" s="155">
        <f>Dépense!J1454</f>
        <v>0</v>
      </c>
      <c r="D1465" s="162">
        <f t="shared" si="44"/>
        <v>0</v>
      </c>
      <c r="E1465" s="169">
        <f>Dépense!E1454</f>
        <v>0</v>
      </c>
      <c r="J1465" s="194">
        <f>Recette!J1454</f>
        <v>0</v>
      </c>
      <c r="K1465" s="162">
        <f t="shared" si="45"/>
        <v>0</v>
      </c>
      <c r="L1465" s="179">
        <f>Recette!E1454</f>
        <v>0</v>
      </c>
    </row>
    <row r="1466" spans="3:12">
      <c r="C1466" s="155">
        <f>Dépense!J1455</f>
        <v>0</v>
      </c>
      <c r="D1466" s="162">
        <f t="shared" si="44"/>
        <v>0</v>
      </c>
      <c r="E1466" s="169">
        <f>Dépense!E1455</f>
        <v>0</v>
      </c>
      <c r="J1466" s="194">
        <f>Recette!J1455</f>
        <v>0</v>
      </c>
      <c r="K1466" s="162">
        <f t="shared" si="45"/>
        <v>0</v>
      </c>
      <c r="L1466" s="179">
        <f>Recette!E1455</f>
        <v>0</v>
      </c>
    </row>
    <row r="1467" spans="3:12">
      <c r="C1467" s="155">
        <f>Dépense!J1456</f>
        <v>0</v>
      </c>
      <c r="D1467" s="162">
        <f t="shared" si="44"/>
        <v>0</v>
      </c>
      <c r="E1467" s="169">
        <f>Dépense!E1456</f>
        <v>0</v>
      </c>
      <c r="J1467" s="194">
        <f>Recette!J1456</f>
        <v>0</v>
      </c>
      <c r="K1467" s="162">
        <f t="shared" si="45"/>
        <v>0</v>
      </c>
      <c r="L1467" s="179">
        <f>Recette!E1456</f>
        <v>0</v>
      </c>
    </row>
    <row r="1468" spans="3:12">
      <c r="C1468" s="155">
        <f>Dépense!J1457</f>
        <v>0</v>
      </c>
      <c r="D1468" s="162">
        <f t="shared" si="44"/>
        <v>0</v>
      </c>
      <c r="E1468" s="169">
        <f>Dépense!E1457</f>
        <v>0</v>
      </c>
      <c r="J1468" s="194">
        <f>Recette!J1457</f>
        <v>0</v>
      </c>
      <c r="K1468" s="162">
        <f t="shared" si="45"/>
        <v>0</v>
      </c>
      <c r="L1468" s="179">
        <f>Recette!E1457</f>
        <v>0</v>
      </c>
    </row>
    <row r="1469" spans="3:12">
      <c r="C1469" s="155">
        <f>Dépense!J1458</f>
        <v>0</v>
      </c>
      <c r="D1469" s="162">
        <f t="shared" si="44"/>
        <v>0</v>
      </c>
      <c r="E1469" s="169">
        <f>Dépense!E1458</f>
        <v>0</v>
      </c>
      <c r="J1469" s="194">
        <f>Recette!J1458</f>
        <v>0</v>
      </c>
      <c r="K1469" s="162">
        <f t="shared" si="45"/>
        <v>0</v>
      </c>
      <c r="L1469" s="179">
        <f>Recette!E1458</f>
        <v>0</v>
      </c>
    </row>
    <row r="1470" spans="3:12">
      <c r="C1470" s="155">
        <f>Dépense!J1459</f>
        <v>0</v>
      </c>
      <c r="D1470" s="162">
        <f t="shared" si="44"/>
        <v>0</v>
      </c>
      <c r="E1470" s="169">
        <f>Dépense!E1459</f>
        <v>0</v>
      </c>
      <c r="J1470" s="194">
        <f>Recette!J1459</f>
        <v>0</v>
      </c>
      <c r="K1470" s="162">
        <f t="shared" si="45"/>
        <v>0</v>
      </c>
      <c r="L1470" s="179">
        <f>Recette!E1459</f>
        <v>0</v>
      </c>
    </row>
    <row r="1471" spans="3:12">
      <c r="C1471" s="155">
        <f>Dépense!J1460</f>
        <v>0</v>
      </c>
      <c r="D1471" s="162">
        <f t="shared" si="44"/>
        <v>0</v>
      </c>
      <c r="E1471" s="169">
        <f>Dépense!E1460</f>
        <v>0</v>
      </c>
      <c r="J1471" s="194">
        <f>Recette!J1460</f>
        <v>0</v>
      </c>
      <c r="K1471" s="162">
        <f t="shared" si="45"/>
        <v>0</v>
      </c>
      <c r="L1471" s="179">
        <f>Recette!E1460</f>
        <v>0</v>
      </c>
    </row>
    <row r="1472" spans="3:12">
      <c r="C1472" s="155">
        <f>Dépense!J1461</f>
        <v>0</v>
      </c>
      <c r="D1472" s="162">
        <f t="shared" si="44"/>
        <v>0</v>
      </c>
      <c r="E1472" s="169">
        <f>Dépense!E1461</f>
        <v>0</v>
      </c>
      <c r="J1472" s="194">
        <f>Recette!J1461</f>
        <v>0</v>
      </c>
      <c r="K1472" s="162">
        <f t="shared" si="45"/>
        <v>0</v>
      </c>
      <c r="L1472" s="179">
        <f>Recette!E1461</f>
        <v>0</v>
      </c>
    </row>
    <row r="1473" spans="3:12">
      <c r="C1473" s="155">
        <f>Dépense!J1462</f>
        <v>0</v>
      </c>
      <c r="D1473" s="162">
        <f t="shared" si="44"/>
        <v>0</v>
      </c>
      <c r="E1473" s="169">
        <f>Dépense!E1462</f>
        <v>0</v>
      </c>
      <c r="J1473" s="194">
        <f>Recette!J1462</f>
        <v>0</v>
      </c>
      <c r="K1473" s="162">
        <f t="shared" si="45"/>
        <v>0</v>
      </c>
      <c r="L1473" s="179">
        <f>Recette!E1462</f>
        <v>0</v>
      </c>
    </row>
    <row r="1474" spans="3:12">
      <c r="C1474" s="155">
        <f>Dépense!J1463</f>
        <v>0</v>
      </c>
      <c r="D1474" s="162">
        <f t="shared" si="44"/>
        <v>0</v>
      </c>
      <c r="E1474" s="169">
        <f>Dépense!E1463</f>
        <v>0</v>
      </c>
      <c r="J1474" s="194">
        <f>Recette!J1463</f>
        <v>0</v>
      </c>
      <c r="K1474" s="162">
        <f t="shared" si="45"/>
        <v>0</v>
      </c>
      <c r="L1474" s="179">
        <f>Recette!E1463</f>
        <v>0</v>
      </c>
    </row>
    <row r="1475" spans="3:12">
      <c r="C1475" s="155">
        <f>Dépense!J1464</f>
        <v>0</v>
      </c>
      <c r="D1475" s="162">
        <f t="shared" si="44"/>
        <v>0</v>
      </c>
      <c r="E1475" s="169">
        <f>Dépense!E1464</f>
        <v>0</v>
      </c>
      <c r="J1475" s="194">
        <f>Recette!J1464</f>
        <v>0</v>
      </c>
      <c r="K1475" s="162">
        <f t="shared" si="45"/>
        <v>0</v>
      </c>
      <c r="L1475" s="179">
        <f>Recette!E1464</f>
        <v>0</v>
      </c>
    </row>
    <row r="1476" spans="3:12">
      <c r="C1476" s="155">
        <f>Dépense!J1465</f>
        <v>0</v>
      </c>
      <c r="D1476" s="162">
        <f t="shared" si="44"/>
        <v>0</v>
      </c>
      <c r="E1476" s="169">
        <f>Dépense!E1465</f>
        <v>0</v>
      </c>
      <c r="J1476" s="194">
        <f>Recette!J1465</f>
        <v>0</v>
      </c>
      <c r="K1476" s="162">
        <f t="shared" si="45"/>
        <v>0</v>
      </c>
      <c r="L1476" s="179">
        <f>Recette!E1465</f>
        <v>0</v>
      </c>
    </row>
    <row r="1477" spans="3:12">
      <c r="C1477" s="155">
        <f>Dépense!J1466</f>
        <v>0</v>
      </c>
      <c r="D1477" s="162">
        <f t="shared" si="44"/>
        <v>0</v>
      </c>
      <c r="E1477" s="169">
        <f>Dépense!E1466</f>
        <v>0</v>
      </c>
      <c r="J1477" s="194">
        <f>Recette!J1466</f>
        <v>0</v>
      </c>
      <c r="K1477" s="162">
        <f t="shared" si="45"/>
        <v>0</v>
      </c>
      <c r="L1477" s="179">
        <f>Recette!E1466</f>
        <v>0</v>
      </c>
    </row>
    <row r="1478" spans="3:12">
      <c r="C1478" s="155">
        <f>Dépense!J1467</f>
        <v>0</v>
      </c>
      <c r="D1478" s="162">
        <f t="shared" si="44"/>
        <v>0</v>
      </c>
      <c r="E1478" s="169">
        <f>Dépense!E1467</f>
        <v>0</v>
      </c>
      <c r="J1478" s="194">
        <f>Recette!J1467</f>
        <v>0</v>
      </c>
      <c r="K1478" s="162">
        <f t="shared" si="45"/>
        <v>0</v>
      </c>
      <c r="L1478" s="179">
        <f>Recette!E1467</f>
        <v>0</v>
      </c>
    </row>
    <row r="1479" spans="3:12">
      <c r="C1479" s="155">
        <f>Dépense!J1468</f>
        <v>0</v>
      </c>
      <c r="D1479" s="162">
        <f t="shared" si="44"/>
        <v>0</v>
      </c>
      <c r="E1479" s="169">
        <f>Dépense!E1468</f>
        <v>0</v>
      </c>
      <c r="J1479" s="194">
        <f>Recette!J1468</f>
        <v>0</v>
      </c>
      <c r="K1479" s="162">
        <f t="shared" si="45"/>
        <v>0</v>
      </c>
      <c r="L1479" s="179">
        <f>Recette!E1468</f>
        <v>0</v>
      </c>
    </row>
    <row r="1480" spans="3:12">
      <c r="C1480" s="155">
        <f>Dépense!J1469</f>
        <v>0</v>
      </c>
      <c r="D1480" s="162">
        <f t="shared" si="44"/>
        <v>0</v>
      </c>
      <c r="E1480" s="169">
        <f>Dépense!E1469</f>
        <v>0</v>
      </c>
      <c r="J1480" s="194">
        <f>Recette!J1469</f>
        <v>0</v>
      </c>
      <c r="K1480" s="162">
        <f t="shared" si="45"/>
        <v>0</v>
      </c>
      <c r="L1480" s="179">
        <f>Recette!E1469</f>
        <v>0</v>
      </c>
    </row>
    <row r="1481" spans="3:12">
      <c r="C1481" s="155">
        <f>Dépense!J1470</f>
        <v>0</v>
      </c>
      <c r="D1481" s="162">
        <f t="shared" si="44"/>
        <v>0</v>
      </c>
      <c r="E1481" s="169">
        <f>Dépense!E1470</f>
        <v>0</v>
      </c>
      <c r="J1481" s="194">
        <f>Recette!J1470</f>
        <v>0</v>
      </c>
      <c r="K1481" s="162">
        <f t="shared" si="45"/>
        <v>0</v>
      </c>
      <c r="L1481" s="179">
        <f>Recette!E1470</f>
        <v>0</v>
      </c>
    </row>
    <row r="1482" spans="3:12">
      <c r="C1482" s="155">
        <f>Dépense!J1471</f>
        <v>0</v>
      </c>
      <c r="D1482" s="162">
        <f t="shared" si="44"/>
        <v>0</v>
      </c>
      <c r="E1482" s="169">
        <f>Dépense!E1471</f>
        <v>0</v>
      </c>
      <c r="J1482" s="194">
        <f>Recette!J1471</f>
        <v>0</v>
      </c>
      <c r="K1482" s="162">
        <f t="shared" si="45"/>
        <v>0</v>
      </c>
      <c r="L1482" s="179">
        <f>Recette!E1471</f>
        <v>0</v>
      </c>
    </row>
    <row r="1483" spans="3:12">
      <c r="C1483" s="155">
        <f>Dépense!J1472</f>
        <v>0</v>
      </c>
      <c r="D1483" s="162">
        <f t="shared" si="44"/>
        <v>0</v>
      </c>
      <c r="E1483" s="169">
        <f>Dépense!E1472</f>
        <v>0</v>
      </c>
      <c r="J1483" s="194">
        <f>Recette!J1472</f>
        <v>0</v>
      </c>
      <c r="K1483" s="162">
        <f t="shared" si="45"/>
        <v>0</v>
      </c>
      <c r="L1483" s="179">
        <f>Recette!E1472</f>
        <v>0</v>
      </c>
    </row>
    <row r="1484" spans="3:12">
      <c r="C1484" s="155">
        <f>Dépense!J1473</f>
        <v>0</v>
      </c>
      <c r="D1484" s="162">
        <f t="shared" si="44"/>
        <v>0</v>
      </c>
      <c r="E1484" s="169">
        <f>Dépense!E1473</f>
        <v>0</v>
      </c>
      <c r="J1484" s="194">
        <f>Recette!J1473</f>
        <v>0</v>
      </c>
      <c r="K1484" s="162">
        <f t="shared" si="45"/>
        <v>0</v>
      </c>
      <c r="L1484" s="179">
        <f>Recette!E1473</f>
        <v>0</v>
      </c>
    </row>
    <row r="1485" spans="3:12">
      <c r="C1485" s="155">
        <f>Dépense!J1474</f>
        <v>0</v>
      </c>
      <c r="D1485" s="162">
        <f t="shared" si="44"/>
        <v>0</v>
      </c>
      <c r="E1485" s="169">
        <f>Dépense!E1474</f>
        <v>0</v>
      </c>
      <c r="J1485" s="194">
        <f>Recette!J1474</f>
        <v>0</v>
      </c>
      <c r="K1485" s="162">
        <f t="shared" si="45"/>
        <v>0</v>
      </c>
      <c r="L1485" s="179">
        <f>Recette!E1474</f>
        <v>0</v>
      </c>
    </row>
    <row r="1486" spans="3:12">
      <c r="C1486" s="155">
        <f>Dépense!J1475</f>
        <v>0</v>
      </c>
      <c r="D1486" s="162">
        <f t="shared" ref="D1486:D1549" si="46">INT(C1486/10000)</f>
        <v>0</v>
      </c>
      <c r="E1486" s="169">
        <f>Dépense!E1475</f>
        <v>0</v>
      </c>
      <c r="J1486" s="194">
        <f>Recette!J1475</f>
        <v>0</v>
      </c>
      <c r="K1486" s="162">
        <f t="shared" ref="K1486:K1549" si="47">INT(J1486/10000)</f>
        <v>0</v>
      </c>
      <c r="L1486" s="179">
        <f>Recette!E1475</f>
        <v>0</v>
      </c>
    </row>
    <row r="1487" spans="3:12">
      <c r="C1487" s="155">
        <f>Dépense!J1476</f>
        <v>0</v>
      </c>
      <c r="D1487" s="162">
        <f t="shared" si="46"/>
        <v>0</v>
      </c>
      <c r="E1487" s="169">
        <f>Dépense!E1476</f>
        <v>0</v>
      </c>
      <c r="J1487" s="194">
        <f>Recette!J1476</f>
        <v>0</v>
      </c>
      <c r="K1487" s="162">
        <f t="shared" si="47"/>
        <v>0</v>
      </c>
      <c r="L1487" s="179">
        <f>Recette!E1476</f>
        <v>0</v>
      </c>
    </row>
    <row r="1488" spans="3:12">
      <c r="C1488" s="155">
        <f>Dépense!J1477</f>
        <v>0</v>
      </c>
      <c r="D1488" s="162">
        <f t="shared" si="46"/>
        <v>0</v>
      </c>
      <c r="E1488" s="169">
        <f>Dépense!E1477</f>
        <v>0</v>
      </c>
      <c r="J1488" s="194">
        <f>Recette!J1477</f>
        <v>0</v>
      </c>
      <c r="K1488" s="162">
        <f t="shared" si="47"/>
        <v>0</v>
      </c>
      <c r="L1488" s="179">
        <f>Recette!E1477</f>
        <v>0</v>
      </c>
    </row>
    <row r="1489" spans="3:12">
      <c r="C1489" s="155">
        <f>Dépense!J1478</f>
        <v>0</v>
      </c>
      <c r="D1489" s="162">
        <f t="shared" si="46"/>
        <v>0</v>
      </c>
      <c r="E1489" s="169">
        <f>Dépense!E1478</f>
        <v>0</v>
      </c>
      <c r="J1489" s="194">
        <f>Recette!J1478</f>
        <v>0</v>
      </c>
      <c r="K1489" s="162">
        <f t="shared" si="47"/>
        <v>0</v>
      </c>
      <c r="L1489" s="179">
        <f>Recette!E1478</f>
        <v>0</v>
      </c>
    </row>
    <row r="1490" spans="3:12">
      <c r="C1490" s="155">
        <f>Dépense!J1479</f>
        <v>0</v>
      </c>
      <c r="D1490" s="162">
        <f t="shared" si="46"/>
        <v>0</v>
      </c>
      <c r="E1490" s="169">
        <f>Dépense!E1479</f>
        <v>0</v>
      </c>
      <c r="J1490" s="194">
        <f>Recette!J1479</f>
        <v>0</v>
      </c>
      <c r="K1490" s="162">
        <f t="shared" si="47"/>
        <v>0</v>
      </c>
      <c r="L1490" s="179">
        <f>Recette!E1479</f>
        <v>0</v>
      </c>
    </row>
    <row r="1491" spans="3:12">
      <c r="C1491" s="155">
        <f>Dépense!J1480</f>
        <v>0</v>
      </c>
      <c r="D1491" s="162">
        <f t="shared" si="46"/>
        <v>0</v>
      </c>
      <c r="E1491" s="169">
        <f>Dépense!E1480</f>
        <v>0</v>
      </c>
      <c r="J1491" s="194">
        <f>Recette!J1480</f>
        <v>0</v>
      </c>
      <c r="K1491" s="162">
        <f t="shared" si="47"/>
        <v>0</v>
      </c>
      <c r="L1491" s="179">
        <f>Recette!E1480</f>
        <v>0</v>
      </c>
    </row>
    <row r="1492" spans="3:12">
      <c r="C1492" s="155">
        <f>Dépense!J1481</f>
        <v>0</v>
      </c>
      <c r="D1492" s="162">
        <f t="shared" si="46"/>
        <v>0</v>
      </c>
      <c r="E1492" s="169">
        <f>Dépense!E1481</f>
        <v>0</v>
      </c>
      <c r="J1492" s="194">
        <f>Recette!J1481</f>
        <v>0</v>
      </c>
      <c r="K1492" s="162">
        <f t="shared" si="47"/>
        <v>0</v>
      </c>
      <c r="L1492" s="179">
        <f>Recette!E1481</f>
        <v>0</v>
      </c>
    </row>
    <row r="1493" spans="3:12">
      <c r="C1493" s="155">
        <f>Dépense!J1482</f>
        <v>0</v>
      </c>
      <c r="D1493" s="162">
        <f t="shared" si="46"/>
        <v>0</v>
      </c>
      <c r="E1493" s="169">
        <f>Dépense!E1482</f>
        <v>0</v>
      </c>
      <c r="J1493" s="194">
        <f>Recette!J1482</f>
        <v>0</v>
      </c>
      <c r="K1493" s="162">
        <f t="shared" si="47"/>
        <v>0</v>
      </c>
      <c r="L1493" s="179">
        <f>Recette!E1482</f>
        <v>0</v>
      </c>
    </row>
    <row r="1494" spans="3:12">
      <c r="C1494" s="155">
        <f>Dépense!J1483</f>
        <v>0</v>
      </c>
      <c r="D1494" s="162">
        <f t="shared" si="46"/>
        <v>0</v>
      </c>
      <c r="E1494" s="169">
        <f>Dépense!E1483</f>
        <v>0</v>
      </c>
      <c r="J1494" s="194">
        <f>Recette!J1483</f>
        <v>0</v>
      </c>
      <c r="K1494" s="162">
        <f t="shared" si="47"/>
        <v>0</v>
      </c>
      <c r="L1494" s="179">
        <f>Recette!E1483</f>
        <v>0</v>
      </c>
    </row>
    <row r="1495" spans="3:12">
      <c r="C1495" s="155">
        <f>Dépense!J1484</f>
        <v>0</v>
      </c>
      <c r="D1495" s="162">
        <f t="shared" si="46"/>
        <v>0</v>
      </c>
      <c r="E1495" s="169">
        <f>Dépense!E1484</f>
        <v>0</v>
      </c>
      <c r="J1495" s="194">
        <f>Recette!J1484</f>
        <v>0</v>
      </c>
      <c r="K1495" s="162">
        <f t="shared" si="47"/>
        <v>0</v>
      </c>
      <c r="L1495" s="179">
        <f>Recette!E1484</f>
        <v>0</v>
      </c>
    </row>
    <row r="1496" spans="3:12">
      <c r="C1496" s="155">
        <f>Dépense!J1485</f>
        <v>0</v>
      </c>
      <c r="D1496" s="162">
        <f t="shared" si="46"/>
        <v>0</v>
      </c>
      <c r="E1496" s="169">
        <f>Dépense!E1485</f>
        <v>0</v>
      </c>
      <c r="J1496" s="194">
        <f>Recette!J1485</f>
        <v>0</v>
      </c>
      <c r="K1496" s="162">
        <f t="shared" si="47"/>
        <v>0</v>
      </c>
      <c r="L1496" s="179">
        <f>Recette!E1485</f>
        <v>0</v>
      </c>
    </row>
    <row r="1497" spans="3:12">
      <c r="C1497" s="155">
        <f>Dépense!J1486</f>
        <v>0</v>
      </c>
      <c r="D1497" s="162">
        <f t="shared" si="46"/>
        <v>0</v>
      </c>
      <c r="E1497" s="169">
        <f>Dépense!E1486</f>
        <v>0</v>
      </c>
      <c r="J1497" s="194">
        <f>Recette!J1486</f>
        <v>0</v>
      </c>
      <c r="K1497" s="162">
        <f t="shared" si="47"/>
        <v>0</v>
      </c>
      <c r="L1497" s="179">
        <f>Recette!E1486</f>
        <v>0</v>
      </c>
    </row>
    <row r="1498" spans="3:12">
      <c r="C1498" s="155">
        <f>Dépense!J1487</f>
        <v>0</v>
      </c>
      <c r="D1498" s="162">
        <f t="shared" si="46"/>
        <v>0</v>
      </c>
      <c r="E1498" s="169">
        <f>Dépense!E1487</f>
        <v>0</v>
      </c>
      <c r="J1498" s="194">
        <f>Recette!J1487</f>
        <v>0</v>
      </c>
      <c r="K1498" s="162">
        <f t="shared" si="47"/>
        <v>0</v>
      </c>
      <c r="L1498" s="179">
        <f>Recette!E1487</f>
        <v>0</v>
      </c>
    </row>
    <row r="1499" spans="3:12">
      <c r="C1499" s="155">
        <f>Dépense!J1488</f>
        <v>0</v>
      </c>
      <c r="D1499" s="162">
        <f t="shared" si="46"/>
        <v>0</v>
      </c>
      <c r="E1499" s="169">
        <f>Dépense!E1488</f>
        <v>0</v>
      </c>
      <c r="J1499" s="194">
        <f>Recette!J1488</f>
        <v>0</v>
      </c>
      <c r="K1499" s="162">
        <f t="shared" si="47"/>
        <v>0</v>
      </c>
      <c r="L1499" s="179">
        <f>Recette!E1488</f>
        <v>0</v>
      </c>
    </row>
    <row r="1500" spans="3:12">
      <c r="C1500" s="155">
        <f>Dépense!J1489</f>
        <v>0</v>
      </c>
      <c r="D1500" s="162">
        <f t="shared" si="46"/>
        <v>0</v>
      </c>
      <c r="E1500" s="169">
        <f>Dépense!E1489</f>
        <v>0</v>
      </c>
      <c r="J1500" s="194">
        <f>Recette!J1489</f>
        <v>0</v>
      </c>
      <c r="K1500" s="162">
        <f t="shared" si="47"/>
        <v>0</v>
      </c>
      <c r="L1500" s="179">
        <f>Recette!E1489</f>
        <v>0</v>
      </c>
    </row>
    <row r="1501" spans="3:12">
      <c r="C1501" s="155">
        <f>Dépense!J1490</f>
        <v>0</v>
      </c>
      <c r="D1501" s="162">
        <f t="shared" si="46"/>
        <v>0</v>
      </c>
      <c r="E1501" s="169">
        <f>Dépense!E1490</f>
        <v>0</v>
      </c>
      <c r="J1501" s="194">
        <f>Recette!J1490</f>
        <v>0</v>
      </c>
      <c r="K1501" s="162">
        <f t="shared" si="47"/>
        <v>0</v>
      </c>
      <c r="L1501" s="179">
        <f>Recette!E1490</f>
        <v>0</v>
      </c>
    </row>
    <row r="1502" spans="3:12">
      <c r="C1502" s="155">
        <f>Dépense!J1491</f>
        <v>0</v>
      </c>
      <c r="D1502" s="162">
        <f t="shared" si="46"/>
        <v>0</v>
      </c>
      <c r="E1502" s="169">
        <f>Dépense!E1491</f>
        <v>0</v>
      </c>
      <c r="J1502" s="194">
        <f>Recette!J1491</f>
        <v>0</v>
      </c>
      <c r="K1502" s="162">
        <f t="shared" si="47"/>
        <v>0</v>
      </c>
      <c r="L1502" s="179">
        <f>Recette!E1491</f>
        <v>0</v>
      </c>
    </row>
    <row r="1503" spans="3:12">
      <c r="C1503" s="155">
        <f>Dépense!J1492</f>
        <v>0</v>
      </c>
      <c r="D1503" s="162">
        <f t="shared" si="46"/>
        <v>0</v>
      </c>
      <c r="E1503" s="169">
        <f>Dépense!E1492</f>
        <v>0</v>
      </c>
      <c r="J1503" s="194">
        <f>Recette!J1492</f>
        <v>0</v>
      </c>
      <c r="K1503" s="162">
        <f t="shared" si="47"/>
        <v>0</v>
      </c>
      <c r="L1503" s="179">
        <f>Recette!E1492</f>
        <v>0</v>
      </c>
    </row>
    <row r="1504" spans="3:12">
      <c r="C1504" s="155">
        <f>Dépense!J1493</f>
        <v>0</v>
      </c>
      <c r="D1504" s="162">
        <f t="shared" si="46"/>
        <v>0</v>
      </c>
      <c r="E1504" s="169">
        <f>Dépense!E1493</f>
        <v>0</v>
      </c>
      <c r="J1504" s="194">
        <f>Recette!J1493</f>
        <v>0</v>
      </c>
      <c r="K1504" s="162">
        <f t="shared" si="47"/>
        <v>0</v>
      </c>
      <c r="L1504" s="179">
        <f>Recette!E1493</f>
        <v>0</v>
      </c>
    </row>
    <row r="1505" spans="3:12">
      <c r="C1505" s="155">
        <f>Dépense!J1494</f>
        <v>0</v>
      </c>
      <c r="D1505" s="162">
        <f t="shared" si="46"/>
        <v>0</v>
      </c>
      <c r="E1505" s="169">
        <f>Dépense!E1494</f>
        <v>0</v>
      </c>
      <c r="J1505" s="194">
        <f>Recette!J1494</f>
        <v>0</v>
      </c>
      <c r="K1505" s="162">
        <f t="shared" si="47"/>
        <v>0</v>
      </c>
      <c r="L1505" s="179">
        <f>Recette!E1494</f>
        <v>0</v>
      </c>
    </row>
    <row r="1506" spans="3:12">
      <c r="C1506" s="155">
        <f>Dépense!J1495</f>
        <v>0</v>
      </c>
      <c r="D1506" s="162">
        <f t="shared" si="46"/>
        <v>0</v>
      </c>
      <c r="E1506" s="169">
        <f>Dépense!E1495</f>
        <v>0</v>
      </c>
      <c r="J1506" s="194">
        <f>Recette!J1495</f>
        <v>0</v>
      </c>
      <c r="K1506" s="162">
        <f t="shared" si="47"/>
        <v>0</v>
      </c>
      <c r="L1506" s="179">
        <f>Recette!E1495</f>
        <v>0</v>
      </c>
    </row>
    <row r="1507" spans="3:12">
      <c r="C1507" s="155">
        <f>Dépense!J1496</f>
        <v>0</v>
      </c>
      <c r="D1507" s="162">
        <f t="shared" si="46"/>
        <v>0</v>
      </c>
      <c r="E1507" s="169">
        <f>Dépense!E1496</f>
        <v>0</v>
      </c>
      <c r="J1507" s="194">
        <f>Recette!J1496</f>
        <v>0</v>
      </c>
      <c r="K1507" s="162">
        <f t="shared" si="47"/>
        <v>0</v>
      </c>
      <c r="L1507" s="179">
        <f>Recette!E1496</f>
        <v>0</v>
      </c>
    </row>
    <row r="1508" spans="3:12">
      <c r="C1508" s="155">
        <f>Dépense!J1497</f>
        <v>0</v>
      </c>
      <c r="D1508" s="162">
        <f t="shared" si="46"/>
        <v>0</v>
      </c>
      <c r="E1508" s="169">
        <f>Dépense!E1497</f>
        <v>0</v>
      </c>
      <c r="J1508" s="194">
        <f>Recette!J1497</f>
        <v>0</v>
      </c>
      <c r="K1508" s="162">
        <f t="shared" si="47"/>
        <v>0</v>
      </c>
      <c r="L1508" s="179">
        <f>Recette!E1497</f>
        <v>0</v>
      </c>
    </row>
    <row r="1509" spans="3:12">
      <c r="C1509" s="155">
        <f>Dépense!J1498</f>
        <v>0</v>
      </c>
      <c r="D1509" s="162">
        <f t="shared" si="46"/>
        <v>0</v>
      </c>
      <c r="E1509" s="169">
        <f>Dépense!E1498</f>
        <v>0</v>
      </c>
      <c r="J1509" s="194">
        <f>Recette!J1498</f>
        <v>0</v>
      </c>
      <c r="K1509" s="162">
        <f t="shared" si="47"/>
        <v>0</v>
      </c>
      <c r="L1509" s="179">
        <f>Recette!E1498</f>
        <v>0</v>
      </c>
    </row>
    <row r="1510" spans="3:12">
      <c r="C1510" s="155">
        <f>Dépense!J1499</f>
        <v>0</v>
      </c>
      <c r="D1510" s="162">
        <f t="shared" si="46"/>
        <v>0</v>
      </c>
      <c r="E1510" s="169">
        <f>Dépense!E1499</f>
        <v>0</v>
      </c>
      <c r="J1510" s="194">
        <f>Recette!J1499</f>
        <v>0</v>
      </c>
      <c r="K1510" s="162">
        <f t="shared" si="47"/>
        <v>0</v>
      </c>
      <c r="L1510" s="179">
        <f>Recette!E1499</f>
        <v>0</v>
      </c>
    </row>
    <row r="1511" spans="3:12">
      <c r="C1511" s="155">
        <f>Dépense!J1500</f>
        <v>0</v>
      </c>
      <c r="D1511" s="162">
        <f t="shared" si="46"/>
        <v>0</v>
      </c>
      <c r="E1511" s="169">
        <f>Dépense!E1500</f>
        <v>0</v>
      </c>
      <c r="J1511" s="194">
        <f>Recette!J1500</f>
        <v>0</v>
      </c>
      <c r="K1511" s="162">
        <f t="shared" si="47"/>
        <v>0</v>
      </c>
      <c r="L1511" s="179">
        <f>Recette!E1500</f>
        <v>0</v>
      </c>
    </row>
    <row r="1512" spans="3:12">
      <c r="C1512" s="155">
        <f>Dépense!J1501</f>
        <v>0</v>
      </c>
      <c r="D1512" s="162">
        <f t="shared" si="46"/>
        <v>0</v>
      </c>
      <c r="E1512" s="169">
        <f>Dépense!E1501</f>
        <v>0</v>
      </c>
      <c r="J1512" s="194">
        <f>Recette!J1501</f>
        <v>0</v>
      </c>
      <c r="K1512" s="162">
        <f t="shared" si="47"/>
        <v>0</v>
      </c>
      <c r="L1512" s="179">
        <f>Recette!E1501</f>
        <v>0</v>
      </c>
    </row>
    <row r="1513" spans="3:12">
      <c r="C1513" s="155">
        <f>Dépense!J1502</f>
        <v>0</v>
      </c>
      <c r="D1513" s="162">
        <f t="shared" si="46"/>
        <v>0</v>
      </c>
      <c r="E1513" s="169">
        <f>Dépense!E1502</f>
        <v>0</v>
      </c>
      <c r="J1513" s="194">
        <f>Recette!J1502</f>
        <v>0</v>
      </c>
      <c r="K1513" s="162">
        <f t="shared" si="47"/>
        <v>0</v>
      </c>
      <c r="L1513" s="179">
        <f>Recette!E1502</f>
        <v>0</v>
      </c>
    </row>
    <row r="1514" spans="3:12">
      <c r="C1514" s="155">
        <f>Dépense!J1503</f>
        <v>0</v>
      </c>
      <c r="D1514" s="162">
        <f t="shared" si="46"/>
        <v>0</v>
      </c>
      <c r="E1514" s="169">
        <f>Dépense!E1503</f>
        <v>0</v>
      </c>
      <c r="J1514" s="194">
        <f>Recette!J1503</f>
        <v>0</v>
      </c>
      <c r="K1514" s="162">
        <f t="shared" si="47"/>
        <v>0</v>
      </c>
      <c r="L1514" s="179">
        <f>Recette!E1503</f>
        <v>0</v>
      </c>
    </row>
    <row r="1515" spans="3:12">
      <c r="C1515" s="155">
        <f>Dépense!J1504</f>
        <v>0</v>
      </c>
      <c r="D1515" s="162">
        <f t="shared" si="46"/>
        <v>0</v>
      </c>
      <c r="E1515" s="169">
        <f>Dépense!E1504</f>
        <v>0</v>
      </c>
      <c r="J1515" s="194">
        <f>Recette!J1504</f>
        <v>0</v>
      </c>
      <c r="K1515" s="162">
        <f t="shared" si="47"/>
        <v>0</v>
      </c>
      <c r="L1515" s="179">
        <f>Recette!E1504</f>
        <v>0</v>
      </c>
    </row>
    <row r="1516" spans="3:12">
      <c r="C1516" s="155">
        <f>Dépense!J1505</f>
        <v>0</v>
      </c>
      <c r="D1516" s="162">
        <f t="shared" si="46"/>
        <v>0</v>
      </c>
      <c r="E1516" s="169">
        <f>Dépense!E1505</f>
        <v>0</v>
      </c>
      <c r="J1516" s="194">
        <f>Recette!J1505</f>
        <v>0</v>
      </c>
      <c r="K1516" s="162">
        <f t="shared" si="47"/>
        <v>0</v>
      </c>
      <c r="L1516" s="179">
        <f>Recette!E1505</f>
        <v>0</v>
      </c>
    </row>
    <row r="1517" spans="3:12">
      <c r="C1517" s="155">
        <f>Dépense!J1506</f>
        <v>0</v>
      </c>
      <c r="D1517" s="162">
        <f t="shared" si="46"/>
        <v>0</v>
      </c>
      <c r="E1517" s="169">
        <f>Dépense!E1506</f>
        <v>0</v>
      </c>
      <c r="J1517" s="194">
        <f>Recette!J1506</f>
        <v>0</v>
      </c>
      <c r="K1517" s="162">
        <f t="shared" si="47"/>
        <v>0</v>
      </c>
      <c r="L1517" s="179">
        <f>Recette!E1506</f>
        <v>0</v>
      </c>
    </row>
    <row r="1518" spans="3:12">
      <c r="C1518" s="155">
        <f>Dépense!J1507</f>
        <v>0</v>
      </c>
      <c r="D1518" s="162">
        <f t="shared" si="46"/>
        <v>0</v>
      </c>
      <c r="E1518" s="169">
        <f>Dépense!E1507</f>
        <v>0</v>
      </c>
      <c r="J1518" s="194">
        <f>Recette!J1507</f>
        <v>0</v>
      </c>
      <c r="K1518" s="162">
        <f t="shared" si="47"/>
        <v>0</v>
      </c>
      <c r="L1518" s="179">
        <f>Recette!E1507</f>
        <v>0</v>
      </c>
    </row>
    <row r="1519" spans="3:12">
      <c r="C1519" s="155">
        <f>Dépense!J1508</f>
        <v>0</v>
      </c>
      <c r="D1519" s="162">
        <f t="shared" si="46"/>
        <v>0</v>
      </c>
      <c r="E1519" s="169">
        <f>Dépense!E1508</f>
        <v>0</v>
      </c>
      <c r="J1519" s="194">
        <f>Recette!J1508</f>
        <v>0</v>
      </c>
      <c r="K1519" s="162">
        <f t="shared" si="47"/>
        <v>0</v>
      </c>
      <c r="L1519" s="179">
        <f>Recette!E1508</f>
        <v>0</v>
      </c>
    </row>
    <row r="1520" spans="3:12">
      <c r="C1520" s="155">
        <f>Dépense!J1509</f>
        <v>0</v>
      </c>
      <c r="D1520" s="162">
        <f t="shared" si="46"/>
        <v>0</v>
      </c>
      <c r="E1520" s="169">
        <f>Dépense!E1509</f>
        <v>0</v>
      </c>
      <c r="J1520" s="194">
        <f>Recette!J1509</f>
        <v>0</v>
      </c>
      <c r="K1520" s="162">
        <f t="shared" si="47"/>
        <v>0</v>
      </c>
      <c r="L1520" s="179">
        <f>Recette!E1509</f>
        <v>0</v>
      </c>
    </row>
    <row r="1521" spans="3:12">
      <c r="C1521" s="155">
        <f>Dépense!J1510</f>
        <v>0</v>
      </c>
      <c r="D1521" s="162">
        <f t="shared" si="46"/>
        <v>0</v>
      </c>
      <c r="E1521" s="169">
        <f>Dépense!E1510</f>
        <v>0</v>
      </c>
      <c r="J1521" s="194">
        <f>Recette!J1510</f>
        <v>0</v>
      </c>
      <c r="K1521" s="162">
        <f t="shared" si="47"/>
        <v>0</v>
      </c>
      <c r="L1521" s="179">
        <f>Recette!E1510</f>
        <v>0</v>
      </c>
    </row>
    <row r="1522" spans="3:12">
      <c r="C1522" s="155">
        <f>Dépense!J1511</f>
        <v>0</v>
      </c>
      <c r="D1522" s="162">
        <f t="shared" si="46"/>
        <v>0</v>
      </c>
      <c r="E1522" s="169">
        <f>Dépense!E1511</f>
        <v>0</v>
      </c>
      <c r="J1522" s="194">
        <f>Recette!J1511</f>
        <v>0</v>
      </c>
      <c r="K1522" s="162">
        <f t="shared" si="47"/>
        <v>0</v>
      </c>
      <c r="L1522" s="179">
        <f>Recette!E1511</f>
        <v>0</v>
      </c>
    </row>
    <row r="1523" spans="3:12">
      <c r="C1523" s="155">
        <f>Dépense!J1512</f>
        <v>0</v>
      </c>
      <c r="D1523" s="162">
        <f t="shared" si="46"/>
        <v>0</v>
      </c>
      <c r="E1523" s="169">
        <f>Dépense!E1512</f>
        <v>0</v>
      </c>
      <c r="J1523" s="194">
        <f>Recette!J1512</f>
        <v>0</v>
      </c>
      <c r="K1523" s="162">
        <f t="shared" si="47"/>
        <v>0</v>
      </c>
      <c r="L1523" s="179">
        <f>Recette!E1512</f>
        <v>0</v>
      </c>
    </row>
    <row r="1524" spans="3:12">
      <c r="C1524" s="155">
        <f>Dépense!J1513</f>
        <v>0</v>
      </c>
      <c r="D1524" s="162">
        <f t="shared" si="46"/>
        <v>0</v>
      </c>
      <c r="E1524" s="169">
        <f>Dépense!E1513</f>
        <v>0</v>
      </c>
      <c r="J1524" s="194">
        <f>Recette!J1513</f>
        <v>0</v>
      </c>
      <c r="K1524" s="162">
        <f t="shared" si="47"/>
        <v>0</v>
      </c>
      <c r="L1524" s="179">
        <f>Recette!E1513</f>
        <v>0</v>
      </c>
    </row>
    <row r="1525" spans="3:12">
      <c r="C1525" s="155">
        <f>Dépense!J1514</f>
        <v>0</v>
      </c>
      <c r="D1525" s="162">
        <f t="shared" si="46"/>
        <v>0</v>
      </c>
      <c r="E1525" s="169">
        <f>Dépense!E1514</f>
        <v>0</v>
      </c>
      <c r="J1525" s="194">
        <f>Recette!J1514</f>
        <v>0</v>
      </c>
      <c r="K1525" s="162">
        <f t="shared" si="47"/>
        <v>0</v>
      </c>
      <c r="L1525" s="179">
        <f>Recette!E1514</f>
        <v>0</v>
      </c>
    </row>
    <row r="1526" spans="3:12">
      <c r="C1526" s="155">
        <f>Dépense!J1515</f>
        <v>0</v>
      </c>
      <c r="D1526" s="162">
        <f t="shared" si="46"/>
        <v>0</v>
      </c>
      <c r="E1526" s="169">
        <f>Dépense!E1515</f>
        <v>0</v>
      </c>
      <c r="J1526" s="194">
        <f>Recette!J1515</f>
        <v>0</v>
      </c>
      <c r="K1526" s="162">
        <f t="shared" si="47"/>
        <v>0</v>
      </c>
      <c r="L1526" s="179">
        <f>Recette!E1515</f>
        <v>0</v>
      </c>
    </row>
    <row r="1527" spans="3:12">
      <c r="C1527" s="155">
        <f>Dépense!J1516</f>
        <v>0</v>
      </c>
      <c r="D1527" s="162">
        <f t="shared" si="46"/>
        <v>0</v>
      </c>
      <c r="E1527" s="169">
        <f>Dépense!E1516</f>
        <v>0</v>
      </c>
      <c r="J1527" s="194">
        <f>Recette!J1516</f>
        <v>0</v>
      </c>
      <c r="K1527" s="162">
        <f t="shared" si="47"/>
        <v>0</v>
      </c>
      <c r="L1527" s="179">
        <f>Recette!E1516</f>
        <v>0</v>
      </c>
    </row>
    <row r="1528" spans="3:12">
      <c r="C1528" s="155">
        <f>Dépense!J1517</f>
        <v>0</v>
      </c>
      <c r="D1528" s="162">
        <f t="shared" si="46"/>
        <v>0</v>
      </c>
      <c r="E1528" s="169">
        <f>Dépense!E1517</f>
        <v>0</v>
      </c>
      <c r="J1528" s="194">
        <f>Recette!J1517</f>
        <v>0</v>
      </c>
      <c r="K1528" s="162">
        <f t="shared" si="47"/>
        <v>0</v>
      </c>
      <c r="L1528" s="179">
        <f>Recette!E1517</f>
        <v>0</v>
      </c>
    </row>
    <row r="1529" spans="3:12">
      <c r="C1529" s="155">
        <f>Dépense!J1518</f>
        <v>0</v>
      </c>
      <c r="D1529" s="162">
        <f t="shared" si="46"/>
        <v>0</v>
      </c>
      <c r="E1529" s="169">
        <f>Dépense!E1518</f>
        <v>0</v>
      </c>
      <c r="J1529" s="194">
        <f>Recette!J1518</f>
        <v>0</v>
      </c>
      <c r="K1529" s="162">
        <f t="shared" si="47"/>
        <v>0</v>
      </c>
      <c r="L1529" s="179">
        <f>Recette!E1518</f>
        <v>0</v>
      </c>
    </row>
    <row r="1530" spans="3:12">
      <c r="C1530" s="155">
        <f>Dépense!J1519</f>
        <v>0</v>
      </c>
      <c r="D1530" s="162">
        <f t="shared" si="46"/>
        <v>0</v>
      </c>
      <c r="E1530" s="169">
        <f>Dépense!E1519</f>
        <v>0</v>
      </c>
      <c r="J1530" s="194">
        <f>Recette!J1519</f>
        <v>0</v>
      </c>
      <c r="K1530" s="162">
        <f t="shared" si="47"/>
        <v>0</v>
      </c>
      <c r="L1530" s="179">
        <f>Recette!E1519</f>
        <v>0</v>
      </c>
    </row>
    <row r="1531" spans="3:12">
      <c r="C1531" s="155">
        <f>Dépense!J1520</f>
        <v>0</v>
      </c>
      <c r="D1531" s="162">
        <f t="shared" si="46"/>
        <v>0</v>
      </c>
      <c r="E1531" s="169">
        <f>Dépense!E1520</f>
        <v>0</v>
      </c>
      <c r="J1531" s="194">
        <f>Recette!J1520</f>
        <v>0</v>
      </c>
      <c r="K1531" s="162">
        <f t="shared" si="47"/>
        <v>0</v>
      </c>
      <c r="L1531" s="179">
        <f>Recette!E1520</f>
        <v>0</v>
      </c>
    </row>
    <row r="1532" spans="3:12">
      <c r="C1532" s="155">
        <f>Dépense!J1521</f>
        <v>0</v>
      </c>
      <c r="D1532" s="162">
        <f t="shared" si="46"/>
        <v>0</v>
      </c>
      <c r="E1532" s="169">
        <f>Dépense!E1521</f>
        <v>0</v>
      </c>
      <c r="J1532" s="194">
        <f>Recette!J1521</f>
        <v>0</v>
      </c>
      <c r="K1532" s="162">
        <f t="shared" si="47"/>
        <v>0</v>
      </c>
      <c r="L1532" s="179">
        <f>Recette!E1521</f>
        <v>0</v>
      </c>
    </row>
    <row r="1533" spans="3:12">
      <c r="C1533" s="155">
        <f>Dépense!J1522</f>
        <v>0</v>
      </c>
      <c r="D1533" s="162">
        <f t="shared" si="46"/>
        <v>0</v>
      </c>
      <c r="E1533" s="169">
        <f>Dépense!E1522</f>
        <v>0</v>
      </c>
      <c r="J1533" s="194">
        <f>Recette!J1522</f>
        <v>0</v>
      </c>
      <c r="K1533" s="162">
        <f t="shared" si="47"/>
        <v>0</v>
      </c>
      <c r="L1533" s="179">
        <f>Recette!E1522</f>
        <v>0</v>
      </c>
    </row>
    <row r="1534" spans="3:12">
      <c r="C1534" s="155">
        <f>Dépense!J1523</f>
        <v>0</v>
      </c>
      <c r="D1534" s="162">
        <f t="shared" si="46"/>
        <v>0</v>
      </c>
      <c r="E1534" s="169">
        <f>Dépense!E1523</f>
        <v>0</v>
      </c>
      <c r="J1534" s="194">
        <f>Recette!J1523</f>
        <v>0</v>
      </c>
      <c r="K1534" s="162">
        <f t="shared" si="47"/>
        <v>0</v>
      </c>
      <c r="L1534" s="179">
        <f>Recette!E1523</f>
        <v>0</v>
      </c>
    </row>
    <row r="1535" spans="3:12">
      <c r="C1535" s="155">
        <f>Dépense!J1524</f>
        <v>0</v>
      </c>
      <c r="D1535" s="162">
        <f t="shared" si="46"/>
        <v>0</v>
      </c>
      <c r="E1535" s="169">
        <f>Dépense!E1524</f>
        <v>0</v>
      </c>
      <c r="J1535" s="194">
        <f>Recette!J1524</f>
        <v>0</v>
      </c>
      <c r="K1535" s="162">
        <f t="shared" si="47"/>
        <v>0</v>
      </c>
      <c r="L1535" s="179">
        <f>Recette!E1524</f>
        <v>0</v>
      </c>
    </row>
    <row r="1536" spans="3:12">
      <c r="C1536" s="155">
        <f>Dépense!J1525</f>
        <v>0</v>
      </c>
      <c r="D1536" s="162">
        <f t="shared" si="46"/>
        <v>0</v>
      </c>
      <c r="E1536" s="169">
        <f>Dépense!E1525</f>
        <v>0</v>
      </c>
      <c r="J1536" s="194">
        <f>Recette!J1525</f>
        <v>0</v>
      </c>
      <c r="K1536" s="162">
        <f t="shared" si="47"/>
        <v>0</v>
      </c>
      <c r="L1536" s="179">
        <f>Recette!E1525</f>
        <v>0</v>
      </c>
    </row>
    <row r="1537" spans="3:12">
      <c r="C1537" s="155">
        <f>Dépense!J1526</f>
        <v>0</v>
      </c>
      <c r="D1537" s="162">
        <f t="shared" si="46"/>
        <v>0</v>
      </c>
      <c r="E1537" s="169">
        <f>Dépense!E1526</f>
        <v>0</v>
      </c>
      <c r="J1537" s="194">
        <f>Recette!J1526</f>
        <v>0</v>
      </c>
      <c r="K1537" s="162">
        <f t="shared" si="47"/>
        <v>0</v>
      </c>
      <c r="L1537" s="179">
        <f>Recette!E1526</f>
        <v>0</v>
      </c>
    </row>
    <row r="1538" spans="3:12">
      <c r="C1538" s="155">
        <f>Dépense!J1527</f>
        <v>0</v>
      </c>
      <c r="D1538" s="162">
        <f t="shared" si="46"/>
        <v>0</v>
      </c>
      <c r="E1538" s="169">
        <f>Dépense!E1527</f>
        <v>0</v>
      </c>
      <c r="J1538" s="194">
        <f>Recette!J1527</f>
        <v>0</v>
      </c>
      <c r="K1538" s="162">
        <f t="shared" si="47"/>
        <v>0</v>
      </c>
      <c r="L1538" s="179">
        <f>Recette!E1527</f>
        <v>0</v>
      </c>
    </row>
    <row r="1539" spans="3:12">
      <c r="C1539" s="155">
        <f>Dépense!J1528</f>
        <v>0</v>
      </c>
      <c r="D1539" s="162">
        <f t="shared" si="46"/>
        <v>0</v>
      </c>
      <c r="E1539" s="169">
        <f>Dépense!E1528</f>
        <v>0</v>
      </c>
      <c r="J1539" s="194">
        <f>Recette!J1528</f>
        <v>0</v>
      </c>
      <c r="K1539" s="162">
        <f t="shared" si="47"/>
        <v>0</v>
      </c>
      <c r="L1539" s="179">
        <f>Recette!E1528</f>
        <v>0</v>
      </c>
    </row>
    <row r="1540" spans="3:12">
      <c r="C1540" s="155">
        <f>Dépense!J1529</f>
        <v>0</v>
      </c>
      <c r="D1540" s="162">
        <f t="shared" si="46"/>
        <v>0</v>
      </c>
      <c r="E1540" s="169">
        <f>Dépense!E1529</f>
        <v>0</v>
      </c>
      <c r="J1540" s="194">
        <f>Recette!J1529</f>
        <v>0</v>
      </c>
      <c r="K1540" s="162">
        <f t="shared" si="47"/>
        <v>0</v>
      </c>
      <c r="L1540" s="179">
        <f>Recette!E1529</f>
        <v>0</v>
      </c>
    </row>
    <row r="1541" spans="3:12">
      <c r="C1541" s="155">
        <f>Dépense!J1530</f>
        <v>0</v>
      </c>
      <c r="D1541" s="162">
        <f t="shared" si="46"/>
        <v>0</v>
      </c>
      <c r="E1541" s="169">
        <f>Dépense!E1530</f>
        <v>0</v>
      </c>
      <c r="J1541" s="194">
        <f>Recette!J1530</f>
        <v>0</v>
      </c>
      <c r="K1541" s="162">
        <f t="shared" si="47"/>
        <v>0</v>
      </c>
      <c r="L1541" s="179">
        <f>Recette!E1530</f>
        <v>0</v>
      </c>
    </row>
    <row r="1542" spans="3:12">
      <c r="C1542" s="155">
        <f>Dépense!J1531</f>
        <v>0</v>
      </c>
      <c r="D1542" s="162">
        <f t="shared" si="46"/>
        <v>0</v>
      </c>
      <c r="E1542" s="169">
        <f>Dépense!E1531</f>
        <v>0</v>
      </c>
      <c r="J1542" s="194">
        <f>Recette!J1531</f>
        <v>0</v>
      </c>
      <c r="K1542" s="162">
        <f t="shared" si="47"/>
        <v>0</v>
      </c>
      <c r="L1542" s="179">
        <f>Recette!E1531</f>
        <v>0</v>
      </c>
    </row>
    <row r="1543" spans="3:12">
      <c r="C1543" s="155">
        <f>Dépense!J1532</f>
        <v>0</v>
      </c>
      <c r="D1543" s="162">
        <f t="shared" si="46"/>
        <v>0</v>
      </c>
      <c r="E1543" s="169">
        <f>Dépense!E1532</f>
        <v>0</v>
      </c>
      <c r="J1543" s="194">
        <f>Recette!J1532</f>
        <v>0</v>
      </c>
      <c r="K1543" s="162">
        <f t="shared" si="47"/>
        <v>0</v>
      </c>
      <c r="L1543" s="179">
        <f>Recette!E1532</f>
        <v>0</v>
      </c>
    </row>
    <row r="1544" spans="3:12">
      <c r="C1544" s="155">
        <f>Dépense!J1533</f>
        <v>0</v>
      </c>
      <c r="D1544" s="162">
        <f t="shared" si="46"/>
        <v>0</v>
      </c>
      <c r="E1544" s="169">
        <f>Dépense!E1533</f>
        <v>0</v>
      </c>
      <c r="J1544" s="194">
        <f>Recette!J1533</f>
        <v>0</v>
      </c>
      <c r="K1544" s="162">
        <f t="shared" si="47"/>
        <v>0</v>
      </c>
      <c r="L1544" s="179">
        <f>Recette!E1533</f>
        <v>0</v>
      </c>
    </row>
    <row r="1545" spans="3:12">
      <c r="C1545" s="155">
        <f>Dépense!J1534</f>
        <v>0</v>
      </c>
      <c r="D1545" s="162">
        <f t="shared" si="46"/>
        <v>0</v>
      </c>
      <c r="E1545" s="169">
        <f>Dépense!E1534</f>
        <v>0</v>
      </c>
      <c r="J1545" s="194">
        <f>Recette!J1534</f>
        <v>0</v>
      </c>
      <c r="K1545" s="162">
        <f t="shared" si="47"/>
        <v>0</v>
      </c>
      <c r="L1545" s="179">
        <f>Recette!E1534</f>
        <v>0</v>
      </c>
    </row>
    <row r="1546" spans="3:12">
      <c r="C1546" s="155">
        <f>Dépense!J1535</f>
        <v>0</v>
      </c>
      <c r="D1546" s="162">
        <f t="shared" si="46"/>
        <v>0</v>
      </c>
      <c r="E1546" s="169">
        <f>Dépense!E1535</f>
        <v>0</v>
      </c>
      <c r="J1546" s="194">
        <f>Recette!J1535</f>
        <v>0</v>
      </c>
      <c r="K1546" s="162">
        <f t="shared" si="47"/>
        <v>0</v>
      </c>
      <c r="L1546" s="179">
        <f>Recette!E1535</f>
        <v>0</v>
      </c>
    </row>
    <row r="1547" spans="3:12">
      <c r="C1547" s="155">
        <f>Dépense!J1536</f>
        <v>0</v>
      </c>
      <c r="D1547" s="162">
        <f t="shared" si="46"/>
        <v>0</v>
      </c>
      <c r="E1547" s="169">
        <f>Dépense!E1536</f>
        <v>0</v>
      </c>
      <c r="J1547" s="194">
        <f>Recette!J1536</f>
        <v>0</v>
      </c>
      <c r="K1547" s="162">
        <f t="shared" si="47"/>
        <v>0</v>
      </c>
      <c r="L1547" s="179">
        <f>Recette!E1536</f>
        <v>0</v>
      </c>
    </row>
    <row r="1548" spans="3:12">
      <c r="C1548" s="155">
        <f>Dépense!J1537</f>
        <v>0</v>
      </c>
      <c r="D1548" s="162">
        <f t="shared" si="46"/>
        <v>0</v>
      </c>
      <c r="E1548" s="169">
        <f>Dépense!E1537</f>
        <v>0</v>
      </c>
      <c r="J1548" s="194">
        <f>Recette!J1537</f>
        <v>0</v>
      </c>
      <c r="K1548" s="162">
        <f t="shared" si="47"/>
        <v>0</v>
      </c>
      <c r="L1548" s="179">
        <f>Recette!E1537</f>
        <v>0</v>
      </c>
    </row>
    <row r="1549" spans="3:12">
      <c r="C1549" s="155">
        <f>Dépense!J1538</f>
        <v>0</v>
      </c>
      <c r="D1549" s="162">
        <f t="shared" si="46"/>
        <v>0</v>
      </c>
      <c r="E1549" s="169">
        <f>Dépense!E1538</f>
        <v>0</v>
      </c>
      <c r="J1549" s="194">
        <f>Recette!J1538</f>
        <v>0</v>
      </c>
      <c r="K1549" s="162">
        <f t="shared" si="47"/>
        <v>0</v>
      </c>
      <c r="L1549" s="179">
        <f>Recette!E1538</f>
        <v>0</v>
      </c>
    </row>
    <row r="1550" spans="3:12">
      <c r="C1550" s="155">
        <f>Dépense!J1539</f>
        <v>0</v>
      </c>
      <c r="D1550" s="162">
        <f t="shared" ref="D1550:D1613" si="48">INT(C1550/10000)</f>
        <v>0</v>
      </c>
      <c r="E1550" s="169">
        <f>Dépense!E1539</f>
        <v>0</v>
      </c>
      <c r="J1550" s="194">
        <f>Recette!J1539</f>
        <v>0</v>
      </c>
      <c r="K1550" s="162">
        <f t="shared" ref="K1550:K1613" si="49">INT(J1550/10000)</f>
        <v>0</v>
      </c>
      <c r="L1550" s="179">
        <f>Recette!E1539</f>
        <v>0</v>
      </c>
    </row>
    <row r="1551" spans="3:12">
      <c r="C1551" s="155">
        <f>Dépense!J1540</f>
        <v>0</v>
      </c>
      <c r="D1551" s="162">
        <f t="shared" si="48"/>
        <v>0</v>
      </c>
      <c r="E1551" s="169">
        <f>Dépense!E1540</f>
        <v>0</v>
      </c>
      <c r="J1551" s="194">
        <f>Recette!J1540</f>
        <v>0</v>
      </c>
      <c r="K1551" s="162">
        <f t="shared" si="49"/>
        <v>0</v>
      </c>
      <c r="L1551" s="179">
        <f>Recette!E1540</f>
        <v>0</v>
      </c>
    </row>
    <row r="1552" spans="3:12">
      <c r="C1552" s="155">
        <f>Dépense!J1541</f>
        <v>0</v>
      </c>
      <c r="D1552" s="162">
        <f t="shared" si="48"/>
        <v>0</v>
      </c>
      <c r="E1552" s="169">
        <f>Dépense!E1541</f>
        <v>0</v>
      </c>
      <c r="J1552" s="194">
        <f>Recette!J1541</f>
        <v>0</v>
      </c>
      <c r="K1552" s="162">
        <f t="shared" si="49"/>
        <v>0</v>
      </c>
      <c r="L1552" s="179">
        <f>Recette!E1541</f>
        <v>0</v>
      </c>
    </row>
    <row r="1553" spans="3:12">
      <c r="C1553" s="155">
        <f>Dépense!J1542</f>
        <v>0</v>
      </c>
      <c r="D1553" s="162">
        <f t="shared" si="48"/>
        <v>0</v>
      </c>
      <c r="E1553" s="169">
        <f>Dépense!E1542</f>
        <v>0</v>
      </c>
      <c r="J1553" s="194">
        <f>Recette!J1542</f>
        <v>0</v>
      </c>
      <c r="K1553" s="162">
        <f t="shared" si="49"/>
        <v>0</v>
      </c>
      <c r="L1553" s="179">
        <f>Recette!E1542</f>
        <v>0</v>
      </c>
    </row>
    <row r="1554" spans="3:12">
      <c r="C1554" s="155">
        <f>Dépense!J1543</f>
        <v>0</v>
      </c>
      <c r="D1554" s="162">
        <f t="shared" si="48"/>
        <v>0</v>
      </c>
      <c r="E1554" s="169">
        <f>Dépense!E1543</f>
        <v>0</v>
      </c>
      <c r="J1554" s="194">
        <f>Recette!J1543</f>
        <v>0</v>
      </c>
      <c r="K1554" s="162">
        <f t="shared" si="49"/>
        <v>0</v>
      </c>
      <c r="L1554" s="179">
        <f>Recette!E1543</f>
        <v>0</v>
      </c>
    </row>
    <row r="1555" spans="3:12">
      <c r="C1555" s="155">
        <f>Dépense!J1544</f>
        <v>0</v>
      </c>
      <c r="D1555" s="162">
        <f t="shared" si="48"/>
        <v>0</v>
      </c>
      <c r="E1555" s="169">
        <f>Dépense!E1544</f>
        <v>0</v>
      </c>
      <c r="J1555" s="194">
        <f>Recette!J1544</f>
        <v>0</v>
      </c>
      <c r="K1555" s="162">
        <f t="shared" si="49"/>
        <v>0</v>
      </c>
      <c r="L1555" s="179">
        <f>Recette!E1544</f>
        <v>0</v>
      </c>
    </row>
    <row r="1556" spans="3:12">
      <c r="C1556" s="155">
        <f>Dépense!J1545</f>
        <v>0</v>
      </c>
      <c r="D1556" s="162">
        <f t="shared" si="48"/>
        <v>0</v>
      </c>
      <c r="E1556" s="169">
        <f>Dépense!E1545</f>
        <v>0</v>
      </c>
      <c r="J1556" s="194">
        <f>Recette!J1545</f>
        <v>0</v>
      </c>
      <c r="K1556" s="162">
        <f t="shared" si="49"/>
        <v>0</v>
      </c>
      <c r="L1556" s="179">
        <f>Recette!E1545</f>
        <v>0</v>
      </c>
    </row>
    <row r="1557" spans="3:12">
      <c r="C1557" s="155">
        <f>Dépense!J1546</f>
        <v>0</v>
      </c>
      <c r="D1557" s="162">
        <f t="shared" si="48"/>
        <v>0</v>
      </c>
      <c r="E1557" s="169">
        <f>Dépense!E1546</f>
        <v>0</v>
      </c>
      <c r="J1557" s="194">
        <f>Recette!J1546</f>
        <v>0</v>
      </c>
      <c r="K1557" s="162">
        <f t="shared" si="49"/>
        <v>0</v>
      </c>
      <c r="L1557" s="179">
        <f>Recette!E1546</f>
        <v>0</v>
      </c>
    </row>
    <row r="1558" spans="3:12">
      <c r="C1558" s="155">
        <f>Dépense!J1547</f>
        <v>0</v>
      </c>
      <c r="D1558" s="162">
        <f t="shared" si="48"/>
        <v>0</v>
      </c>
      <c r="E1558" s="169">
        <f>Dépense!E1547</f>
        <v>0</v>
      </c>
      <c r="J1558" s="194">
        <f>Recette!J1547</f>
        <v>0</v>
      </c>
      <c r="K1558" s="162">
        <f t="shared" si="49"/>
        <v>0</v>
      </c>
      <c r="L1558" s="179">
        <f>Recette!E1547</f>
        <v>0</v>
      </c>
    </row>
    <row r="1559" spans="3:12">
      <c r="C1559" s="155">
        <f>Dépense!J1548</f>
        <v>0</v>
      </c>
      <c r="D1559" s="162">
        <f t="shared" si="48"/>
        <v>0</v>
      </c>
      <c r="E1559" s="169">
        <f>Dépense!E1548</f>
        <v>0</v>
      </c>
      <c r="J1559" s="194">
        <f>Recette!J1548</f>
        <v>0</v>
      </c>
      <c r="K1559" s="162">
        <f t="shared" si="49"/>
        <v>0</v>
      </c>
      <c r="L1559" s="179">
        <f>Recette!E1548</f>
        <v>0</v>
      </c>
    </row>
    <row r="1560" spans="3:12">
      <c r="C1560" s="155">
        <f>Dépense!J1549</f>
        <v>0</v>
      </c>
      <c r="D1560" s="162">
        <f t="shared" si="48"/>
        <v>0</v>
      </c>
      <c r="E1560" s="169">
        <f>Dépense!E1549</f>
        <v>0</v>
      </c>
      <c r="J1560" s="194">
        <f>Recette!J1549</f>
        <v>0</v>
      </c>
      <c r="K1560" s="162">
        <f t="shared" si="49"/>
        <v>0</v>
      </c>
      <c r="L1560" s="179">
        <f>Recette!E1549</f>
        <v>0</v>
      </c>
    </row>
    <row r="1561" spans="3:12">
      <c r="C1561" s="155">
        <f>Dépense!J1550</f>
        <v>0</v>
      </c>
      <c r="D1561" s="162">
        <f t="shared" si="48"/>
        <v>0</v>
      </c>
      <c r="E1561" s="169">
        <f>Dépense!E1550</f>
        <v>0</v>
      </c>
      <c r="J1561" s="194">
        <f>Recette!J1550</f>
        <v>0</v>
      </c>
      <c r="K1561" s="162">
        <f t="shared" si="49"/>
        <v>0</v>
      </c>
      <c r="L1561" s="179">
        <f>Recette!E1550</f>
        <v>0</v>
      </c>
    </row>
    <row r="1562" spans="3:12">
      <c r="C1562" s="155">
        <f>Dépense!J1551</f>
        <v>0</v>
      </c>
      <c r="D1562" s="162">
        <f t="shared" si="48"/>
        <v>0</v>
      </c>
      <c r="E1562" s="169">
        <f>Dépense!E1551</f>
        <v>0</v>
      </c>
      <c r="J1562" s="194">
        <f>Recette!J1551</f>
        <v>0</v>
      </c>
      <c r="K1562" s="162">
        <f t="shared" si="49"/>
        <v>0</v>
      </c>
      <c r="L1562" s="179">
        <f>Recette!E1551</f>
        <v>0</v>
      </c>
    </row>
    <row r="1563" spans="3:12">
      <c r="C1563" s="155">
        <f>Dépense!J1552</f>
        <v>0</v>
      </c>
      <c r="D1563" s="162">
        <f t="shared" si="48"/>
        <v>0</v>
      </c>
      <c r="E1563" s="169">
        <f>Dépense!E1552</f>
        <v>0</v>
      </c>
      <c r="J1563" s="194">
        <f>Recette!J1552</f>
        <v>0</v>
      </c>
      <c r="K1563" s="162">
        <f t="shared" si="49"/>
        <v>0</v>
      </c>
      <c r="L1563" s="179">
        <f>Recette!E1552</f>
        <v>0</v>
      </c>
    </row>
    <row r="1564" spans="3:12">
      <c r="C1564" s="155">
        <f>Dépense!J1553</f>
        <v>0</v>
      </c>
      <c r="D1564" s="162">
        <f t="shared" si="48"/>
        <v>0</v>
      </c>
      <c r="E1564" s="169">
        <f>Dépense!E1553</f>
        <v>0</v>
      </c>
      <c r="J1564" s="194">
        <f>Recette!J1553</f>
        <v>0</v>
      </c>
      <c r="K1564" s="162">
        <f t="shared" si="49"/>
        <v>0</v>
      </c>
      <c r="L1564" s="179">
        <f>Recette!E1553</f>
        <v>0</v>
      </c>
    </row>
    <row r="1565" spans="3:12">
      <c r="C1565" s="155">
        <f>Dépense!J1554</f>
        <v>0</v>
      </c>
      <c r="D1565" s="162">
        <f t="shared" si="48"/>
        <v>0</v>
      </c>
      <c r="E1565" s="169">
        <f>Dépense!E1554</f>
        <v>0</v>
      </c>
      <c r="J1565" s="194">
        <f>Recette!J1554</f>
        <v>0</v>
      </c>
      <c r="K1565" s="162">
        <f t="shared" si="49"/>
        <v>0</v>
      </c>
      <c r="L1565" s="179">
        <f>Recette!E1554</f>
        <v>0</v>
      </c>
    </row>
    <row r="1566" spans="3:12">
      <c r="C1566" s="155">
        <f>Dépense!J1555</f>
        <v>0</v>
      </c>
      <c r="D1566" s="162">
        <f t="shared" si="48"/>
        <v>0</v>
      </c>
      <c r="E1566" s="169">
        <f>Dépense!E1555</f>
        <v>0</v>
      </c>
      <c r="J1566" s="194">
        <f>Recette!J1555</f>
        <v>0</v>
      </c>
      <c r="K1566" s="162">
        <f t="shared" si="49"/>
        <v>0</v>
      </c>
      <c r="L1566" s="179">
        <f>Recette!E1555</f>
        <v>0</v>
      </c>
    </row>
    <row r="1567" spans="3:12">
      <c r="C1567" s="155">
        <f>Dépense!J1556</f>
        <v>0</v>
      </c>
      <c r="D1567" s="162">
        <f t="shared" si="48"/>
        <v>0</v>
      </c>
      <c r="E1567" s="169">
        <f>Dépense!E1556</f>
        <v>0</v>
      </c>
      <c r="J1567" s="194">
        <f>Recette!J1556</f>
        <v>0</v>
      </c>
      <c r="K1567" s="162">
        <f t="shared" si="49"/>
        <v>0</v>
      </c>
      <c r="L1567" s="179">
        <f>Recette!E1556</f>
        <v>0</v>
      </c>
    </row>
    <row r="1568" spans="3:12">
      <c r="C1568" s="155">
        <f>Dépense!J1557</f>
        <v>0</v>
      </c>
      <c r="D1568" s="162">
        <f t="shared" si="48"/>
        <v>0</v>
      </c>
      <c r="E1568" s="169">
        <f>Dépense!E1557</f>
        <v>0</v>
      </c>
      <c r="J1568" s="194">
        <f>Recette!J1557</f>
        <v>0</v>
      </c>
      <c r="K1568" s="162">
        <f t="shared" si="49"/>
        <v>0</v>
      </c>
      <c r="L1568" s="179">
        <f>Recette!E1557</f>
        <v>0</v>
      </c>
    </row>
    <row r="1569" spans="3:12">
      <c r="C1569" s="155">
        <f>Dépense!J1558</f>
        <v>0</v>
      </c>
      <c r="D1569" s="162">
        <f t="shared" si="48"/>
        <v>0</v>
      </c>
      <c r="E1569" s="169">
        <f>Dépense!E1558</f>
        <v>0</v>
      </c>
      <c r="J1569" s="194">
        <f>Recette!J1558</f>
        <v>0</v>
      </c>
      <c r="K1569" s="162">
        <f t="shared" si="49"/>
        <v>0</v>
      </c>
      <c r="L1569" s="179">
        <f>Recette!E1558</f>
        <v>0</v>
      </c>
    </row>
    <row r="1570" spans="3:12">
      <c r="C1570" s="155">
        <f>Dépense!J1559</f>
        <v>0</v>
      </c>
      <c r="D1570" s="162">
        <f t="shared" si="48"/>
        <v>0</v>
      </c>
      <c r="E1570" s="169">
        <f>Dépense!E1559</f>
        <v>0</v>
      </c>
      <c r="J1570" s="194">
        <f>Recette!J1559</f>
        <v>0</v>
      </c>
      <c r="K1570" s="162">
        <f t="shared" si="49"/>
        <v>0</v>
      </c>
      <c r="L1570" s="179">
        <f>Recette!E1559</f>
        <v>0</v>
      </c>
    </row>
    <row r="1571" spans="3:12">
      <c r="C1571" s="155">
        <f>Dépense!J1560</f>
        <v>0</v>
      </c>
      <c r="D1571" s="162">
        <f t="shared" si="48"/>
        <v>0</v>
      </c>
      <c r="E1571" s="169">
        <f>Dépense!E1560</f>
        <v>0</v>
      </c>
      <c r="J1571" s="194">
        <f>Recette!J1560</f>
        <v>0</v>
      </c>
      <c r="K1571" s="162">
        <f t="shared" si="49"/>
        <v>0</v>
      </c>
      <c r="L1571" s="179">
        <f>Recette!E1560</f>
        <v>0</v>
      </c>
    </row>
    <row r="1572" spans="3:12">
      <c r="C1572" s="155">
        <f>Dépense!J1561</f>
        <v>0</v>
      </c>
      <c r="D1572" s="162">
        <f t="shared" si="48"/>
        <v>0</v>
      </c>
      <c r="E1572" s="169">
        <f>Dépense!E1561</f>
        <v>0</v>
      </c>
      <c r="J1572" s="194">
        <f>Recette!J1561</f>
        <v>0</v>
      </c>
      <c r="K1572" s="162">
        <f t="shared" si="49"/>
        <v>0</v>
      </c>
      <c r="L1572" s="179">
        <f>Recette!E1561</f>
        <v>0</v>
      </c>
    </row>
    <row r="1573" spans="3:12">
      <c r="C1573" s="155">
        <f>Dépense!J1562</f>
        <v>0</v>
      </c>
      <c r="D1573" s="162">
        <f t="shared" si="48"/>
        <v>0</v>
      </c>
      <c r="E1573" s="169">
        <f>Dépense!E1562</f>
        <v>0</v>
      </c>
      <c r="J1573" s="194">
        <f>Recette!J1562</f>
        <v>0</v>
      </c>
      <c r="K1573" s="162">
        <f t="shared" si="49"/>
        <v>0</v>
      </c>
      <c r="L1573" s="179">
        <f>Recette!E1562</f>
        <v>0</v>
      </c>
    </row>
    <row r="1574" spans="3:12">
      <c r="C1574" s="155">
        <f>Dépense!J1563</f>
        <v>0</v>
      </c>
      <c r="D1574" s="162">
        <f t="shared" si="48"/>
        <v>0</v>
      </c>
      <c r="E1574" s="169">
        <f>Dépense!E1563</f>
        <v>0</v>
      </c>
      <c r="J1574" s="194">
        <f>Recette!J1563</f>
        <v>0</v>
      </c>
      <c r="K1574" s="162">
        <f t="shared" si="49"/>
        <v>0</v>
      </c>
      <c r="L1574" s="179">
        <f>Recette!E1563</f>
        <v>0</v>
      </c>
    </row>
    <row r="1575" spans="3:12">
      <c r="C1575" s="155">
        <f>Dépense!J1564</f>
        <v>0</v>
      </c>
      <c r="D1575" s="162">
        <f t="shared" si="48"/>
        <v>0</v>
      </c>
      <c r="E1575" s="169">
        <f>Dépense!E1564</f>
        <v>0</v>
      </c>
      <c r="J1575" s="194">
        <f>Recette!J1564</f>
        <v>0</v>
      </c>
      <c r="K1575" s="162">
        <f t="shared" si="49"/>
        <v>0</v>
      </c>
      <c r="L1575" s="179">
        <f>Recette!E1564</f>
        <v>0</v>
      </c>
    </row>
    <row r="1576" spans="3:12">
      <c r="C1576" s="155">
        <f>Dépense!J1565</f>
        <v>0</v>
      </c>
      <c r="D1576" s="162">
        <f t="shared" si="48"/>
        <v>0</v>
      </c>
      <c r="E1576" s="169">
        <f>Dépense!E1565</f>
        <v>0</v>
      </c>
      <c r="J1576" s="194">
        <f>Recette!J1565</f>
        <v>0</v>
      </c>
      <c r="K1576" s="162">
        <f t="shared" si="49"/>
        <v>0</v>
      </c>
      <c r="L1576" s="179">
        <f>Recette!E1565</f>
        <v>0</v>
      </c>
    </row>
    <row r="1577" spans="3:12">
      <c r="C1577" s="155">
        <f>Dépense!J1566</f>
        <v>0</v>
      </c>
      <c r="D1577" s="162">
        <f t="shared" si="48"/>
        <v>0</v>
      </c>
      <c r="E1577" s="169">
        <f>Dépense!E1566</f>
        <v>0</v>
      </c>
      <c r="J1577" s="194">
        <f>Recette!J1566</f>
        <v>0</v>
      </c>
      <c r="K1577" s="162">
        <f t="shared" si="49"/>
        <v>0</v>
      </c>
      <c r="L1577" s="179">
        <f>Recette!E1566</f>
        <v>0</v>
      </c>
    </row>
    <row r="1578" spans="3:12">
      <c r="C1578" s="155">
        <f>Dépense!J1567</f>
        <v>0</v>
      </c>
      <c r="D1578" s="162">
        <f t="shared" si="48"/>
        <v>0</v>
      </c>
      <c r="E1578" s="169">
        <f>Dépense!E1567</f>
        <v>0</v>
      </c>
      <c r="J1578" s="194">
        <f>Recette!J1567</f>
        <v>0</v>
      </c>
      <c r="K1578" s="162">
        <f t="shared" si="49"/>
        <v>0</v>
      </c>
      <c r="L1578" s="179">
        <f>Recette!E1567</f>
        <v>0</v>
      </c>
    </row>
    <row r="1579" spans="3:12">
      <c r="C1579" s="155">
        <f>Dépense!J1568</f>
        <v>0</v>
      </c>
      <c r="D1579" s="162">
        <f t="shared" si="48"/>
        <v>0</v>
      </c>
      <c r="E1579" s="169">
        <f>Dépense!E1568</f>
        <v>0</v>
      </c>
      <c r="J1579" s="194">
        <f>Recette!J1568</f>
        <v>0</v>
      </c>
      <c r="K1579" s="162">
        <f t="shared" si="49"/>
        <v>0</v>
      </c>
      <c r="L1579" s="179">
        <f>Recette!E1568</f>
        <v>0</v>
      </c>
    </row>
    <row r="1580" spans="3:12">
      <c r="C1580" s="155">
        <f>Dépense!J1569</f>
        <v>0</v>
      </c>
      <c r="D1580" s="162">
        <f t="shared" si="48"/>
        <v>0</v>
      </c>
      <c r="E1580" s="169">
        <f>Dépense!E1569</f>
        <v>0</v>
      </c>
      <c r="J1580" s="194">
        <f>Recette!J1569</f>
        <v>0</v>
      </c>
      <c r="K1580" s="162">
        <f t="shared" si="49"/>
        <v>0</v>
      </c>
      <c r="L1580" s="179">
        <f>Recette!E1569</f>
        <v>0</v>
      </c>
    </row>
    <row r="1581" spans="3:12">
      <c r="C1581" s="155">
        <f>Dépense!J1570</f>
        <v>0</v>
      </c>
      <c r="D1581" s="162">
        <f t="shared" si="48"/>
        <v>0</v>
      </c>
      <c r="E1581" s="169">
        <f>Dépense!E1570</f>
        <v>0</v>
      </c>
      <c r="J1581" s="194">
        <f>Recette!J1570</f>
        <v>0</v>
      </c>
      <c r="K1581" s="162">
        <f t="shared" si="49"/>
        <v>0</v>
      </c>
      <c r="L1581" s="179">
        <f>Recette!E1570</f>
        <v>0</v>
      </c>
    </row>
    <row r="1582" spans="3:12">
      <c r="C1582" s="155">
        <f>Dépense!J1571</f>
        <v>0</v>
      </c>
      <c r="D1582" s="162">
        <f t="shared" si="48"/>
        <v>0</v>
      </c>
      <c r="E1582" s="169">
        <f>Dépense!E1571</f>
        <v>0</v>
      </c>
      <c r="J1582" s="194">
        <f>Recette!J1571</f>
        <v>0</v>
      </c>
      <c r="K1582" s="162">
        <f t="shared" si="49"/>
        <v>0</v>
      </c>
      <c r="L1582" s="179">
        <f>Recette!E1571</f>
        <v>0</v>
      </c>
    </row>
    <row r="1583" spans="3:12">
      <c r="C1583" s="155">
        <f>Dépense!J1572</f>
        <v>0</v>
      </c>
      <c r="D1583" s="162">
        <f t="shared" si="48"/>
        <v>0</v>
      </c>
      <c r="E1583" s="169">
        <f>Dépense!E1572</f>
        <v>0</v>
      </c>
      <c r="J1583" s="194">
        <f>Recette!J1572</f>
        <v>0</v>
      </c>
      <c r="K1583" s="162">
        <f t="shared" si="49"/>
        <v>0</v>
      </c>
      <c r="L1583" s="179">
        <f>Recette!E1572</f>
        <v>0</v>
      </c>
    </row>
    <row r="1584" spans="3:12">
      <c r="C1584" s="155">
        <f>Dépense!J1573</f>
        <v>0</v>
      </c>
      <c r="D1584" s="162">
        <f t="shared" si="48"/>
        <v>0</v>
      </c>
      <c r="E1584" s="169">
        <f>Dépense!E1573</f>
        <v>0</v>
      </c>
      <c r="J1584" s="194">
        <f>Recette!J1573</f>
        <v>0</v>
      </c>
      <c r="K1584" s="162">
        <f t="shared" si="49"/>
        <v>0</v>
      </c>
      <c r="L1584" s="179">
        <f>Recette!E1573</f>
        <v>0</v>
      </c>
    </row>
    <row r="1585" spans="3:12">
      <c r="C1585" s="155">
        <f>Dépense!J1574</f>
        <v>0</v>
      </c>
      <c r="D1585" s="162">
        <f t="shared" si="48"/>
        <v>0</v>
      </c>
      <c r="E1585" s="169">
        <f>Dépense!E1574</f>
        <v>0</v>
      </c>
      <c r="J1585" s="194">
        <f>Recette!J1574</f>
        <v>0</v>
      </c>
      <c r="K1585" s="162">
        <f t="shared" si="49"/>
        <v>0</v>
      </c>
      <c r="L1585" s="179">
        <f>Recette!E1574</f>
        <v>0</v>
      </c>
    </row>
    <row r="1586" spans="3:12">
      <c r="C1586" s="155">
        <f>Dépense!J1575</f>
        <v>0</v>
      </c>
      <c r="D1586" s="162">
        <f t="shared" si="48"/>
        <v>0</v>
      </c>
      <c r="E1586" s="169">
        <f>Dépense!E1575</f>
        <v>0</v>
      </c>
      <c r="J1586" s="194">
        <f>Recette!J1575</f>
        <v>0</v>
      </c>
      <c r="K1586" s="162">
        <f t="shared" si="49"/>
        <v>0</v>
      </c>
      <c r="L1586" s="179">
        <f>Recette!E1575</f>
        <v>0</v>
      </c>
    </row>
    <row r="1587" spans="3:12">
      <c r="C1587" s="155">
        <f>Dépense!J1576</f>
        <v>0</v>
      </c>
      <c r="D1587" s="162">
        <f t="shared" si="48"/>
        <v>0</v>
      </c>
      <c r="E1587" s="169">
        <f>Dépense!E1576</f>
        <v>0</v>
      </c>
      <c r="J1587" s="194">
        <f>Recette!J1576</f>
        <v>0</v>
      </c>
      <c r="K1587" s="162">
        <f t="shared" si="49"/>
        <v>0</v>
      </c>
      <c r="L1587" s="179">
        <f>Recette!E1576</f>
        <v>0</v>
      </c>
    </row>
    <row r="1588" spans="3:12">
      <c r="C1588" s="155">
        <f>Dépense!J1577</f>
        <v>0</v>
      </c>
      <c r="D1588" s="162">
        <f t="shared" si="48"/>
        <v>0</v>
      </c>
      <c r="E1588" s="169">
        <f>Dépense!E1577</f>
        <v>0</v>
      </c>
      <c r="J1588" s="194">
        <f>Recette!J1577</f>
        <v>0</v>
      </c>
      <c r="K1588" s="162">
        <f t="shared" si="49"/>
        <v>0</v>
      </c>
      <c r="L1588" s="179">
        <f>Recette!E1577</f>
        <v>0</v>
      </c>
    </row>
    <row r="1589" spans="3:12">
      <c r="C1589" s="155">
        <f>Dépense!J1578</f>
        <v>0</v>
      </c>
      <c r="D1589" s="162">
        <f t="shared" si="48"/>
        <v>0</v>
      </c>
      <c r="E1589" s="169">
        <f>Dépense!E1578</f>
        <v>0</v>
      </c>
      <c r="J1589" s="194">
        <f>Recette!J1578</f>
        <v>0</v>
      </c>
      <c r="K1589" s="162">
        <f t="shared" si="49"/>
        <v>0</v>
      </c>
      <c r="L1589" s="179">
        <f>Recette!E1578</f>
        <v>0</v>
      </c>
    </row>
    <row r="1590" spans="3:12">
      <c r="C1590" s="155">
        <f>Dépense!J1579</f>
        <v>0</v>
      </c>
      <c r="D1590" s="162">
        <f t="shared" si="48"/>
        <v>0</v>
      </c>
      <c r="E1590" s="169">
        <f>Dépense!E1579</f>
        <v>0</v>
      </c>
      <c r="J1590" s="194">
        <f>Recette!J1579</f>
        <v>0</v>
      </c>
      <c r="K1590" s="162">
        <f t="shared" si="49"/>
        <v>0</v>
      </c>
      <c r="L1590" s="179">
        <f>Recette!E1579</f>
        <v>0</v>
      </c>
    </row>
    <row r="1591" spans="3:12">
      <c r="C1591" s="155">
        <f>Dépense!J1580</f>
        <v>0</v>
      </c>
      <c r="D1591" s="162">
        <f t="shared" si="48"/>
        <v>0</v>
      </c>
      <c r="E1591" s="169">
        <f>Dépense!E1580</f>
        <v>0</v>
      </c>
      <c r="J1591" s="194">
        <f>Recette!J1580</f>
        <v>0</v>
      </c>
      <c r="K1591" s="162">
        <f t="shared" si="49"/>
        <v>0</v>
      </c>
      <c r="L1591" s="179">
        <f>Recette!E1580</f>
        <v>0</v>
      </c>
    </row>
    <row r="1592" spans="3:12">
      <c r="C1592" s="155">
        <f>Dépense!J1581</f>
        <v>0</v>
      </c>
      <c r="D1592" s="162">
        <f t="shared" si="48"/>
        <v>0</v>
      </c>
      <c r="E1592" s="169">
        <f>Dépense!E1581</f>
        <v>0</v>
      </c>
      <c r="J1592" s="194">
        <f>Recette!J1581</f>
        <v>0</v>
      </c>
      <c r="K1592" s="162">
        <f t="shared" si="49"/>
        <v>0</v>
      </c>
      <c r="L1592" s="179">
        <f>Recette!E1581</f>
        <v>0</v>
      </c>
    </row>
    <row r="1593" spans="3:12">
      <c r="C1593" s="155">
        <f>Dépense!J1582</f>
        <v>0</v>
      </c>
      <c r="D1593" s="162">
        <f t="shared" si="48"/>
        <v>0</v>
      </c>
      <c r="E1593" s="169">
        <f>Dépense!E1582</f>
        <v>0</v>
      </c>
      <c r="J1593" s="194">
        <f>Recette!J1582</f>
        <v>0</v>
      </c>
      <c r="K1593" s="162">
        <f t="shared" si="49"/>
        <v>0</v>
      </c>
      <c r="L1593" s="179">
        <f>Recette!E1582</f>
        <v>0</v>
      </c>
    </row>
    <row r="1594" spans="3:12">
      <c r="C1594" s="155">
        <f>Dépense!J1583</f>
        <v>0</v>
      </c>
      <c r="D1594" s="162">
        <f t="shared" si="48"/>
        <v>0</v>
      </c>
      <c r="E1594" s="169">
        <f>Dépense!E1583</f>
        <v>0</v>
      </c>
      <c r="J1594" s="194">
        <f>Recette!J1583</f>
        <v>0</v>
      </c>
      <c r="K1594" s="162">
        <f t="shared" si="49"/>
        <v>0</v>
      </c>
      <c r="L1594" s="179">
        <f>Recette!E1583</f>
        <v>0</v>
      </c>
    </row>
    <row r="1595" spans="3:12">
      <c r="C1595" s="155">
        <f>Dépense!J1584</f>
        <v>0</v>
      </c>
      <c r="D1595" s="162">
        <f t="shared" si="48"/>
        <v>0</v>
      </c>
      <c r="E1595" s="169">
        <f>Dépense!E1584</f>
        <v>0</v>
      </c>
      <c r="J1595" s="194">
        <f>Recette!J1584</f>
        <v>0</v>
      </c>
      <c r="K1595" s="162">
        <f t="shared" si="49"/>
        <v>0</v>
      </c>
      <c r="L1595" s="179">
        <f>Recette!E1584</f>
        <v>0</v>
      </c>
    </row>
    <row r="1596" spans="3:12">
      <c r="C1596" s="155">
        <f>Dépense!J1585</f>
        <v>0</v>
      </c>
      <c r="D1596" s="162">
        <f t="shared" si="48"/>
        <v>0</v>
      </c>
      <c r="E1596" s="169">
        <f>Dépense!E1585</f>
        <v>0</v>
      </c>
      <c r="J1596" s="194">
        <f>Recette!J1585</f>
        <v>0</v>
      </c>
      <c r="K1596" s="162">
        <f t="shared" si="49"/>
        <v>0</v>
      </c>
      <c r="L1596" s="179">
        <f>Recette!E1585</f>
        <v>0</v>
      </c>
    </row>
    <row r="1597" spans="3:12">
      <c r="C1597" s="155">
        <f>Dépense!J1586</f>
        <v>0</v>
      </c>
      <c r="D1597" s="162">
        <f t="shared" si="48"/>
        <v>0</v>
      </c>
      <c r="E1597" s="169">
        <f>Dépense!E1586</f>
        <v>0</v>
      </c>
      <c r="J1597" s="194">
        <f>Recette!J1586</f>
        <v>0</v>
      </c>
      <c r="K1597" s="162">
        <f t="shared" si="49"/>
        <v>0</v>
      </c>
      <c r="L1597" s="179">
        <f>Recette!E1586</f>
        <v>0</v>
      </c>
    </row>
    <row r="1598" spans="3:12">
      <c r="C1598" s="155">
        <f>Dépense!J1587</f>
        <v>0</v>
      </c>
      <c r="D1598" s="162">
        <f t="shared" si="48"/>
        <v>0</v>
      </c>
      <c r="E1598" s="169">
        <f>Dépense!E1587</f>
        <v>0</v>
      </c>
      <c r="J1598" s="194">
        <f>Recette!J1587</f>
        <v>0</v>
      </c>
      <c r="K1598" s="162">
        <f t="shared" si="49"/>
        <v>0</v>
      </c>
      <c r="L1598" s="179">
        <f>Recette!E1587</f>
        <v>0</v>
      </c>
    </row>
    <row r="1599" spans="3:12">
      <c r="C1599" s="155">
        <f>Dépense!J1588</f>
        <v>0</v>
      </c>
      <c r="D1599" s="162">
        <f t="shared" si="48"/>
        <v>0</v>
      </c>
      <c r="E1599" s="169">
        <f>Dépense!E1588</f>
        <v>0</v>
      </c>
      <c r="J1599" s="194">
        <f>Recette!J1588</f>
        <v>0</v>
      </c>
      <c r="K1599" s="162">
        <f t="shared" si="49"/>
        <v>0</v>
      </c>
      <c r="L1599" s="179">
        <f>Recette!E1588</f>
        <v>0</v>
      </c>
    </row>
    <row r="1600" spans="3:12">
      <c r="C1600" s="155">
        <f>Dépense!J1589</f>
        <v>0</v>
      </c>
      <c r="D1600" s="162">
        <f t="shared" si="48"/>
        <v>0</v>
      </c>
      <c r="E1600" s="169">
        <f>Dépense!E1589</f>
        <v>0</v>
      </c>
      <c r="J1600" s="194">
        <f>Recette!J1589</f>
        <v>0</v>
      </c>
      <c r="K1600" s="162">
        <f t="shared" si="49"/>
        <v>0</v>
      </c>
      <c r="L1600" s="179">
        <f>Recette!E1589</f>
        <v>0</v>
      </c>
    </row>
    <row r="1601" spans="3:12">
      <c r="C1601" s="155">
        <f>Dépense!J1590</f>
        <v>0</v>
      </c>
      <c r="D1601" s="162">
        <f t="shared" si="48"/>
        <v>0</v>
      </c>
      <c r="E1601" s="169">
        <f>Dépense!E1590</f>
        <v>0</v>
      </c>
      <c r="J1601" s="194">
        <f>Recette!J1590</f>
        <v>0</v>
      </c>
      <c r="K1601" s="162">
        <f t="shared" si="49"/>
        <v>0</v>
      </c>
      <c r="L1601" s="179">
        <f>Recette!E1590</f>
        <v>0</v>
      </c>
    </row>
    <row r="1602" spans="3:12">
      <c r="C1602" s="155">
        <f>Dépense!J1591</f>
        <v>0</v>
      </c>
      <c r="D1602" s="162">
        <f t="shared" si="48"/>
        <v>0</v>
      </c>
      <c r="E1602" s="169">
        <f>Dépense!E1591</f>
        <v>0</v>
      </c>
      <c r="J1602" s="194">
        <f>Recette!J1591</f>
        <v>0</v>
      </c>
      <c r="K1602" s="162">
        <f t="shared" si="49"/>
        <v>0</v>
      </c>
      <c r="L1602" s="179">
        <f>Recette!E1591</f>
        <v>0</v>
      </c>
    </row>
    <row r="1603" spans="3:12">
      <c r="C1603" s="155">
        <f>Dépense!J1592</f>
        <v>0</v>
      </c>
      <c r="D1603" s="162">
        <f t="shared" si="48"/>
        <v>0</v>
      </c>
      <c r="E1603" s="169">
        <f>Dépense!E1592</f>
        <v>0</v>
      </c>
      <c r="J1603" s="194">
        <f>Recette!J1592</f>
        <v>0</v>
      </c>
      <c r="K1603" s="162">
        <f t="shared" si="49"/>
        <v>0</v>
      </c>
      <c r="L1603" s="179">
        <f>Recette!E1592</f>
        <v>0</v>
      </c>
    </row>
    <row r="1604" spans="3:12">
      <c r="C1604" s="155">
        <f>Dépense!J1593</f>
        <v>0</v>
      </c>
      <c r="D1604" s="162">
        <f t="shared" si="48"/>
        <v>0</v>
      </c>
      <c r="E1604" s="169">
        <f>Dépense!E1593</f>
        <v>0</v>
      </c>
      <c r="J1604" s="194">
        <f>Recette!J1593</f>
        <v>0</v>
      </c>
      <c r="K1604" s="162">
        <f t="shared" si="49"/>
        <v>0</v>
      </c>
      <c r="L1604" s="179">
        <f>Recette!E1593</f>
        <v>0</v>
      </c>
    </row>
    <row r="1605" spans="3:12">
      <c r="C1605" s="155">
        <f>Dépense!J1594</f>
        <v>0</v>
      </c>
      <c r="D1605" s="162">
        <f t="shared" si="48"/>
        <v>0</v>
      </c>
      <c r="E1605" s="169">
        <f>Dépense!E1594</f>
        <v>0</v>
      </c>
      <c r="J1605" s="194">
        <f>Recette!J1594</f>
        <v>0</v>
      </c>
      <c r="K1605" s="162">
        <f t="shared" si="49"/>
        <v>0</v>
      </c>
      <c r="L1605" s="179">
        <f>Recette!E1594</f>
        <v>0</v>
      </c>
    </row>
    <row r="1606" spans="3:12">
      <c r="C1606" s="155">
        <f>Dépense!J1595</f>
        <v>0</v>
      </c>
      <c r="D1606" s="162">
        <f t="shared" si="48"/>
        <v>0</v>
      </c>
      <c r="E1606" s="169">
        <f>Dépense!E1595</f>
        <v>0</v>
      </c>
      <c r="J1606" s="194">
        <f>Recette!J1595</f>
        <v>0</v>
      </c>
      <c r="K1606" s="162">
        <f t="shared" si="49"/>
        <v>0</v>
      </c>
      <c r="L1606" s="179">
        <f>Recette!E1595</f>
        <v>0</v>
      </c>
    </row>
    <row r="1607" spans="3:12">
      <c r="C1607" s="155">
        <f>Dépense!J1596</f>
        <v>0</v>
      </c>
      <c r="D1607" s="162">
        <f t="shared" si="48"/>
        <v>0</v>
      </c>
      <c r="E1607" s="169">
        <f>Dépense!E1596</f>
        <v>0</v>
      </c>
      <c r="J1607" s="194">
        <f>Recette!J1596</f>
        <v>0</v>
      </c>
      <c r="K1607" s="162">
        <f t="shared" si="49"/>
        <v>0</v>
      </c>
      <c r="L1607" s="179">
        <f>Recette!E1596</f>
        <v>0</v>
      </c>
    </row>
    <row r="1608" spans="3:12">
      <c r="C1608" s="155">
        <f>Dépense!J1597</f>
        <v>0</v>
      </c>
      <c r="D1608" s="162">
        <f t="shared" si="48"/>
        <v>0</v>
      </c>
      <c r="E1608" s="169">
        <f>Dépense!E1597</f>
        <v>0</v>
      </c>
      <c r="J1608" s="194">
        <f>Recette!J1597</f>
        <v>0</v>
      </c>
      <c r="K1608" s="162">
        <f t="shared" si="49"/>
        <v>0</v>
      </c>
      <c r="L1608" s="179">
        <f>Recette!E1597</f>
        <v>0</v>
      </c>
    </row>
    <row r="1609" spans="3:12">
      <c r="C1609" s="155">
        <f>Dépense!J1598</f>
        <v>0</v>
      </c>
      <c r="D1609" s="162">
        <f t="shared" si="48"/>
        <v>0</v>
      </c>
      <c r="E1609" s="169">
        <f>Dépense!E1598</f>
        <v>0</v>
      </c>
      <c r="J1609" s="194">
        <f>Recette!J1598</f>
        <v>0</v>
      </c>
      <c r="K1609" s="162">
        <f t="shared" si="49"/>
        <v>0</v>
      </c>
      <c r="L1609" s="179">
        <f>Recette!E1598</f>
        <v>0</v>
      </c>
    </row>
    <row r="1610" spans="3:12">
      <c r="C1610" s="155">
        <f>Dépense!J1599</f>
        <v>0</v>
      </c>
      <c r="D1610" s="162">
        <f t="shared" si="48"/>
        <v>0</v>
      </c>
      <c r="E1610" s="169">
        <f>Dépense!E1599</f>
        <v>0</v>
      </c>
      <c r="J1610" s="194">
        <f>Recette!J1599</f>
        <v>0</v>
      </c>
      <c r="K1610" s="162">
        <f t="shared" si="49"/>
        <v>0</v>
      </c>
      <c r="L1610" s="179">
        <f>Recette!E1599</f>
        <v>0</v>
      </c>
    </row>
    <row r="1611" spans="3:12">
      <c r="C1611" s="155">
        <f>Dépense!J1600</f>
        <v>0</v>
      </c>
      <c r="D1611" s="162">
        <f t="shared" si="48"/>
        <v>0</v>
      </c>
      <c r="E1611" s="169">
        <f>Dépense!E1600</f>
        <v>0</v>
      </c>
      <c r="J1611" s="194">
        <f>Recette!J1600</f>
        <v>0</v>
      </c>
      <c r="K1611" s="162">
        <f t="shared" si="49"/>
        <v>0</v>
      </c>
      <c r="L1611" s="179">
        <f>Recette!E1600</f>
        <v>0</v>
      </c>
    </row>
    <row r="1612" spans="3:12">
      <c r="C1612" s="155">
        <f>Dépense!J1601</f>
        <v>0</v>
      </c>
      <c r="D1612" s="162">
        <f t="shared" si="48"/>
        <v>0</v>
      </c>
      <c r="E1612" s="169">
        <f>Dépense!E1601</f>
        <v>0</v>
      </c>
      <c r="J1612" s="194">
        <f>Recette!J1601</f>
        <v>0</v>
      </c>
      <c r="K1612" s="162">
        <f t="shared" si="49"/>
        <v>0</v>
      </c>
      <c r="L1612" s="179">
        <f>Recette!E1601</f>
        <v>0</v>
      </c>
    </row>
    <row r="1613" spans="3:12">
      <c r="C1613" s="155">
        <f>Dépense!J1602</f>
        <v>0</v>
      </c>
      <c r="D1613" s="162">
        <f t="shared" si="48"/>
        <v>0</v>
      </c>
      <c r="E1613" s="169">
        <f>Dépense!E1602</f>
        <v>0</v>
      </c>
      <c r="J1613" s="194">
        <f>Recette!J1602</f>
        <v>0</v>
      </c>
      <c r="K1613" s="162">
        <f t="shared" si="49"/>
        <v>0</v>
      </c>
      <c r="L1613" s="179">
        <f>Recette!E1602</f>
        <v>0</v>
      </c>
    </row>
    <row r="1614" spans="3:12">
      <c r="C1614" s="155">
        <f>Dépense!J1603</f>
        <v>0</v>
      </c>
      <c r="D1614" s="162">
        <f t="shared" ref="D1614:D1677" si="50">INT(C1614/10000)</f>
        <v>0</v>
      </c>
      <c r="E1614" s="169">
        <f>Dépense!E1603</f>
        <v>0</v>
      </c>
      <c r="J1614" s="194">
        <f>Recette!J1603</f>
        <v>0</v>
      </c>
      <c r="K1614" s="162">
        <f t="shared" ref="K1614:K1677" si="51">INT(J1614/10000)</f>
        <v>0</v>
      </c>
      <c r="L1614" s="179">
        <f>Recette!E1603</f>
        <v>0</v>
      </c>
    </row>
    <row r="1615" spans="3:12">
      <c r="C1615" s="155">
        <f>Dépense!J1604</f>
        <v>0</v>
      </c>
      <c r="D1615" s="162">
        <f t="shared" si="50"/>
        <v>0</v>
      </c>
      <c r="E1615" s="169">
        <f>Dépense!E1604</f>
        <v>0</v>
      </c>
      <c r="J1615" s="194">
        <f>Recette!J1604</f>
        <v>0</v>
      </c>
      <c r="K1615" s="162">
        <f t="shared" si="51"/>
        <v>0</v>
      </c>
      <c r="L1615" s="179">
        <f>Recette!E1604</f>
        <v>0</v>
      </c>
    </row>
    <row r="1616" spans="3:12">
      <c r="C1616" s="155">
        <f>Dépense!J1605</f>
        <v>0</v>
      </c>
      <c r="D1616" s="162">
        <f t="shared" si="50"/>
        <v>0</v>
      </c>
      <c r="E1616" s="169">
        <f>Dépense!E1605</f>
        <v>0</v>
      </c>
      <c r="J1616" s="194">
        <f>Recette!J1605</f>
        <v>0</v>
      </c>
      <c r="K1616" s="162">
        <f t="shared" si="51"/>
        <v>0</v>
      </c>
      <c r="L1616" s="179">
        <f>Recette!E1605</f>
        <v>0</v>
      </c>
    </row>
    <row r="1617" spans="3:12">
      <c r="C1617" s="155">
        <f>Dépense!J1606</f>
        <v>0</v>
      </c>
      <c r="D1617" s="162">
        <f t="shared" si="50"/>
        <v>0</v>
      </c>
      <c r="E1617" s="169">
        <f>Dépense!E1606</f>
        <v>0</v>
      </c>
      <c r="J1617" s="194">
        <f>Recette!J1606</f>
        <v>0</v>
      </c>
      <c r="K1617" s="162">
        <f t="shared" si="51"/>
        <v>0</v>
      </c>
      <c r="L1617" s="179">
        <f>Recette!E1606</f>
        <v>0</v>
      </c>
    </row>
    <row r="1618" spans="3:12">
      <c r="C1618" s="155">
        <f>Dépense!J1607</f>
        <v>0</v>
      </c>
      <c r="D1618" s="162">
        <f t="shared" si="50"/>
        <v>0</v>
      </c>
      <c r="E1618" s="169">
        <f>Dépense!E1607</f>
        <v>0</v>
      </c>
      <c r="J1618" s="194">
        <f>Recette!J1607</f>
        <v>0</v>
      </c>
      <c r="K1618" s="162">
        <f t="shared" si="51"/>
        <v>0</v>
      </c>
      <c r="L1618" s="179">
        <f>Recette!E1607</f>
        <v>0</v>
      </c>
    </row>
    <row r="1619" spans="3:12">
      <c r="C1619" s="155">
        <f>Dépense!J1608</f>
        <v>0</v>
      </c>
      <c r="D1619" s="162">
        <f t="shared" si="50"/>
        <v>0</v>
      </c>
      <c r="E1619" s="169">
        <f>Dépense!E1608</f>
        <v>0</v>
      </c>
      <c r="J1619" s="194">
        <f>Recette!J1608</f>
        <v>0</v>
      </c>
      <c r="K1619" s="162">
        <f t="shared" si="51"/>
        <v>0</v>
      </c>
      <c r="L1619" s="179">
        <f>Recette!E1608</f>
        <v>0</v>
      </c>
    </row>
    <row r="1620" spans="3:12">
      <c r="C1620" s="155">
        <f>Dépense!J1609</f>
        <v>0</v>
      </c>
      <c r="D1620" s="162">
        <f t="shared" si="50"/>
        <v>0</v>
      </c>
      <c r="E1620" s="169">
        <f>Dépense!E1609</f>
        <v>0</v>
      </c>
      <c r="J1620" s="194">
        <f>Recette!J1609</f>
        <v>0</v>
      </c>
      <c r="K1620" s="162">
        <f t="shared" si="51"/>
        <v>0</v>
      </c>
      <c r="L1620" s="179">
        <f>Recette!E1609</f>
        <v>0</v>
      </c>
    </row>
    <row r="1621" spans="3:12">
      <c r="C1621" s="155">
        <f>Dépense!J1610</f>
        <v>0</v>
      </c>
      <c r="D1621" s="162">
        <f t="shared" si="50"/>
        <v>0</v>
      </c>
      <c r="E1621" s="169">
        <f>Dépense!E1610</f>
        <v>0</v>
      </c>
      <c r="J1621" s="194">
        <f>Recette!J1610</f>
        <v>0</v>
      </c>
      <c r="K1621" s="162">
        <f t="shared" si="51"/>
        <v>0</v>
      </c>
      <c r="L1621" s="179">
        <f>Recette!E1610</f>
        <v>0</v>
      </c>
    </row>
    <row r="1622" spans="3:12">
      <c r="C1622" s="155">
        <f>Dépense!J1611</f>
        <v>0</v>
      </c>
      <c r="D1622" s="162">
        <f t="shared" si="50"/>
        <v>0</v>
      </c>
      <c r="E1622" s="169">
        <f>Dépense!E1611</f>
        <v>0</v>
      </c>
      <c r="J1622" s="194">
        <f>Recette!J1611</f>
        <v>0</v>
      </c>
      <c r="K1622" s="162">
        <f t="shared" si="51"/>
        <v>0</v>
      </c>
      <c r="L1622" s="179">
        <f>Recette!E1611</f>
        <v>0</v>
      </c>
    </row>
    <row r="1623" spans="3:12">
      <c r="C1623" s="155">
        <f>Dépense!J1612</f>
        <v>0</v>
      </c>
      <c r="D1623" s="162">
        <f t="shared" si="50"/>
        <v>0</v>
      </c>
      <c r="E1623" s="169">
        <f>Dépense!E1612</f>
        <v>0</v>
      </c>
      <c r="J1623" s="194">
        <f>Recette!J1612</f>
        <v>0</v>
      </c>
      <c r="K1623" s="162">
        <f t="shared" si="51"/>
        <v>0</v>
      </c>
      <c r="L1623" s="179">
        <f>Recette!E1612</f>
        <v>0</v>
      </c>
    </row>
    <row r="1624" spans="3:12">
      <c r="C1624" s="155">
        <f>Dépense!J1613</f>
        <v>0</v>
      </c>
      <c r="D1624" s="162">
        <f t="shared" si="50"/>
        <v>0</v>
      </c>
      <c r="E1624" s="169">
        <f>Dépense!E1613</f>
        <v>0</v>
      </c>
      <c r="J1624" s="194">
        <f>Recette!J1613</f>
        <v>0</v>
      </c>
      <c r="K1624" s="162">
        <f t="shared" si="51"/>
        <v>0</v>
      </c>
      <c r="L1624" s="179">
        <f>Recette!E1613</f>
        <v>0</v>
      </c>
    </row>
    <row r="1625" spans="3:12">
      <c r="C1625" s="155">
        <f>Dépense!J1614</f>
        <v>0</v>
      </c>
      <c r="D1625" s="162">
        <f t="shared" si="50"/>
        <v>0</v>
      </c>
      <c r="E1625" s="169">
        <f>Dépense!E1614</f>
        <v>0</v>
      </c>
      <c r="J1625" s="194">
        <f>Recette!J1614</f>
        <v>0</v>
      </c>
      <c r="K1625" s="162">
        <f t="shared" si="51"/>
        <v>0</v>
      </c>
      <c r="L1625" s="179">
        <f>Recette!E1614</f>
        <v>0</v>
      </c>
    </row>
    <row r="1626" spans="3:12">
      <c r="C1626" s="155">
        <f>Dépense!J1615</f>
        <v>0</v>
      </c>
      <c r="D1626" s="162">
        <f t="shared" si="50"/>
        <v>0</v>
      </c>
      <c r="E1626" s="169">
        <f>Dépense!E1615</f>
        <v>0</v>
      </c>
      <c r="J1626" s="194">
        <f>Recette!J1615</f>
        <v>0</v>
      </c>
      <c r="K1626" s="162">
        <f t="shared" si="51"/>
        <v>0</v>
      </c>
      <c r="L1626" s="179">
        <f>Recette!E1615</f>
        <v>0</v>
      </c>
    </row>
    <row r="1627" spans="3:12">
      <c r="C1627" s="155">
        <f>Dépense!J1616</f>
        <v>0</v>
      </c>
      <c r="D1627" s="162">
        <f t="shared" si="50"/>
        <v>0</v>
      </c>
      <c r="E1627" s="169">
        <f>Dépense!E1616</f>
        <v>0</v>
      </c>
      <c r="J1627" s="194">
        <f>Recette!J1616</f>
        <v>0</v>
      </c>
      <c r="K1627" s="162">
        <f t="shared" si="51"/>
        <v>0</v>
      </c>
      <c r="L1627" s="179">
        <f>Recette!E1616</f>
        <v>0</v>
      </c>
    </row>
    <row r="1628" spans="3:12">
      <c r="C1628" s="155">
        <f>Dépense!J1617</f>
        <v>0</v>
      </c>
      <c r="D1628" s="162">
        <f t="shared" si="50"/>
        <v>0</v>
      </c>
      <c r="E1628" s="169">
        <f>Dépense!E1617</f>
        <v>0</v>
      </c>
      <c r="J1628" s="194">
        <f>Recette!J1617</f>
        <v>0</v>
      </c>
      <c r="K1628" s="162">
        <f t="shared" si="51"/>
        <v>0</v>
      </c>
      <c r="L1628" s="179">
        <f>Recette!E1617</f>
        <v>0</v>
      </c>
    </row>
    <row r="1629" spans="3:12">
      <c r="C1629" s="155">
        <f>Dépense!J1618</f>
        <v>0</v>
      </c>
      <c r="D1629" s="162">
        <f t="shared" si="50"/>
        <v>0</v>
      </c>
      <c r="E1629" s="169">
        <f>Dépense!E1618</f>
        <v>0</v>
      </c>
      <c r="J1629" s="194">
        <f>Recette!J1618</f>
        <v>0</v>
      </c>
      <c r="K1629" s="162">
        <f t="shared" si="51"/>
        <v>0</v>
      </c>
      <c r="L1629" s="179">
        <f>Recette!E1618</f>
        <v>0</v>
      </c>
    </row>
    <row r="1630" spans="3:12">
      <c r="C1630" s="155">
        <f>Dépense!J1619</f>
        <v>0</v>
      </c>
      <c r="D1630" s="162">
        <f t="shared" si="50"/>
        <v>0</v>
      </c>
      <c r="E1630" s="169">
        <f>Dépense!E1619</f>
        <v>0</v>
      </c>
      <c r="J1630" s="194">
        <f>Recette!J1619</f>
        <v>0</v>
      </c>
      <c r="K1630" s="162">
        <f t="shared" si="51"/>
        <v>0</v>
      </c>
      <c r="L1630" s="179">
        <f>Recette!E1619</f>
        <v>0</v>
      </c>
    </row>
    <row r="1631" spans="3:12">
      <c r="C1631" s="155">
        <f>Dépense!J1620</f>
        <v>0</v>
      </c>
      <c r="D1631" s="162">
        <f t="shared" si="50"/>
        <v>0</v>
      </c>
      <c r="E1631" s="169">
        <f>Dépense!E1620</f>
        <v>0</v>
      </c>
      <c r="J1631" s="194">
        <f>Recette!J1620</f>
        <v>0</v>
      </c>
      <c r="K1631" s="162">
        <f t="shared" si="51"/>
        <v>0</v>
      </c>
      <c r="L1631" s="179">
        <f>Recette!E1620</f>
        <v>0</v>
      </c>
    </row>
    <row r="1632" spans="3:12">
      <c r="C1632" s="155">
        <f>Dépense!J1621</f>
        <v>0</v>
      </c>
      <c r="D1632" s="162">
        <f t="shared" si="50"/>
        <v>0</v>
      </c>
      <c r="E1632" s="169">
        <f>Dépense!E1621</f>
        <v>0</v>
      </c>
      <c r="J1632" s="194">
        <f>Recette!J1621</f>
        <v>0</v>
      </c>
      <c r="K1632" s="162">
        <f t="shared" si="51"/>
        <v>0</v>
      </c>
      <c r="L1632" s="179">
        <f>Recette!E1621</f>
        <v>0</v>
      </c>
    </row>
    <row r="1633" spans="3:12">
      <c r="C1633" s="155">
        <f>Dépense!J1622</f>
        <v>0</v>
      </c>
      <c r="D1633" s="162">
        <f t="shared" si="50"/>
        <v>0</v>
      </c>
      <c r="E1633" s="169">
        <f>Dépense!E1622</f>
        <v>0</v>
      </c>
      <c r="J1633" s="194">
        <f>Recette!J1622</f>
        <v>0</v>
      </c>
      <c r="K1633" s="162">
        <f t="shared" si="51"/>
        <v>0</v>
      </c>
      <c r="L1633" s="179">
        <f>Recette!E1622</f>
        <v>0</v>
      </c>
    </row>
    <row r="1634" spans="3:12">
      <c r="C1634" s="155">
        <f>Dépense!J1623</f>
        <v>0</v>
      </c>
      <c r="D1634" s="162">
        <f t="shared" si="50"/>
        <v>0</v>
      </c>
      <c r="E1634" s="169">
        <f>Dépense!E1623</f>
        <v>0</v>
      </c>
      <c r="J1634" s="194">
        <f>Recette!J1623</f>
        <v>0</v>
      </c>
      <c r="K1634" s="162">
        <f t="shared" si="51"/>
        <v>0</v>
      </c>
      <c r="L1634" s="179">
        <f>Recette!E1623</f>
        <v>0</v>
      </c>
    </row>
    <row r="1635" spans="3:12">
      <c r="C1635" s="155">
        <f>Dépense!J1624</f>
        <v>0</v>
      </c>
      <c r="D1635" s="162">
        <f t="shared" si="50"/>
        <v>0</v>
      </c>
      <c r="E1635" s="169">
        <f>Dépense!E1624</f>
        <v>0</v>
      </c>
      <c r="J1635" s="194">
        <f>Recette!J1624</f>
        <v>0</v>
      </c>
      <c r="K1635" s="162">
        <f t="shared" si="51"/>
        <v>0</v>
      </c>
      <c r="L1635" s="179">
        <f>Recette!E1624</f>
        <v>0</v>
      </c>
    </row>
    <row r="1636" spans="3:12">
      <c r="C1636" s="155">
        <f>Dépense!J1625</f>
        <v>0</v>
      </c>
      <c r="D1636" s="162">
        <f t="shared" si="50"/>
        <v>0</v>
      </c>
      <c r="E1636" s="169">
        <f>Dépense!E1625</f>
        <v>0</v>
      </c>
      <c r="J1636" s="194">
        <f>Recette!J1625</f>
        <v>0</v>
      </c>
      <c r="K1636" s="162">
        <f t="shared" si="51"/>
        <v>0</v>
      </c>
      <c r="L1636" s="179">
        <f>Recette!E1625</f>
        <v>0</v>
      </c>
    </row>
    <row r="1637" spans="3:12">
      <c r="C1637" s="155">
        <f>Dépense!J1626</f>
        <v>0</v>
      </c>
      <c r="D1637" s="162">
        <f t="shared" si="50"/>
        <v>0</v>
      </c>
      <c r="E1637" s="169">
        <f>Dépense!E1626</f>
        <v>0</v>
      </c>
      <c r="J1637" s="194">
        <f>Recette!J1626</f>
        <v>0</v>
      </c>
      <c r="K1637" s="162">
        <f t="shared" si="51"/>
        <v>0</v>
      </c>
      <c r="L1637" s="179">
        <f>Recette!E1626</f>
        <v>0</v>
      </c>
    </row>
    <row r="1638" spans="3:12">
      <c r="C1638" s="155">
        <f>Dépense!J1627</f>
        <v>0</v>
      </c>
      <c r="D1638" s="162">
        <f t="shared" si="50"/>
        <v>0</v>
      </c>
      <c r="E1638" s="169">
        <f>Dépense!E1627</f>
        <v>0</v>
      </c>
      <c r="J1638" s="194">
        <f>Recette!J1627</f>
        <v>0</v>
      </c>
      <c r="K1638" s="162">
        <f t="shared" si="51"/>
        <v>0</v>
      </c>
      <c r="L1638" s="179">
        <f>Recette!E1627</f>
        <v>0</v>
      </c>
    </row>
    <row r="1639" spans="3:12">
      <c r="C1639" s="155">
        <f>Dépense!J1628</f>
        <v>0</v>
      </c>
      <c r="D1639" s="162">
        <f t="shared" si="50"/>
        <v>0</v>
      </c>
      <c r="E1639" s="169">
        <f>Dépense!E1628</f>
        <v>0</v>
      </c>
      <c r="J1639" s="194">
        <f>Recette!J1628</f>
        <v>0</v>
      </c>
      <c r="K1639" s="162">
        <f t="shared" si="51"/>
        <v>0</v>
      </c>
      <c r="L1639" s="179">
        <f>Recette!E1628</f>
        <v>0</v>
      </c>
    </row>
    <row r="1640" spans="3:12">
      <c r="C1640" s="155">
        <f>Dépense!J1629</f>
        <v>0</v>
      </c>
      <c r="D1640" s="162">
        <f t="shared" si="50"/>
        <v>0</v>
      </c>
      <c r="E1640" s="169">
        <f>Dépense!E1629</f>
        <v>0</v>
      </c>
      <c r="J1640" s="194">
        <f>Recette!J1629</f>
        <v>0</v>
      </c>
      <c r="K1640" s="162">
        <f t="shared" si="51"/>
        <v>0</v>
      </c>
      <c r="L1640" s="179">
        <f>Recette!E1629</f>
        <v>0</v>
      </c>
    </row>
    <row r="1641" spans="3:12">
      <c r="C1641" s="155">
        <f>Dépense!J1630</f>
        <v>0</v>
      </c>
      <c r="D1641" s="162">
        <f t="shared" si="50"/>
        <v>0</v>
      </c>
      <c r="E1641" s="169">
        <f>Dépense!E1630</f>
        <v>0</v>
      </c>
      <c r="J1641" s="194">
        <f>Recette!J1630</f>
        <v>0</v>
      </c>
      <c r="K1641" s="162">
        <f t="shared" si="51"/>
        <v>0</v>
      </c>
      <c r="L1641" s="179">
        <f>Recette!E1630</f>
        <v>0</v>
      </c>
    </row>
    <row r="1642" spans="3:12">
      <c r="C1642" s="155">
        <f>Dépense!J1631</f>
        <v>0</v>
      </c>
      <c r="D1642" s="162">
        <f t="shared" si="50"/>
        <v>0</v>
      </c>
      <c r="E1642" s="169">
        <f>Dépense!E1631</f>
        <v>0</v>
      </c>
      <c r="J1642" s="194">
        <f>Recette!J1631</f>
        <v>0</v>
      </c>
      <c r="K1642" s="162">
        <f t="shared" si="51"/>
        <v>0</v>
      </c>
      <c r="L1642" s="179">
        <f>Recette!E1631</f>
        <v>0</v>
      </c>
    </row>
    <row r="1643" spans="3:12">
      <c r="C1643" s="155">
        <f>Dépense!J1632</f>
        <v>0</v>
      </c>
      <c r="D1643" s="162">
        <f t="shared" si="50"/>
        <v>0</v>
      </c>
      <c r="E1643" s="169">
        <f>Dépense!E1632</f>
        <v>0</v>
      </c>
      <c r="J1643" s="194">
        <f>Recette!J1632</f>
        <v>0</v>
      </c>
      <c r="K1643" s="162">
        <f t="shared" si="51"/>
        <v>0</v>
      </c>
      <c r="L1643" s="179">
        <f>Recette!E1632</f>
        <v>0</v>
      </c>
    </row>
    <row r="1644" spans="3:12">
      <c r="C1644" s="155">
        <f>Dépense!J1633</f>
        <v>0</v>
      </c>
      <c r="D1644" s="162">
        <f t="shared" si="50"/>
        <v>0</v>
      </c>
      <c r="E1644" s="169">
        <f>Dépense!E1633</f>
        <v>0</v>
      </c>
      <c r="J1644" s="194">
        <f>Recette!J1633</f>
        <v>0</v>
      </c>
      <c r="K1644" s="162">
        <f t="shared" si="51"/>
        <v>0</v>
      </c>
      <c r="L1644" s="179">
        <f>Recette!E1633</f>
        <v>0</v>
      </c>
    </row>
    <row r="1645" spans="3:12">
      <c r="C1645" s="155">
        <f>Dépense!J1634</f>
        <v>0</v>
      </c>
      <c r="D1645" s="162">
        <f t="shared" si="50"/>
        <v>0</v>
      </c>
      <c r="E1645" s="169">
        <f>Dépense!E1634</f>
        <v>0</v>
      </c>
      <c r="J1645" s="194">
        <f>Recette!J1634</f>
        <v>0</v>
      </c>
      <c r="K1645" s="162">
        <f t="shared" si="51"/>
        <v>0</v>
      </c>
      <c r="L1645" s="179">
        <f>Recette!E1634</f>
        <v>0</v>
      </c>
    </row>
    <row r="1646" spans="3:12">
      <c r="C1646" s="155">
        <f>Dépense!J1635</f>
        <v>0</v>
      </c>
      <c r="D1646" s="162">
        <f t="shared" si="50"/>
        <v>0</v>
      </c>
      <c r="E1646" s="169">
        <f>Dépense!E1635</f>
        <v>0</v>
      </c>
      <c r="J1646" s="194">
        <f>Recette!J1635</f>
        <v>0</v>
      </c>
      <c r="K1646" s="162">
        <f t="shared" si="51"/>
        <v>0</v>
      </c>
      <c r="L1646" s="179">
        <f>Recette!E1635</f>
        <v>0</v>
      </c>
    </row>
    <row r="1647" spans="3:12">
      <c r="C1647" s="155">
        <f>Dépense!J1636</f>
        <v>0</v>
      </c>
      <c r="D1647" s="162">
        <f t="shared" si="50"/>
        <v>0</v>
      </c>
      <c r="E1647" s="169">
        <f>Dépense!E1636</f>
        <v>0</v>
      </c>
      <c r="J1647" s="194">
        <f>Recette!J1636</f>
        <v>0</v>
      </c>
      <c r="K1647" s="162">
        <f t="shared" si="51"/>
        <v>0</v>
      </c>
      <c r="L1647" s="179">
        <f>Recette!E1636</f>
        <v>0</v>
      </c>
    </row>
    <row r="1648" spans="3:12">
      <c r="C1648" s="155">
        <f>Dépense!J1637</f>
        <v>0</v>
      </c>
      <c r="D1648" s="162">
        <f t="shared" si="50"/>
        <v>0</v>
      </c>
      <c r="E1648" s="169">
        <f>Dépense!E1637</f>
        <v>0</v>
      </c>
      <c r="J1648" s="194">
        <f>Recette!J1637</f>
        <v>0</v>
      </c>
      <c r="K1648" s="162">
        <f t="shared" si="51"/>
        <v>0</v>
      </c>
      <c r="L1648" s="179">
        <f>Recette!E1637</f>
        <v>0</v>
      </c>
    </row>
    <row r="1649" spans="3:12">
      <c r="C1649" s="155">
        <f>Dépense!J1638</f>
        <v>0</v>
      </c>
      <c r="D1649" s="162">
        <f t="shared" si="50"/>
        <v>0</v>
      </c>
      <c r="E1649" s="169">
        <f>Dépense!E1638</f>
        <v>0</v>
      </c>
      <c r="J1649" s="194">
        <f>Recette!J1638</f>
        <v>0</v>
      </c>
      <c r="K1649" s="162">
        <f t="shared" si="51"/>
        <v>0</v>
      </c>
      <c r="L1649" s="179">
        <f>Recette!E1638</f>
        <v>0</v>
      </c>
    </row>
    <row r="1650" spans="3:12">
      <c r="C1650" s="155">
        <f>Dépense!J1639</f>
        <v>0</v>
      </c>
      <c r="D1650" s="162">
        <f t="shared" si="50"/>
        <v>0</v>
      </c>
      <c r="E1650" s="169">
        <f>Dépense!E1639</f>
        <v>0</v>
      </c>
      <c r="J1650" s="194">
        <f>Recette!J1639</f>
        <v>0</v>
      </c>
      <c r="K1650" s="162">
        <f t="shared" si="51"/>
        <v>0</v>
      </c>
      <c r="L1650" s="179">
        <f>Recette!E1639</f>
        <v>0</v>
      </c>
    </row>
    <row r="1651" spans="3:12">
      <c r="C1651" s="155">
        <f>Dépense!J1640</f>
        <v>0</v>
      </c>
      <c r="D1651" s="162">
        <f t="shared" si="50"/>
        <v>0</v>
      </c>
      <c r="E1651" s="169">
        <f>Dépense!E1640</f>
        <v>0</v>
      </c>
      <c r="J1651" s="194">
        <f>Recette!J1640</f>
        <v>0</v>
      </c>
      <c r="K1651" s="162">
        <f t="shared" si="51"/>
        <v>0</v>
      </c>
      <c r="L1651" s="179">
        <f>Recette!E1640</f>
        <v>0</v>
      </c>
    </row>
    <row r="1652" spans="3:12">
      <c r="C1652" s="155">
        <f>Dépense!J1641</f>
        <v>0</v>
      </c>
      <c r="D1652" s="162">
        <f t="shared" si="50"/>
        <v>0</v>
      </c>
      <c r="E1652" s="169">
        <f>Dépense!E1641</f>
        <v>0</v>
      </c>
      <c r="J1652" s="194">
        <f>Recette!J1641</f>
        <v>0</v>
      </c>
      <c r="K1652" s="162">
        <f t="shared" si="51"/>
        <v>0</v>
      </c>
      <c r="L1652" s="179">
        <f>Recette!E1641</f>
        <v>0</v>
      </c>
    </row>
    <row r="1653" spans="3:12">
      <c r="C1653" s="155">
        <f>Dépense!J1642</f>
        <v>0</v>
      </c>
      <c r="D1653" s="162">
        <f t="shared" si="50"/>
        <v>0</v>
      </c>
      <c r="E1653" s="169">
        <f>Dépense!E1642</f>
        <v>0</v>
      </c>
      <c r="J1653" s="194">
        <f>Recette!J1642</f>
        <v>0</v>
      </c>
      <c r="K1653" s="162">
        <f t="shared" si="51"/>
        <v>0</v>
      </c>
      <c r="L1653" s="179">
        <f>Recette!E1642</f>
        <v>0</v>
      </c>
    </row>
    <row r="1654" spans="3:12">
      <c r="C1654" s="155">
        <f>Dépense!J1643</f>
        <v>0</v>
      </c>
      <c r="D1654" s="162">
        <f t="shared" si="50"/>
        <v>0</v>
      </c>
      <c r="E1654" s="169">
        <f>Dépense!E1643</f>
        <v>0</v>
      </c>
      <c r="J1654" s="194">
        <f>Recette!J1643</f>
        <v>0</v>
      </c>
      <c r="K1654" s="162">
        <f t="shared" si="51"/>
        <v>0</v>
      </c>
      <c r="L1654" s="179">
        <f>Recette!E1643</f>
        <v>0</v>
      </c>
    </row>
    <row r="1655" spans="3:12">
      <c r="C1655" s="155">
        <f>Dépense!J1644</f>
        <v>0</v>
      </c>
      <c r="D1655" s="162">
        <f t="shared" si="50"/>
        <v>0</v>
      </c>
      <c r="E1655" s="169">
        <f>Dépense!E1644</f>
        <v>0</v>
      </c>
      <c r="J1655" s="194">
        <f>Recette!J1644</f>
        <v>0</v>
      </c>
      <c r="K1655" s="162">
        <f t="shared" si="51"/>
        <v>0</v>
      </c>
      <c r="L1655" s="179">
        <f>Recette!E1644</f>
        <v>0</v>
      </c>
    </row>
    <row r="1656" spans="3:12">
      <c r="C1656" s="155">
        <f>Dépense!J1645</f>
        <v>0</v>
      </c>
      <c r="D1656" s="162">
        <f t="shared" si="50"/>
        <v>0</v>
      </c>
      <c r="E1656" s="169">
        <f>Dépense!E1645</f>
        <v>0</v>
      </c>
      <c r="J1656" s="194">
        <f>Recette!J1645</f>
        <v>0</v>
      </c>
      <c r="K1656" s="162">
        <f t="shared" si="51"/>
        <v>0</v>
      </c>
      <c r="L1656" s="179">
        <f>Recette!E1645</f>
        <v>0</v>
      </c>
    </row>
    <row r="1657" spans="3:12">
      <c r="C1657" s="155">
        <f>Dépense!J1646</f>
        <v>0</v>
      </c>
      <c r="D1657" s="162">
        <f t="shared" si="50"/>
        <v>0</v>
      </c>
      <c r="E1657" s="169">
        <f>Dépense!E1646</f>
        <v>0</v>
      </c>
      <c r="J1657" s="194">
        <f>Recette!J1646</f>
        <v>0</v>
      </c>
      <c r="K1657" s="162">
        <f t="shared" si="51"/>
        <v>0</v>
      </c>
      <c r="L1657" s="179">
        <f>Recette!E1646</f>
        <v>0</v>
      </c>
    </row>
    <row r="1658" spans="3:12">
      <c r="C1658" s="155">
        <f>Dépense!J1647</f>
        <v>0</v>
      </c>
      <c r="D1658" s="162">
        <f t="shared" si="50"/>
        <v>0</v>
      </c>
      <c r="E1658" s="169">
        <f>Dépense!E1647</f>
        <v>0</v>
      </c>
      <c r="J1658" s="194">
        <f>Recette!J1647</f>
        <v>0</v>
      </c>
      <c r="K1658" s="162">
        <f t="shared" si="51"/>
        <v>0</v>
      </c>
      <c r="L1658" s="179">
        <f>Recette!E1647</f>
        <v>0</v>
      </c>
    </row>
    <row r="1659" spans="3:12">
      <c r="C1659" s="155">
        <f>Dépense!J1648</f>
        <v>0</v>
      </c>
      <c r="D1659" s="162">
        <f t="shared" si="50"/>
        <v>0</v>
      </c>
      <c r="E1659" s="169">
        <f>Dépense!E1648</f>
        <v>0</v>
      </c>
      <c r="J1659" s="194">
        <f>Recette!J1648</f>
        <v>0</v>
      </c>
      <c r="K1659" s="162">
        <f t="shared" si="51"/>
        <v>0</v>
      </c>
      <c r="L1659" s="179">
        <f>Recette!E1648</f>
        <v>0</v>
      </c>
    </row>
    <row r="1660" spans="3:12">
      <c r="C1660" s="155">
        <f>Dépense!J1649</f>
        <v>0</v>
      </c>
      <c r="D1660" s="162">
        <f t="shared" si="50"/>
        <v>0</v>
      </c>
      <c r="E1660" s="169">
        <f>Dépense!E1649</f>
        <v>0</v>
      </c>
      <c r="J1660" s="194">
        <f>Recette!J1649</f>
        <v>0</v>
      </c>
      <c r="K1660" s="162">
        <f t="shared" si="51"/>
        <v>0</v>
      </c>
      <c r="L1660" s="179">
        <f>Recette!E1649</f>
        <v>0</v>
      </c>
    </row>
    <row r="1661" spans="3:12">
      <c r="C1661" s="155">
        <f>Dépense!J1650</f>
        <v>0</v>
      </c>
      <c r="D1661" s="162">
        <f t="shared" si="50"/>
        <v>0</v>
      </c>
      <c r="E1661" s="169">
        <f>Dépense!E1650</f>
        <v>0</v>
      </c>
      <c r="J1661" s="194">
        <f>Recette!J1650</f>
        <v>0</v>
      </c>
      <c r="K1661" s="162">
        <f t="shared" si="51"/>
        <v>0</v>
      </c>
      <c r="L1661" s="179">
        <f>Recette!E1650</f>
        <v>0</v>
      </c>
    </row>
    <row r="1662" spans="3:12">
      <c r="C1662" s="155">
        <f>Dépense!J1651</f>
        <v>0</v>
      </c>
      <c r="D1662" s="162">
        <f t="shared" si="50"/>
        <v>0</v>
      </c>
      <c r="E1662" s="169">
        <f>Dépense!E1651</f>
        <v>0</v>
      </c>
      <c r="J1662" s="194">
        <f>Recette!J1651</f>
        <v>0</v>
      </c>
      <c r="K1662" s="162">
        <f t="shared" si="51"/>
        <v>0</v>
      </c>
      <c r="L1662" s="179">
        <f>Recette!E1651</f>
        <v>0</v>
      </c>
    </row>
    <row r="1663" spans="3:12">
      <c r="C1663" s="155">
        <f>Dépense!J1652</f>
        <v>0</v>
      </c>
      <c r="D1663" s="162">
        <f t="shared" si="50"/>
        <v>0</v>
      </c>
      <c r="E1663" s="169">
        <f>Dépense!E1652</f>
        <v>0</v>
      </c>
      <c r="J1663" s="194">
        <f>Recette!J1652</f>
        <v>0</v>
      </c>
      <c r="K1663" s="162">
        <f t="shared" si="51"/>
        <v>0</v>
      </c>
      <c r="L1663" s="179">
        <f>Recette!E1652</f>
        <v>0</v>
      </c>
    </row>
    <row r="1664" spans="3:12">
      <c r="C1664" s="155">
        <f>Dépense!J1653</f>
        <v>0</v>
      </c>
      <c r="D1664" s="162">
        <f t="shared" si="50"/>
        <v>0</v>
      </c>
      <c r="E1664" s="169">
        <f>Dépense!E1653</f>
        <v>0</v>
      </c>
      <c r="J1664" s="194">
        <f>Recette!J1653</f>
        <v>0</v>
      </c>
      <c r="K1664" s="162">
        <f t="shared" si="51"/>
        <v>0</v>
      </c>
      <c r="L1664" s="179">
        <f>Recette!E1653</f>
        <v>0</v>
      </c>
    </row>
    <row r="1665" spans="3:12">
      <c r="C1665" s="155">
        <f>Dépense!J1654</f>
        <v>0</v>
      </c>
      <c r="D1665" s="162">
        <f t="shared" si="50"/>
        <v>0</v>
      </c>
      <c r="E1665" s="169">
        <f>Dépense!E1654</f>
        <v>0</v>
      </c>
      <c r="J1665" s="194">
        <f>Recette!J1654</f>
        <v>0</v>
      </c>
      <c r="K1665" s="162">
        <f t="shared" si="51"/>
        <v>0</v>
      </c>
      <c r="L1665" s="179">
        <f>Recette!E1654</f>
        <v>0</v>
      </c>
    </row>
    <row r="1666" spans="3:12">
      <c r="C1666" s="155">
        <f>Dépense!J1655</f>
        <v>0</v>
      </c>
      <c r="D1666" s="162">
        <f t="shared" si="50"/>
        <v>0</v>
      </c>
      <c r="E1666" s="169">
        <f>Dépense!E1655</f>
        <v>0</v>
      </c>
      <c r="J1666" s="194">
        <f>Recette!J1655</f>
        <v>0</v>
      </c>
      <c r="K1666" s="162">
        <f t="shared" si="51"/>
        <v>0</v>
      </c>
      <c r="L1666" s="179">
        <f>Recette!E1655</f>
        <v>0</v>
      </c>
    </row>
    <row r="1667" spans="3:12">
      <c r="C1667" s="155">
        <f>Dépense!J1656</f>
        <v>0</v>
      </c>
      <c r="D1667" s="162">
        <f t="shared" si="50"/>
        <v>0</v>
      </c>
      <c r="E1667" s="169">
        <f>Dépense!E1656</f>
        <v>0</v>
      </c>
      <c r="J1667" s="194">
        <f>Recette!J1656</f>
        <v>0</v>
      </c>
      <c r="K1667" s="162">
        <f t="shared" si="51"/>
        <v>0</v>
      </c>
      <c r="L1667" s="179">
        <f>Recette!E1656</f>
        <v>0</v>
      </c>
    </row>
    <row r="1668" spans="3:12">
      <c r="C1668" s="155">
        <f>Dépense!J1657</f>
        <v>0</v>
      </c>
      <c r="D1668" s="162">
        <f t="shared" si="50"/>
        <v>0</v>
      </c>
      <c r="E1668" s="169">
        <f>Dépense!E1657</f>
        <v>0</v>
      </c>
      <c r="J1668" s="194">
        <f>Recette!J1657</f>
        <v>0</v>
      </c>
      <c r="K1668" s="162">
        <f t="shared" si="51"/>
        <v>0</v>
      </c>
      <c r="L1668" s="179">
        <f>Recette!E1657</f>
        <v>0</v>
      </c>
    </row>
    <row r="1669" spans="3:12">
      <c r="C1669" s="155">
        <f>Dépense!J1658</f>
        <v>0</v>
      </c>
      <c r="D1669" s="162">
        <f t="shared" si="50"/>
        <v>0</v>
      </c>
      <c r="E1669" s="169">
        <f>Dépense!E1658</f>
        <v>0</v>
      </c>
      <c r="J1669" s="194">
        <f>Recette!J1658</f>
        <v>0</v>
      </c>
      <c r="K1669" s="162">
        <f t="shared" si="51"/>
        <v>0</v>
      </c>
      <c r="L1669" s="179">
        <f>Recette!E1658</f>
        <v>0</v>
      </c>
    </row>
    <row r="1670" spans="3:12">
      <c r="C1670" s="155">
        <f>Dépense!J1659</f>
        <v>0</v>
      </c>
      <c r="D1670" s="162">
        <f t="shared" si="50"/>
        <v>0</v>
      </c>
      <c r="E1670" s="169">
        <f>Dépense!E1659</f>
        <v>0</v>
      </c>
      <c r="J1670" s="194">
        <f>Recette!J1659</f>
        <v>0</v>
      </c>
      <c r="K1670" s="162">
        <f t="shared" si="51"/>
        <v>0</v>
      </c>
      <c r="L1670" s="179">
        <f>Recette!E1659</f>
        <v>0</v>
      </c>
    </row>
    <row r="1671" spans="3:12">
      <c r="C1671" s="155">
        <f>Dépense!J1660</f>
        <v>0</v>
      </c>
      <c r="D1671" s="162">
        <f t="shared" si="50"/>
        <v>0</v>
      </c>
      <c r="E1671" s="169">
        <f>Dépense!E1660</f>
        <v>0</v>
      </c>
      <c r="J1671" s="194">
        <f>Recette!J1660</f>
        <v>0</v>
      </c>
      <c r="K1671" s="162">
        <f t="shared" si="51"/>
        <v>0</v>
      </c>
      <c r="L1671" s="179">
        <f>Recette!E1660</f>
        <v>0</v>
      </c>
    </row>
    <row r="1672" spans="3:12">
      <c r="C1672" s="155">
        <f>Dépense!J1661</f>
        <v>0</v>
      </c>
      <c r="D1672" s="162">
        <f t="shared" si="50"/>
        <v>0</v>
      </c>
      <c r="E1672" s="169">
        <f>Dépense!E1661</f>
        <v>0</v>
      </c>
      <c r="J1672" s="194">
        <f>Recette!J1661</f>
        <v>0</v>
      </c>
      <c r="K1672" s="162">
        <f t="shared" si="51"/>
        <v>0</v>
      </c>
      <c r="L1672" s="179">
        <f>Recette!E1661</f>
        <v>0</v>
      </c>
    </row>
    <row r="1673" spans="3:12">
      <c r="C1673" s="155">
        <f>Dépense!J1662</f>
        <v>0</v>
      </c>
      <c r="D1673" s="162">
        <f t="shared" si="50"/>
        <v>0</v>
      </c>
      <c r="E1673" s="169">
        <f>Dépense!E1662</f>
        <v>0</v>
      </c>
      <c r="J1673" s="194">
        <f>Recette!J1662</f>
        <v>0</v>
      </c>
      <c r="K1673" s="162">
        <f t="shared" si="51"/>
        <v>0</v>
      </c>
      <c r="L1673" s="179">
        <f>Recette!E1662</f>
        <v>0</v>
      </c>
    </row>
    <row r="1674" spans="3:12">
      <c r="C1674" s="155">
        <f>Dépense!J1663</f>
        <v>0</v>
      </c>
      <c r="D1674" s="162">
        <f t="shared" si="50"/>
        <v>0</v>
      </c>
      <c r="E1674" s="169">
        <f>Dépense!E1663</f>
        <v>0</v>
      </c>
      <c r="J1674" s="194">
        <f>Recette!J1663</f>
        <v>0</v>
      </c>
      <c r="K1674" s="162">
        <f t="shared" si="51"/>
        <v>0</v>
      </c>
      <c r="L1674" s="179">
        <f>Recette!E1663</f>
        <v>0</v>
      </c>
    </row>
    <row r="1675" spans="3:12">
      <c r="C1675" s="155">
        <f>Dépense!J1664</f>
        <v>0</v>
      </c>
      <c r="D1675" s="162">
        <f t="shared" si="50"/>
        <v>0</v>
      </c>
      <c r="E1675" s="169">
        <f>Dépense!E1664</f>
        <v>0</v>
      </c>
      <c r="J1675" s="194">
        <f>Recette!J1664</f>
        <v>0</v>
      </c>
      <c r="K1675" s="162">
        <f t="shared" si="51"/>
        <v>0</v>
      </c>
      <c r="L1675" s="179">
        <f>Recette!E1664</f>
        <v>0</v>
      </c>
    </row>
    <row r="1676" spans="3:12">
      <c r="C1676" s="155">
        <f>Dépense!J1665</f>
        <v>0</v>
      </c>
      <c r="D1676" s="162">
        <f t="shared" si="50"/>
        <v>0</v>
      </c>
      <c r="E1676" s="169">
        <f>Dépense!E1665</f>
        <v>0</v>
      </c>
      <c r="J1676" s="194">
        <f>Recette!J1665</f>
        <v>0</v>
      </c>
      <c r="K1676" s="162">
        <f t="shared" si="51"/>
        <v>0</v>
      </c>
      <c r="L1676" s="179">
        <f>Recette!E1665</f>
        <v>0</v>
      </c>
    </row>
    <row r="1677" spans="3:12">
      <c r="C1677" s="155">
        <f>Dépense!J1666</f>
        <v>0</v>
      </c>
      <c r="D1677" s="162">
        <f t="shared" si="50"/>
        <v>0</v>
      </c>
      <c r="E1677" s="169">
        <f>Dépense!E1666</f>
        <v>0</v>
      </c>
      <c r="J1677" s="194">
        <f>Recette!J1666</f>
        <v>0</v>
      </c>
      <c r="K1677" s="162">
        <f t="shared" si="51"/>
        <v>0</v>
      </c>
      <c r="L1677" s="179">
        <f>Recette!E1666</f>
        <v>0</v>
      </c>
    </row>
    <row r="1678" spans="3:12">
      <c r="C1678" s="155">
        <f>Dépense!J1667</f>
        <v>0</v>
      </c>
      <c r="D1678" s="162">
        <f t="shared" ref="D1678:D1741" si="52">INT(C1678/10000)</f>
        <v>0</v>
      </c>
      <c r="E1678" s="169">
        <f>Dépense!E1667</f>
        <v>0</v>
      </c>
      <c r="J1678" s="194">
        <f>Recette!J1667</f>
        <v>0</v>
      </c>
      <c r="K1678" s="162">
        <f t="shared" ref="K1678:K1741" si="53">INT(J1678/10000)</f>
        <v>0</v>
      </c>
      <c r="L1678" s="179">
        <f>Recette!E1667</f>
        <v>0</v>
      </c>
    </row>
    <row r="1679" spans="3:12">
      <c r="C1679" s="155">
        <f>Dépense!J1668</f>
        <v>0</v>
      </c>
      <c r="D1679" s="162">
        <f t="shared" si="52"/>
        <v>0</v>
      </c>
      <c r="E1679" s="169">
        <f>Dépense!E1668</f>
        <v>0</v>
      </c>
      <c r="J1679" s="194">
        <f>Recette!J1668</f>
        <v>0</v>
      </c>
      <c r="K1679" s="162">
        <f t="shared" si="53"/>
        <v>0</v>
      </c>
      <c r="L1679" s="179">
        <f>Recette!E1668</f>
        <v>0</v>
      </c>
    </row>
    <row r="1680" spans="3:12">
      <c r="C1680" s="155">
        <f>Dépense!J1669</f>
        <v>0</v>
      </c>
      <c r="D1680" s="162">
        <f t="shared" si="52"/>
        <v>0</v>
      </c>
      <c r="E1680" s="169">
        <f>Dépense!E1669</f>
        <v>0</v>
      </c>
      <c r="J1680" s="194">
        <f>Recette!J1669</f>
        <v>0</v>
      </c>
      <c r="K1680" s="162">
        <f t="shared" si="53"/>
        <v>0</v>
      </c>
      <c r="L1680" s="179">
        <f>Recette!E1669</f>
        <v>0</v>
      </c>
    </row>
    <row r="1681" spans="3:12">
      <c r="C1681" s="155">
        <f>Dépense!J1670</f>
        <v>0</v>
      </c>
      <c r="D1681" s="162">
        <f t="shared" si="52"/>
        <v>0</v>
      </c>
      <c r="E1681" s="169">
        <f>Dépense!E1670</f>
        <v>0</v>
      </c>
      <c r="J1681" s="194">
        <f>Recette!J1670</f>
        <v>0</v>
      </c>
      <c r="K1681" s="162">
        <f t="shared" si="53"/>
        <v>0</v>
      </c>
      <c r="L1681" s="179">
        <f>Recette!E1670</f>
        <v>0</v>
      </c>
    </row>
    <row r="1682" spans="3:12">
      <c r="C1682" s="155">
        <f>Dépense!J1671</f>
        <v>0</v>
      </c>
      <c r="D1682" s="162">
        <f t="shared" si="52"/>
        <v>0</v>
      </c>
      <c r="E1682" s="169">
        <f>Dépense!E1671</f>
        <v>0</v>
      </c>
      <c r="J1682" s="194">
        <f>Recette!J1671</f>
        <v>0</v>
      </c>
      <c r="K1682" s="162">
        <f t="shared" si="53"/>
        <v>0</v>
      </c>
      <c r="L1682" s="179">
        <f>Recette!E1671</f>
        <v>0</v>
      </c>
    </row>
    <row r="1683" spans="3:12">
      <c r="C1683" s="155">
        <f>Dépense!J1672</f>
        <v>0</v>
      </c>
      <c r="D1683" s="162">
        <f t="shared" si="52"/>
        <v>0</v>
      </c>
      <c r="E1683" s="169">
        <f>Dépense!E1672</f>
        <v>0</v>
      </c>
      <c r="J1683" s="194">
        <f>Recette!J1672</f>
        <v>0</v>
      </c>
      <c r="K1683" s="162">
        <f t="shared" si="53"/>
        <v>0</v>
      </c>
      <c r="L1683" s="179">
        <f>Recette!E1672</f>
        <v>0</v>
      </c>
    </row>
    <row r="1684" spans="3:12">
      <c r="C1684" s="155">
        <f>Dépense!J1673</f>
        <v>0</v>
      </c>
      <c r="D1684" s="162">
        <f t="shared" si="52"/>
        <v>0</v>
      </c>
      <c r="E1684" s="169">
        <f>Dépense!E1673</f>
        <v>0</v>
      </c>
      <c r="J1684" s="194">
        <f>Recette!J1673</f>
        <v>0</v>
      </c>
      <c r="K1684" s="162">
        <f t="shared" si="53"/>
        <v>0</v>
      </c>
      <c r="L1684" s="179">
        <f>Recette!E1673</f>
        <v>0</v>
      </c>
    </row>
    <row r="1685" spans="3:12">
      <c r="C1685" s="155">
        <f>Dépense!J1674</f>
        <v>0</v>
      </c>
      <c r="D1685" s="162">
        <f t="shared" si="52"/>
        <v>0</v>
      </c>
      <c r="E1685" s="169">
        <f>Dépense!E1674</f>
        <v>0</v>
      </c>
      <c r="J1685" s="194">
        <f>Recette!J1674</f>
        <v>0</v>
      </c>
      <c r="K1685" s="162">
        <f t="shared" si="53"/>
        <v>0</v>
      </c>
      <c r="L1685" s="179">
        <f>Recette!E1674</f>
        <v>0</v>
      </c>
    </row>
    <row r="1686" spans="3:12">
      <c r="C1686" s="155">
        <f>Dépense!J1675</f>
        <v>0</v>
      </c>
      <c r="D1686" s="162">
        <f t="shared" si="52"/>
        <v>0</v>
      </c>
      <c r="E1686" s="169">
        <f>Dépense!E1675</f>
        <v>0</v>
      </c>
      <c r="J1686" s="194">
        <f>Recette!J1675</f>
        <v>0</v>
      </c>
      <c r="K1686" s="162">
        <f t="shared" si="53"/>
        <v>0</v>
      </c>
      <c r="L1686" s="179">
        <f>Recette!E1675</f>
        <v>0</v>
      </c>
    </row>
    <row r="1687" spans="3:12">
      <c r="C1687" s="155">
        <f>Dépense!J1676</f>
        <v>0</v>
      </c>
      <c r="D1687" s="162">
        <f t="shared" si="52"/>
        <v>0</v>
      </c>
      <c r="E1687" s="169">
        <f>Dépense!E1676</f>
        <v>0</v>
      </c>
      <c r="J1687" s="194">
        <f>Recette!J1676</f>
        <v>0</v>
      </c>
      <c r="K1687" s="162">
        <f t="shared" si="53"/>
        <v>0</v>
      </c>
      <c r="L1687" s="179">
        <f>Recette!E1676</f>
        <v>0</v>
      </c>
    </row>
    <row r="1688" spans="3:12">
      <c r="C1688" s="155">
        <f>Dépense!J1677</f>
        <v>0</v>
      </c>
      <c r="D1688" s="162">
        <f t="shared" si="52"/>
        <v>0</v>
      </c>
      <c r="E1688" s="169">
        <f>Dépense!E1677</f>
        <v>0</v>
      </c>
      <c r="J1688" s="194">
        <f>Recette!J1677</f>
        <v>0</v>
      </c>
      <c r="K1688" s="162">
        <f t="shared" si="53"/>
        <v>0</v>
      </c>
      <c r="L1688" s="179">
        <f>Recette!E1677</f>
        <v>0</v>
      </c>
    </row>
    <row r="1689" spans="3:12">
      <c r="C1689" s="155">
        <f>Dépense!J1678</f>
        <v>0</v>
      </c>
      <c r="D1689" s="162">
        <f t="shared" si="52"/>
        <v>0</v>
      </c>
      <c r="E1689" s="169">
        <f>Dépense!E1678</f>
        <v>0</v>
      </c>
      <c r="J1689" s="194">
        <f>Recette!J1678</f>
        <v>0</v>
      </c>
      <c r="K1689" s="162">
        <f t="shared" si="53"/>
        <v>0</v>
      </c>
      <c r="L1689" s="179">
        <f>Recette!E1678</f>
        <v>0</v>
      </c>
    </row>
    <row r="1690" spans="3:12">
      <c r="C1690" s="155">
        <f>Dépense!J1679</f>
        <v>0</v>
      </c>
      <c r="D1690" s="162">
        <f t="shared" si="52"/>
        <v>0</v>
      </c>
      <c r="E1690" s="169">
        <f>Dépense!E1679</f>
        <v>0</v>
      </c>
      <c r="J1690" s="194">
        <f>Recette!J1679</f>
        <v>0</v>
      </c>
      <c r="K1690" s="162">
        <f t="shared" si="53"/>
        <v>0</v>
      </c>
      <c r="L1690" s="179">
        <f>Recette!E1679</f>
        <v>0</v>
      </c>
    </row>
    <row r="1691" spans="3:12">
      <c r="C1691" s="155">
        <f>Dépense!J1680</f>
        <v>0</v>
      </c>
      <c r="D1691" s="162">
        <f t="shared" si="52"/>
        <v>0</v>
      </c>
      <c r="E1691" s="169">
        <f>Dépense!E1680</f>
        <v>0</v>
      </c>
      <c r="J1691" s="194">
        <f>Recette!J1680</f>
        <v>0</v>
      </c>
      <c r="K1691" s="162">
        <f t="shared" si="53"/>
        <v>0</v>
      </c>
      <c r="L1691" s="179">
        <f>Recette!E1680</f>
        <v>0</v>
      </c>
    </row>
    <row r="1692" spans="3:12">
      <c r="C1692" s="155">
        <f>Dépense!J1681</f>
        <v>0</v>
      </c>
      <c r="D1692" s="162">
        <f t="shared" si="52"/>
        <v>0</v>
      </c>
      <c r="E1692" s="169">
        <f>Dépense!E1681</f>
        <v>0</v>
      </c>
      <c r="J1692" s="194">
        <f>Recette!J1681</f>
        <v>0</v>
      </c>
      <c r="K1692" s="162">
        <f t="shared" si="53"/>
        <v>0</v>
      </c>
      <c r="L1692" s="179">
        <f>Recette!E1681</f>
        <v>0</v>
      </c>
    </row>
    <row r="1693" spans="3:12">
      <c r="C1693" s="155">
        <f>Dépense!J1682</f>
        <v>0</v>
      </c>
      <c r="D1693" s="162">
        <f t="shared" si="52"/>
        <v>0</v>
      </c>
      <c r="E1693" s="169">
        <f>Dépense!E1682</f>
        <v>0</v>
      </c>
      <c r="J1693" s="194">
        <f>Recette!J1682</f>
        <v>0</v>
      </c>
      <c r="K1693" s="162">
        <f t="shared" si="53"/>
        <v>0</v>
      </c>
      <c r="L1693" s="179">
        <f>Recette!E1682</f>
        <v>0</v>
      </c>
    </row>
    <row r="1694" spans="3:12">
      <c r="C1694" s="155">
        <f>Dépense!J1683</f>
        <v>0</v>
      </c>
      <c r="D1694" s="162">
        <f t="shared" si="52"/>
        <v>0</v>
      </c>
      <c r="E1694" s="169">
        <f>Dépense!E1683</f>
        <v>0</v>
      </c>
      <c r="J1694" s="194">
        <f>Recette!J1683</f>
        <v>0</v>
      </c>
      <c r="K1694" s="162">
        <f t="shared" si="53"/>
        <v>0</v>
      </c>
      <c r="L1694" s="179">
        <f>Recette!E1683</f>
        <v>0</v>
      </c>
    </row>
    <row r="1695" spans="3:12">
      <c r="C1695" s="155">
        <f>Dépense!J1684</f>
        <v>0</v>
      </c>
      <c r="D1695" s="162">
        <f t="shared" si="52"/>
        <v>0</v>
      </c>
      <c r="E1695" s="169">
        <f>Dépense!E1684</f>
        <v>0</v>
      </c>
      <c r="J1695" s="194">
        <f>Recette!J1684</f>
        <v>0</v>
      </c>
      <c r="K1695" s="162">
        <f t="shared" si="53"/>
        <v>0</v>
      </c>
      <c r="L1695" s="179">
        <f>Recette!E1684</f>
        <v>0</v>
      </c>
    </row>
    <row r="1696" spans="3:12">
      <c r="C1696" s="155">
        <f>Dépense!J1685</f>
        <v>0</v>
      </c>
      <c r="D1696" s="162">
        <f t="shared" si="52"/>
        <v>0</v>
      </c>
      <c r="E1696" s="169">
        <f>Dépense!E1685</f>
        <v>0</v>
      </c>
      <c r="J1696" s="194">
        <f>Recette!J1685</f>
        <v>0</v>
      </c>
      <c r="K1696" s="162">
        <f t="shared" si="53"/>
        <v>0</v>
      </c>
      <c r="L1696" s="179">
        <f>Recette!E1685</f>
        <v>0</v>
      </c>
    </row>
    <row r="1697" spans="3:12">
      <c r="C1697" s="155">
        <f>Dépense!J1686</f>
        <v>0</v>
      </c>
      <c r="D1697" s="162">
        <f t="shared" si="52"/>
        <v>0</v>
      </c>
      <c r="E1697" s="169">
        <f>Dépense!E1686</f>
        <v>0</v>
      </c>
      <c r="J1697" s="194">
        <f>Recette!J1686</f>
        <v>0</v>
      </c>
      <c r="K1697" s="162">
        <f t="shared" si="53"/>
        <v>0</v>
      </c>
      <c r="L1697" s="179">
        <f>Recette!E1686</f>
        <v>0</v>
      </c>
    </row>
    <row r="1698" spans="3:12">
      <c r="C1698" s="155">
        <f>Dépense!J1687</f>
        <v>0</v>
      </c>
      <c r="D1698" s="162">
        <f t="shared" si="52"/>
        <v>0</v>
      </c>
      <c r="E1698" s="169">
        <f>Dépense!E1687</f>
        <v>0</v>
      </c>
      <c r="J1698" s="194">
        <f>Recette!J1687</f>
        <v>0</v>
      </c>
      <c r="K1698" s="162">
        <f t="shared" si="53"/>
        <v>0</v>
      </c>
      <c r="L1698" s="179">
        <f>Recette!E1687</f>
        <v>0</v>
      </c>
    </row>
    <row r="1699" spans="3:12">
      <c r="C1699" s="155">
        <f>Dépense!J1688</f>
        <v>0</v>
      </c>
      <c r="D1699" s="162">
        <f t="shared" si="52"/>
        <v>0</v>
      </c>
      <c r="E1699" s="169">
        <f>Dépense!E1688</f>
        <v>0</v>
      </c>
      <c r="J1699" s="194">
        <f>Recette!J1688</f>
        <v>0</v>
      </c>
      <c r="K1699" s="162">
        <f t="shared" si="53"/>
        <v>0</v>
      </c>
      <c r="L1699" s="179">
        <f>Recette!E1688</f>
        <v>0</v>
      </c>
    </row>
    <row r="1700" spans="3:12">
      <c r="C1700" s="155">
        <f>Dépense!J1689</f>
        <v>0</v>
      </c>
      <c r="D1700" s="162">
        <f t="shared" si="52"/>
        <v>0</v>
      </c>
      <c r="E1700" s="169">
        <f>Dépense!E1689</f>
        <v>0</v>
      </c>
      <c r="J1700" s="194">
        <f>Recette!J1689</f>
        <v>0</v>
      </c>
      <c r="K1700" s="162">
        <f t="shared" si="53"/>
        <v>0</v>
      </c>
      <c r="L1700" s="179">
        <f>Recette!E1689</f>
        <v>0</v>
      </c>
    </row>
    <row r="1701" spans="3:12">
      <c r="C1701" s="155">
        <f>Dépense!J1690</f>
        <v>0</v>
      </c>
      <c r="D1701" s="162">
        <f t="shared" si="52"/>
        <v>0</v>
      </c>
      <c r="E1701" s="169">
        <f>Dépense!E1690</f>
        <v>0</v>
      </c>
      <c r="J1701" s="194">
        <f>Recette!J1690</f>
        <v>0</v>
      </c>
      <c r="K1701" s="162">
        <f t="shared" si="53"/>
        <v>0</v>
      </c>
      <c r="L1701" s="179">
        <f>Recette!E1690</f>
        <v>0</v>
      </c>
    </row>
    <row r="1702" spans="3:12">
      <c r="C1702" s="155">
        <f>Dépense!J1691</f>
        <v>0</v>
      </c>
      <c r="D1702" s="162">
        <f t="shared" si="52"/>
        <v>0</v>
      </c>
      <c r="E1702" s="169">
        <f>Dépense!E1691</f>
        <v>0</v>
      </c>
      <c r="J1702" s="194">
        <f>Recette!J1691</f>
        <v>0</v>
      </c>
      <c r="K1702" s="162">
        <f t="shared" si="53"/>
        <v>0</v>
      </c>
      <c r="L1702" s="179">
        <f>Recette!E1691</f>
        <v>0</v>
      </c>
    </row>
    <row r="1703" spans="3:12">
      <c r="C1703" s="155">
        <f>Dépense!J1692</f>
        <v>0</v>
      </c>
      <c r="D1703" s="162">
        <f t="shared" si="52"/>
        <v>0</v>
      </c>
      <c r="E1703" s="169">
        <f>Dépense!E1692</f>
        <v>0</v>
      </c>
      <c r="J1703" s="194">
        <f>Recette!J1692</f>
        <v>0</v>
      </c>
      <c r="K1703" s="162">
        <f t="shared" si="53"/>
        <v>0</v>
      </c>
      <c r="L1703" s="179">
        <f>Recette!E1692</f>
        <v>0</v>
      </c>
    </row>
    <row r="1704" spans="3:12">
      <c r="C1704" s="155">
        <f>Dépense!J1693</f>
        <v>0</v>
      </c>
      <c r="D1704" s="162">
        <f t="shared" si="52"/>
        <v>0</v>
      </c>
      <c r="E1704" s="169">
        <f>Dépense!E1693</f>
        <v>0</v>
      </c>
      <c r="J1704" s="194">
        <f>Recette!J1693</f>
        <v>0</v>
      </c>
      <c r="K1704" s="162">
        <f t="shared" si="53"/>
        <v>0</v>
      </c>
      <c r="L1704" s="179">
        <f>Recette!E1693</f>
        <v>0</v>
      </c>
    </row>
    <row r="1705" spans="3:12">
      <c r="C1705" s="155">
        <f>Dépense!J1694</f>
        <v>0</v>
      </c>
      <c r="D1705" s="162">
        <f t="shared" si="52"/>
        <v>0</v>
      </c>
      <c r="E1705" s="169">
        <f>Dépense!E1694</f>
        <v>0</v>
      </c>
      <c r="J1705" s="194">
        <f>Recette!J1694</f>
        <v>0</v>
      </c>
      <c r="K1705" s="162">
        <f t="shared" si="53"/>
        <v>0</v>
      </c>
      <c r="L1705" s="179">
        <f>Recette!E1694</f>
        <v>0</v>
      </c>
    </row>
    <row r="1706" spans="3:12">
      <c r="C1706" s="155">
        <f>Dépense!J1695</f>
        <v>0</v>
      </c>
      <c r="D1706" s="162">
        <f t="shared" si="52"/>
        <v>0</v>
      </c>
      <c r="E1706" s="169">
        <f>Dépense!E1695</f>
        <v>0</v>
      </c>
      <c r="J1706" s="194">
        <f>Recette!J1695</f>
        <v>0</v>
      </c>
      <c r="K1706" s="162">
        <f t="shared" si="53"/>
        <v>0</v>
      </c>
      <c r="L1706" s="179">
        <f>Recette!E1695</f>
        <v>0</v>
      </c>
    </row>
    <row r="1707" spans="3:12">
      <c r="C1707" s="155">
        <f>Dépense!J1696</f>
        <v>0</v>
      </c>
      <c r="D1707" s="162">
        <f t="shared" si="52"/>
        <v>0</v>
      </c>
      <c r="E1707" s="169">
        <f>Dépense!E1696</f>
        <v>0</v>
      </c>
      <c r="J1707" s="194">
        <f>Recette!J1696</f>
        <v>0</v>
      </c>
      <c r="K1707" s="162">
        <f t="shared" si="53"/>
        <v>0</v>
      </c>
      <c r="L1707" s="179">
        <f>Recette!E1696</f>
        <v>0</v>
      </c>
    </row>
    <row r="1708" spans="3:12">
      <c r="C1708" s="155">
        <f>Dépense!J1697</f>
        <v>0</v>
      </c>
      <c r="D1708" s="162">
        <f t="shared" si="52"/>
        <v>0</v>
      </c>
      <c r="E1708" s="169">
        <f>Dépense!E1697</f>
        <v>0</v>
      </c>
      <c r="J1708" s="194">
        <f>Recette!J1697</f>
        <v>0</v>
      </c>
      <c r="K1708" s="162">
        <f t="shared" si="53"/>
        <v>0</v>
      </c>
      <c r="L1708" s="179">
        <f>Recette!E1697</f>
        <v>0</v>
      </c>
    </row>
    <row r="1709" spans="3:12">
      <c r="C1709" s="155">
        <f>Dépense!J1698</f>
        <v>0</v>
      </c>
      <c r="D1709" s="162">
        <f t="shared" si="52"/>
        <v>0</v>
      </c>
      <c r="E1709" s="169">
        <f>Dépense!E1698</f>
        <v>0</v>
      </c>
      <c r="J1709" s="194">
        <f>Recette!J1698</f>
        <v>0</v>
      </c>
      <c r="K1709" s="162">
        <f t="shared" si="53"/>
        <v>0</v>
      </c>
      <c r="L1709" s="179">
        <f>Recette!E1698</f>
        <v>0</v>
      </c>
    </row>
    <row r="1710" spans="3:12">
      <c r="C1710" s="155">
        <f>Dépense!J1699</f>
        <v>0</v>
      </c>
      <c r="D1710" s="162">
        <f t="shared" si="52"/>
        <v>0</v>
      </c>
      <c r="E1710" s="169">
        <f>Dépense!E1699</f>
        <v>0</v>
      </c>
      <c r="J1710" s="194">
        <f>Recette!J1699</f>
        <v>0</v>
      </c>
      <c r="K1710" s="162">
        <f t="shared" si="53"/>
        <v>0</v>
      </c>
      <c r="L1710" s="179">
        <f>Recette!E1699</f>
        <v>0</v>
      </c>
    </row>
    <row r="1711" spans="3:12">
      <c r="C1711" s="155">
        <f>Dépense!J1700</f>
        <v>0</v>
      </c>
      <c r="D1711" s="162">
        <f t="shared" si="52"/>
        <v>0</v>
      </c>
      <c r="E1711" s="169">
        <f>Dépense!E1700</f>
        <v>0</v>
      </c>
      <c r="J1711" s="194">
        <f>Recette!J1700</f>
        <v>0</v>
      </c>
      <c r="K1711" s="162">
        <f t="shared" si="53"/>
        <v>0</v>
      </c>
      <c r="L1711" s="179">
        <f>Recette!E1700</f>
        <v>0</v>
      </c>
    </row>
    <row r="1712" spans="3:12">
      <c r="C1712" s="155">
        <f>Dépense!J1701</f>
        <v>0</v>
      </c>
      <c r="D1712" s="162">
        <f t="shared" si="52"/>
        <v>0</v>
      </c>
      <c r="E1712" s="169">
        <f>Dépense!E1701</f>
        <v>0</v>
      </c>
      <c r="J1712" s="194">
        <f>Recette!J1701</f>
        <v>0</v>
      </c>
      <c r="K1712" s="162">
        <f t="shared" si="53"/>
        <v>0</v>
      </c>
      <c r="L1712" s="179">
        <f>Recette!E1701</f>
        <v>0</v>
      </c>
    </row>
    <row r="1713" spans="3:12">
      <c r="C1713" s="155">
        <f>Dépense!J1702</f>
        <v>0</v>
      </c>
      <c r="D1713" s="162">
        <f t="shared" si="52"/>
        <v>0</v>
      </c>
      <c r="E1713" s="169">
        <f>Dépense!E1702</f>
        <v>0</v>
      </c>
      <c r="J1713" s="194">
        <f>Recette!J1702</f>
        <v>0</v>
      </c>
      <c r="K1713" s="162">
        <f t="shared" si="53"/>
        <v>0</v>
      </c>
      <c r="L1713" s="179">
        <f>Recette!E1702</f>
        <v>0</v>
      </c>
    </row>
    <row r="1714" spans="3:12">
      <c r="C1714" s="155">
        <f>Dépense!J1703</f>
        <v>0</v>
      </c>
      <c r="D1714" s="162">
        <f t="shared" si="52"/>
        <v>0</v>
      </c>
      <c r="E1714" s="169">
        <f>Dépense!E1703</f>
        <v>0</v>
      </c>
      <c r="J1714" s="194">
        <f>Recette!J1703</f>
        <v>0</v>
      </c>
      <c r="K1714" s="162">
        <f t="shared" si="53"/>
        <v>0</v>
      </c>
      <c r="L1714" s="179">
        <f>Recette!E1703</f>
        <v>0</v>
      </c>
    </row>
    <row r="1715" spans="3:12">
      <c r="C1715" s="155">
        <f>Dépense!J1704</f>
        <v>0</v>
      </c>
      <c r="D1715" s="162">
        <f t="shared" si="52"/>
        <v>0</v>
      </c>
      <c r="E1715" s="169">
        <f>Dépense!E1704</f>
        <v>0</v>
      </c>
      <c r="J1715" s="194">
        <f>Recette!J1704</f>
        <v>0</v>
      </c>
      <c r="K1715" s="162">
        <f t="shared" si="53"/>
        <v>0</v>
      </c>
      <c r="L1715" s="179">
        <f>Recette!E1704</f>
        <v>0</v>
      </c>
    </row>
    <row r="1716" spans="3:12">
      <c r="C1716" s="155">
        <f>Dépense!J1705</f>
        <v>0</v>
      </c>
      <c r="D1716" s="162">
        <f t="shared" si="52"/>
        <v>0</v>
      </c>
      <c r="E1716" s="169">
        <f>Dépense!E1705</f>
        <v>0</v>
      </c>
      <c r="J1716" s="194">
        <f>Recette!J1705</f>
        <v>0</v>
      </c>
      <c r="K1716" s="162">
        <f t="shared" si="53"/>
        <v>0</v>
      </c>
      <c r="L1716" s="179">
        <f>Recette!E1705</f>
        <v>0</v>
      </c>
    </row>
    <row r="1717" spans="3:12">
      <c r="C1717" s="155">
        <f>Dépense!J1706</f>
        <v>0</v>
      </c>
      <c r="D1717" s="162">
        <f t="shared" si="52"/>
        <v>0</v>
      </c>
      <c r="E1717" s="169">
        <f>Dépense!E1706</f>
        <v>0</v>
      </c>
      <c r="J1717" s="194">
        <f>Recette!J1706</f>
        <v>0</v>
      </c>
      <c r="K1717" s="162">
        <f t="shared" si="53"/>
        <v>0</v>
      </c>
      <c r="L1717" s="179">
        <f>Recette!E1706</f>
        <v>0</v>
      </c>
    </row>
    <row r="1718" spans="3:12">
      <c r="C1718" s="155">
        <f>Dépense!J1707</f>
        <v>0</v>
      </c>
      <c r="D1718" s="162">
        <f t="shared" si="52"/>
        <v>0</v>
      </c>
      <c r="E1718" s="169">
        <f>Dépense!E1707</f>
        <v>0</v>
      </c>
      <c r="J1718" s="194">
        <f>Recette!J1707</f>
        <v>0</v>
      </c>
      <c r="K1718" s="162">
        <f t="shared" si="53"/>
        <v>0</v>
      </c>
      <c r="L1718" s="179">
        <f>Recette!E1707</f>
        <v>0</v>
      </c>
    </row>
    <row r="1719" spans="3:12">
      <c r="C1719" s="155">
        <f>Dépense!J1708</f>
        <v>0</v>
      </c>
      <c r="D1719" s="162">
        <f t="shared" si="52"/>
        <v>0</v>
      </c>
      <c r="E1719" s="169">
        <f>Dépense!E1708</f>
        <v>0</v>
      </c>
      <c r="J1719" s="194">
        <f>Recette!J1708</f>
        <v>0</v>
      </c>
      <c r="K1719" s="162">
        <f t="shared" si="53"/>
        <v>0</v>
      </c>
      <c r="L1719" s="179">
        <f>Recette!E1708</f>
        <v>0</v>
      </c>
    </row>
    <row r="1720" spans="3:12">
      <c r="C1720" s="155">
        <f>Dépense!J1709</f>
        <v>0</v>
      </c>
      <c r="D1720" s="162">
        <f t="shared" si="52"/>
        <v>0</v>
      </c>
      <c r="E1720" s="169">
        <f>Dépense!E1709</f>
        <v>0</v>
      </c>
      <c r="J1720" s="194">
        <f>Recette!J1709</f>
        <v>0</v>
      </c>
      <c r="K1720" s="162">
        <f t="shared" si="53"/>
        <v>0</v>
      </c>
      <c r="L1720" s="179">
        <f>Recette!E1709</f>
        <v>0</v>
      </c>
    </row>
    <row r="1721" spans="3:12">
      <c r="C1721" s="155">
        <f>Dépense!J1710</f>
        <v>0</v>
      </c>
      <c r="D1721" s="162">
        <f t="shared" si="52"/>
        <v>0</v>
      </c>
      <c r="E1721" s="169">
        <f>Dépense!E1710</f>
        <v>0</v>
      </c>
      <c r="J1721" s="194">
        <f>Recette!J1710</f>
        <v>0</v>
      </c>
      <c r="K1721" s="162">
        <f t="shared" si="53"/>
        <v>0</v>
      </c>
      <c r="L1721" s="179">
        <f>Recette!E1710</f>
        <v>0</v>
      </c>
    </row>
    <row r="1722" spans="3:12">
      <c r="C1722" s="155">
        <f>Dépense!J1711</f>
        <v>0</v>
      </c>
      <c r="D1722" s="162">
        <f t="shared" si="52"/>
        <v>0</v>
      </c>
      <c r="E1722" s="169">
        <f>Dépense!E1711</f>
        <v>0</v>
      </c>
      <c r="J1722" s="194">
        <f>Recette!J1711</f>
        <v>0</v>
      </c>
      <c r="K1722" s="162">
        <f t="shared" si="53"/>
        <v>0</v>
      </c>
      <c r="L1722" s="179">
        <f>Recette!E1711</f>
        <v>0</v>
      </c>
    </row>
    <row r="1723" spans="3:12">
      <c r="C1723" s="155">
        <f>Dépense!J1712</f>
        <v>0</v>
      </c>
      <c r="D1723" s="162">
        <f t="shared" si="52"/>
        <v>0</v>
      </c>
      <c r="E1723" s="169">
        <f>Dépense!E1712</f>
        <v>0</v>
      </c>
      <c r="J1723" s="194">
        <f>Recette!J1712</f>
        <v>0</v>
      </c>
      <c r="K1723" s="162">
        <f t="shared" si="53"/>
        <v>0</v>
      </c>
      <c r="L1723" s="179">
        <f>Recette!E1712</f>
        <v>0</v>
      </c>
    </row>
    <row r="1724" spans="3:12">
      <c r="C1724" s="155">
        <f>Dépense!J1713</f>
        <v>0</v>
      </c>
      <c r="D1724" s="162">
        <f t="shared" si="52"/>
        <v>0</v>
      </c>
      <c r="E1724" s="169">
        <f>Dépense!E1713</f>
        <v>0</v>
      </c>
      <c r="J1724" s="194">
        <f>Recette!J1713</f>
        <v>0</v>
      </c>
      <c r="K1724" s="162">
        <f t="shared" si="53"/>
        <v>0</v>
      </c>
      <c r="L1724" s="179">
        <f>Recette!E1713</f>
        <v>0</v>
      </c>
    </row>
    <row r="1725" spans="3:12">
      <c r="C1725" s="155">
        <f>Dépense!J1714</f>
        <v>0</v>
      </c>
      <c r="D1725" s="162">
        <f t="shared" si="52"/>
        <v>0</v>
      </c>
      <c r="E1725" s="169">
        <f>Dépense!E1714</f>
        <v>0</v>
      </c>
      <c r="J1725" s="194">
        <f>Recette!J1714</f>
        <v>0</v>
      </c>
      <c r="K1725" s="162">
        <f t="shared" si="53"/>
        <v>0</v>
      </c>
      <c r="L1725" s="179">
        <f>Recette!E1714</f>
        <v>0</v>
      </c>
    </row>
    <row r="1726" spans="3:12">
      <c r="C1726" s="155">
        <f>Dépense!J1715</f>
        <v>0</v>
      </c>
      <c r="D1726" s="162">
        <f t="shared" si="52"/>
        <v>0</v>
      </c>
      <c r="E1726" s="169">
        <f>Dépense!E1715</f>
        <v>0</v>
      </c>
      <c r="J1726" s="194">
        <f>Recette!J1715</f>
        <v>0</v>
      </c>
      <c r="K1726" s="162">
        <f t="shared" si="53"/>
        <v>0</v>
      </c>
      <c r="L1726" s="179">
        <f>Recette!E1715</f>
        <v>0</v>
      </c>
    </row>
    <row r="1727" spans="3:12">
      <c r="C1727" s="155">
        <f>Dépense!J1716</f>
        <v>0</v>
      </c>
      <c r="D1727" s="162">
        <f t="shared" si="52"/>
        <v>0</v>
      </c>
      <c r="E1727" s="169">
        <f>Dépense!E1716</f>
        <v>0</v>
      </c>
      <c r="J1727" s="194">
        <f>Recette!J1716</f>
        <v>0</v>
      </c>
      <c r="K1727" s="162">
        <f t="shared" si="53"/>
        <v>0</v>
      </c>
      <c r="L1727" s="179">
        <f>Recette!E1716</f>
        <v>0</v>
      </c>
    </row>
    <row r="1728" spans="3:12">
      <c r="C1728" s="155">
        <f>Dépense!J1717</f>
        <v>0</v>
      </c>
      <c r="D1728" s="162">
        <f t="shared" si="52"/>
        <v>0</v>
      </c>
      <c r="E1728" s="169">
        <f>Dépense!E1717</f>
        <v>0</v>
      </c>
      <c r="J1728" s="194">
        <f>Recette!J1717</f>
        <v>0</v>
      </c>
      <c r="K1728" s="162">
        <f t="shared" si="53"/>
        <v>0</v>
      </c>
      <c r="L1728" s="179">
        <f>Recette!E1717</f>
        <v>0</v>
      </c>
    </row>
    <row r="1729" spans="3:12">
      <c r="C1729" s="155">
        <f>Dépense!J1718</f>
        <v>0</v>
      </c>
      <c r="D1729" s="162">
        <f t="shared" si="52"/>
        <v>0</v>
      </c>
      <c r="E1729" s="169">
        <f>Dépense!E1718</f>
        <v>0</v>
      </c>
      <c r="J1729" s="194">
        <f>Recette!J1718</f>
        <v>0</v>
      </c>
      <c r="K1729" s="162">
        <f t="shared" si="53"/>
        <v>0</v>
      </c>
      <c r="L1729" s="179">
        <f>Recette!E1718</f>
        <v>0</v>
      </c>
    </row>
    <row r="1730" spans="3:12">
      <c r="C1730" s="155">
        <f>Dépense!J1719</f>
        <v>0</v>
      </c>
      <c r="D1730" s="162">
        <f t="shared" si="52"/>
        <v>0</v>
      </c>
      <c r="E1730" s="169">
        <f>Dépense!E1719</f>
        <v>0</v>
      </c>
      <c r="J1730" s="194">
        <f>Recette!J1719</f>
        <v>0</v>
      </c>
      <c r="K1730" s="162">
        <f t="shared" si="53"/>
        <v>0</v>
      </c>
      <c r="L1730" s="179">
        <f>Recette!E1719</f>
        <v>0</v>
      </c>
    </row>
    <row r="1731" spans="3:12">
      <c r="C1731" s="155">
        <f>Dépense!J1720</f>
        <v>0</v>
      </c>
      <c r="D1731" s="162">
        <f t="shared" si="52"/>
        <v>0</v>
      </c>
      <c r="E1731" s="169">
        <f>Dépense!E1720</f>
        <v>0</v>
      </c>
      <c r="J1731" s="194">
        <f>Recette!J1720</f>
        <v>0</v>
      </c>
      <c r="K1731" s="162">
        <f t="shared" si="53"/>
        <v>0</v>
      </c>
      <c r="L1731" s="179">
        <f>Recette!E1720</f>
        <v>0</v>
      </c>
    </row>
    <row r="1732" spans="3:12">
      <c r="C1732" s="155">
        <f>Dépense!J1721</f>
        <v>0</v>
      </c>
      <c r="D1732" s="162">
        <f t="shared" si="52"/>
        <v>0</v>
      </c>
      <c r="E1732" s="169">
        <f>Dépense!E1721</f>
        <v>0</v>
      </c>
      <c r="J1732" s="194">
        <f>Recette!J1721</f>
        <v>0</v>
      </c>
      <c r="K1732" s="162">
        <f t="shared" si="53"/>
        <v>0</v>
      </c>
      <c r="L1732" s="179">
        <f>Recette!E1721</f>
        <v>0</v>
      </c>
    </row>
    <row r="1733" spans="3:12">
      <c r="C1733" s="155">
        <f>Dépense!J1722</f>
        <v>0</v>
      </c>
      <c r="D1733" s="162">
        <f t="shared" si="52"/>
        <v>0</v>
      </c>
      <c r="E1733" s="169">
        <f>Dépense!E1722</f>
        <v>0</v>
      </c>
      <c r="J1733" s="194">
        <f>Recette!J1722</f>
        <v>0</v>
      </c>
      <c r="K1733" s="162">
        <f t="shared" si="53"/>
        <v>0</v>
      </c>
      <c r="L1733" s="179">
        <f>Recette!E1722</f>
        <v>0</v>
      </c>
    </row>
    <row r="1734" spans="3:12">
      <c r="C1734" s="155">
        <f>Dépense!J1723</f>
        <v>0</v>
      </c>
      <c r="D1734" s="162">
        <f t="shared" si="52"/>
        <v>0</v>
      </c>
      <c r="E1734" s="169">
        <f>Dépense!E1723</f>
        <v>0</v>
      </c>
      <c r="J1734" s="194">
        <f>Recette!J1723</f>
        <v>0</v>
      </c>
      <c r="K1734" s="162">
        <f t="shared" si="53"/>
        <v>0</v>
      </c>
      <c r="L1734" s="179">
        <f>Recette!E1723</f>
        <v>0</v>
      </c>
    </row>
    <row r="1735" spans="3:12">
      <c r="C1735" s="155">
        <f>Dépense!J1724</f>
        <v>0</v>
      </c>
      <c r="D1735" s="162">
        <f t="shared" si="52"/>
        <v>0</v>
      </c>
      <c r="E1735" s="169">
        <f>Dépense!E1724</f>
        <v>0</v>
      </c>
      <c r="J1735" s="194">
        <f>Recette!J1724</f>
        <v>0</v>
      </c>
      <c r="K1735" s="162">
        <f t="shared" si="53"/>
        <v>0</v>
      </c>
      <c r="L1735" s="179">
        <f>Recette!E1724</f>
        <v>0</v>
      </c>
    </row>
    <row r="1736" spans="3:12">
      <c r="C1736" s="155">
        <f>Dépense!J1725</f>
        <v>0</v>
      </c>
      <c r="D1736" s="162">
        <f t="shared" si="52"/>
        <v>0</v>
      </c>
      <c r="E1736" s="169">
        <f>Dépense!E1725</f>
        <v>0</v>
      </c>
      <c r="J1736" s="194">
        <f>Recette!J1725</f>
        <v>0</v>
      </c>
      <c r="K1736" s="162">
        <f t="shared" si="53"/>
        <v>0</v>
      </c>
      <c r="L1736" s="179">
        <f>Recette!E1725</f>
        <v>0</v>
      </c>
    </row>
    <row r="1737" spans="3:12">
      <c r="C1737" s="155">
        <f>Dépense!J1726</f>
        <v>0</v>
      </c>
      <c r="D1737" s="162">
        <f t="shared" si="52"/>
        <v>0</v>
      </c>
      <c r="E1737" s="169">
        <f>Dépense!E1726</f>
        <v>0</v>
      </c>
      <c r="J1737" s="194">
        <f>Recette!J1726</f>
        <v>0</v>
      </c>
      <c r="K1737" s="162">
        <f t="shared" si="53"/>
        <v>0</v>
      </c>
      <c r="L1737" s="179">
        <f>Recette!E1726</f>
        <v>0</v>
      </c>
    </row>
    <row r="1738" spans="3:12">
      <c r="C1738" s="155">
        <f>Dépense!J1727</f>
        <v>0</v>
      </c>
      <c r="D1738" s="162">
        <f t="shared" si="52"/>
        <v>0</v>
      </c>
      <c r="E1738" s="169">
        <f>Dépense!E1727</f>
        <v>0</v>
      </c>
      <c r="J1738" s="194">
        <f>Recette!J1727</f>
        <v>0</v>
      </c>
      <c r="K1738" s="162">
        <f t="shared" si="53"/>
        <v>0</v>
      </c>
      <c r="L1738" s="179">
        <f>Recette!E1727</f>
        <v>0</v>
      </c>
    </row>
    <row r="1739" spans="3:12">
      <c r="C1739" s="155">
        <f>Dépense!J1728</f>
        <v>0</v>
      </c>
      <c r="D1739" s="162">
        <f t="shared" si="52"/>
        <v>0</v>
      </c>
      <c r="E1739" s="169">
        <f>Dépense!E1728</f>
        <v>0</v>
      </c>
      <c r="J1739" s="194">
        <f>Recette!J1728</f>
        <v>0</v>
      </c>
      <c r="K1739" s="162">
        <f t="shared" si="53"/>
        <v>0</v>
      </c>
      <c r="L1739" s="179">
        <f>Recette!E1728</f>
        <v>0</v>
      </c>
    </row>
    <row r="1740" spans="3:12">
      <c r="C1740" s="155">
        <f>Dépense!J1729</f>
        <v>0</v>
      </c>
      <c r="D1740" s="162">
        <f t="shared" si="52"/>
        <v>0</v>
      </c>
      <c r="E1740" s="169">
        <f>Dépense!E1729</f>
        <v>0</v>
      </c>
      <c r="J1740" s="194">
        <f>Recette!J1729</f>
        <v>0</v>
      </c>
      <c r="K1740" s="162">
        <f t="shared" si="53"/>
        <v>0</v>
      </c>
      <c r="L1740" s="179">
        <f>Recette!E1729</f>
        <v>0</v>
      </c>
    </row>
    <row r="1741" spans="3:12">
      <c r="C1741" s="155">
        <f>Dépense!J1730</f>
        <v>0</v>
      </c>
      <c r="D1741" s="162">
        <f t="shared" si="52"/>
        <v>0</v>
      </c>
      <c r="E1741" s="169">
        <f>Dépense!E1730</f>
        <v>0</v>
      </c>
      <c r="J1741" s="194">
        <f>Recette!J1730</f>
        <v>0</v>
      </c>
      <c r="K1741" s="162">
        <f t="shared" si="53"/>
        <v>0</v>
      </c>
      <c r="L1741" s="179">
        <f>Recette!E1730</f>
        <v>0</v>
      </c>
    </row>
    <row r="1742" spans="3:12">
      <c r="C1742" s="155">
        <f>Dépense!J1731</f>
        <v>0</v>
      </c>
      <c r="D1742" s="162">
        <f t="shared" ref="D1742:D1805" si="54">INT(C1742/10000)</f>
        <v>0</v>
      </c>
      <c r="E1742" s="169">
        <f>Dépense!E1731</f>
        <v>0</v>
      </c>
      <c r="J1742" s="194">
        <f>Recette!J1731</f>
        <v>0</v>
      </c>
      <c r="K1742" s="162">
        <f t="shared" ref="K1742:K1805" si="55">INT(J1742/10000)</f>
        <v>0</v>
      </c>
      <c r="L1742" s="179">
        <f>Recette!E1731</f>
        <v>0</v>
      </c>
    </row>
    <row r="1743" spans="3:12">
      <c r="C1743" s="155">
        <f>Dépense!J1732</f>
        <v>0</v>
      </c>
      <c r="D1743" s="162">
        <f t="shared" si="54"/>
        <v>0</v>
      </c>
      <c r="E1743" s="169">
        <f>Dépense!E1732</f>
        <v>0</v>
      </c>
      <c r="J1743" s="194">
        <f>Recette!J1732</f>
        <v>0</v>
      </c>
      <c r="K1743" s="162">
        <f t="shared" si="55"/>
        <v>0</v>
      </c>
      <c r="L1743" s="179">
        <f>Recette!E1732</f>
        <v>0</v>
      </c>
    </row>
    <row r="1744" spans="3:12">
      <c r="C1744" s="155">
        <f>Dépense!J1733</f>
        <v>0</v>
      </c>
      <c r="D1744" s="162">
        <f t="shared" si="54"/>
        <v>0</v>
      </c>
      <c r="E1744" s="169">
        <f>Dépense!E1733</f>
        <v>0</v>
      </c>
      <c r="J1744" s="194">
        <f>Recette!J1733</f>
        <v>0</v>
      </c>
      <c r="K1744" s="162">
        <f t="shared" si="55"/>
        <v>0</v>
      </c>
      <c r="L1744" s="179">
        <f>Recette!E1733</f>
        <v>0</v>
      </c>
    </row>
    <row r="1745" spans="3:12">
      <c r="C1745" s="155">
        <f>Dépense!J1734</f>
        <v>0</v>
      </c>
      <c r="D1745" s="162">
        <f t="shared" si="54"/>
        <v>0</v>
      </c>
      <c r="E1745" s="169">
        <f>Dépense!E1734</f>
        <v>0</v>
      </c>
      <c r="J1745" s="194">
        <f>Recette!J1734</f>
        <v>0</v>
      </c>
      <c r="K1745" s="162">
        <f t="shared" si="55"/>
        <v>0</v>
      </c>
      <c r="L1745" s="179">
        <f>Recette!E1734</f>
        <v>0</v>
      </c>
    </row>
    <row r="1746" spans="3:12">
      <c r="C1746" s="155">
        <f>Dépense!J1735</f>
        <v>0</v>
      </c>
      <c r="D1746" s="162">
        <f t="shared" si="54"/>
        <v>0</v>
      </c>
      <c r="E1746" s="169">
        <f>Dépense!E1735</f>
        <v>0</v>
      </c>
      <c r="J1746" s="194">
        <f>Recette!J1735</f>
        <v>0</v>
      </c>
      <c r="K1746" s="162">
        <f t="shared" si="55"/>
        <v>0</v>
      </c>
      <c r="L1746" s="179">
        <f>Recette!E1735</f>
        <v>0</v>
      </c>
    </row>
    <row r="1747" spans="3:12">
      <c r="C1747" s="155">
        <f>Dépense!J1736</f>
        <v>0</v>
      </c>
      <c r="D1747" s="162">
        <f t="shared" si="54"/>
        <v>0</v>
      </c>
      <c r="E1747" s="169">
        <f>Dépense!E1736</f>
        <v>0</v>
      </c>
      <c r="J1747" s="194">
        <f>Recette!J1736</f>
        <v>0</v>
      </c>
      <c r="K1747" s="162">
        <f t="shared" si="55"/>
        <v>0</v>
      </c>
      <c r="L1747" s="179">
        <f>Recette!E1736</f>
        <v>0</v>
      </c>
    </row>
    <row r="1748" spans="3:12">
      <c r="C1748" s="155">
        <f>Dépense!J1737</f>
        <v>0</v>
      </c>
      <c r="D1748" s="162">
        <f t="shared" si="54"/>
        <v>0</v>
      </c>
      <c r="E1748" s="169">
        <f>Dépense!E1737</f>
        <v>0</v>
      </c>
      <c r="J1748" s="194">
        <f>Recette!J1737</f>
        <v>0</v>
      </c>
      <c r="K1748" s="162">
        <f t="shared" si="55"/>
        <v>0</v>
      </c>
      <c r="L1748" s="179">
        <f>Recette!E1737</f>
        <v>0</v>
      </c>
    </row>
    <row r="1749" spans="3:12">
      <c r="C1749" s="155">
        <f>Dépense!J1738</f>
        <v>0</v>
      </c>
      <c r="D1749" s="162">
        <f t="shared" si="54"/>
        <v>0</v>
      </c>
      <c r="E1749" s="169">
        <f>Dépense!E1738</f>
        <v>0</v>
      </c>
      <c r="J1749" s="194">
        <f>Recette!J1738</f>
        <v>0</v>
      </c>
      <c r="K1749" s="162">
        <f t="shared" si="55"/>
        <v>0</v>
      </c>
      <c r="L1749" s="179">
        <f>Recette!E1738</f>
        <v>0</v>
      </c>
    </row>
    <row r="1750" spans="3:12">
      <c r="C1750" s="155">
        <f>Dépense!J1739</f>
        <v>0</v>
      </c>
      <c r="D1750" s="162">
        <f t="shared" si="54"/>
        <v>0</v>
      </c>
      <c r="E1750" s="169">
        <f>Dépense!E1739</f>
        <v>0</v>
      </c>
      <c r="J1750" s="194">
        <f>Recette!J1739</f>
        <v>0</v>
      </c>
      <c r="K1750" s="162">
        <f t="shared" si="55"/>
        <v>0</v>
      </c>
      <c r="L1750" s="179">
        <f>Recette!E1739</f>
        <v>0</v>
      </c>
    </row>
    <row r="1751" spans="3:12">
      <c r="C1751" s="155">
        <f>Dépense!J1740</f>
        <v>0</v>
      </c>
      <c r="D1751" s="162">
        <f t="shared" si="54"/>
        <v>0</v>
      </c>
      <c r="E1751" s="169">
        <f>Dépense!E1740</f>
        <v>0</v>
      </c>
      <c r="J1751" s="194">
        <f>Recette!J1740</f>
        <v>0</v>
      </c>
      <c r="K1751" s="162">
        <f t="shared" si="55"/>
        <v>0</v>
      </c>
      <c r="L1751" s="179">
        <f>Recette!E1740</f>
        <v>0</v>
      </c>
    </row>
    <row r="1752" spans="3:12">
      <c r="C1752" s="155">
        <f>Dépense!J1741</f>
        <v>0</v>
      </c>
      <c r="D1752" s="162">
        <f t="shared" si="54"/>
        <v>0</v>
      </c>
      <c r="E1752" s="169">
        <f>Dépense!E1741</f>
        <v>0</v>
      </c>
      <c r="J1752" s="194">
        <f>Recette!J1741</f>
        <v>0</v>
      </c>
      <c r="K1752" s="162">
        <f t="shared" si="55"/>
        <v>0</v>
      </c>
      <c r="L1752" s="179">
        <f>Recette!E1741</f>
        <v>0</v>
      </c>
    </row>
    <row r="1753" spans="3:12">
      <c r="C1753" s="155">
        <f>Dépense!J1742</f>
        <v>0</v>
      </c>
      <c r="D1753" s="162">
        <f t="shared" si="54"/>
        <v>0</v>
      </c>
      <c r="E1753" s="169">
        <f>Dépense!E1742</f>
        <v>0</v>
      </c>
      <c r="J1753" s="194">
        <f>Recette!J1742</f>
        <v>0</v>
      </c>
      <c r="K1753" s="162">
        <f t="shared" si="55"/>
        <v>0</v>
      </c>
      <c r="L1753" s="179">
        <f>Recette!E1742</f>
        <v>0</v>
      </c>
    </row>
    <row r="1754" spans="3:12">
      <c r="C1754" s="155">
        <f>Dépense!J1743</f>
        <v>0</v>
      </c>
      <c r="D1754" s="162">
        <f t="shared" si="54"/>
        <v>0</v>
      </c>
      <c r="E1754" s="169">
        <f>Dépense!E1743</f>
        <v>0</v>
      </c>
      <c r="J1754" s="194">
        <f>Recette!J1743</f>
        <v>0</v>
      </c>
      <c r="K1754" s="162">
        <f t="shared" si="55"/>
        <v>0</v>
      </c>
      <c r="L1754" s="179">
        <f>Recette!E1743</f>
        <v>0</v>
      </c>
    </row>
    <row r="1755" spans="3:12">
      <c r="C1755" s="155">
        <f>Dépense!J1744</f>
        <v>0</v>
      </c>
      <c r="D1755" s="162">
        <f t="shared" si="54"/>
        <v>0</v>
      </c>
      <c r="E1755" s="169">
        <f>Dépense!E1744</f>
        <v>0</v>
      </c>
      <c r="J1755" s="194">
        <f>Recette!J1744</f>
        <v>0</v>
      </c>
      <c r="K1755" s="162">
        <f t="shared" si="55"/>
        <v>0</v>
      </c>
      <c r="L1755" s="179">
        <f>Recette!E1744</f>
        <v>0</v>
      </c>
    </row>
    <row r="1756" spans="3:12">
      <c r="C1756" s="155">
        <f>Dépense!J1745</f>
        <v>0</v>
      </c>
      <c r="D1756" s="162">
        <f t="shared" si="54"/>
        <v>0</v>
      </c>
      <c r="E1756" s="169">
        <f>Dépense!E1745</f>
        <v>0</v>
      </c>
      <c r="J1756" s="194">
        <f>Recette!J1745</f>
        <v>0</v>
      </c>
      <c r="K1756" s="162">
        <f t="shared" si="55"/>
        <v>0</v>
      </c>
      <c r="L1756" s="179">
        <f>Recette!E1745</f>
        <v>0</v>
      </c>
    </row>
    <row r="1757" spans="3:12">
      <c r="C1757" s="155">
        <f>Dépense!J1746</f>
        <v>0</v>
      </c>
      <c r="D1757" s="162">
        <f t="shared" si="54"/>
        <v>0</v>
      </c>
      <c r="E1757" s="169">
        <f>Dépense!E1746</f>
        <v>0</v>
      </c>
      <c r="J1757" s="194">
        <f>Recette!J1746</f>
        <v>0</v>
      </c>
      <c r="K1757" s="162">
        <f t="shared" si="55"/>
        <v>0</v>
      </c>
      <c r="L1757" s="179">
        <f>Recette!E1746</f>
        <v>0</v>
      </c>
    </row>
    <row r="1758" spans="3:12">
      <c r="C1758" s="155">
        <f>Dépense!J1747</f>
        <v>0</v>
      </c>
      <c r="D1758" s="162">
        <f t="shared" si="54"/>
        <v>0</v>
      </c>
      <c r="E1758" s="169">
        <f>Dépense!E1747</f>
        <v>0</v>
      </c>
      <c r="J1758" s="194">
        <f>Recette!J1747</f>
        <v>0</v>
      </c>
      <c r="K1758" s="162">
        <f t="shared" si="55"/>
        <v>0</v>
      </c>
      <c r="L1758" s="179">
        <f>Recette!E1747</f>
        <v>0</v>
      </c>
    </row>
    <row r="1759" spans="3:12">
      <c r="C1759" s="155">
        <f>Dépense!J1748</f>
        <v>0</v>
      </c>
      <c r="D1759" s="162">
        <f t="shared" si="54"/>
        <v>0</v>
      </c>
      <c r="E1759" s="169">
        <f>Dépense!E1748</f>
        <v>0</v>
      </c>
      <c r="J1759" s="194">
        <f>Recette!J1748</f>
        <v>0</v>
      </c>
      <c r="K1759" s="162">
        <f t="shared" si="55"/>
        <v>0</v>
      </c>
      <c r="L1759" s="179">
        <f>Recette!E1748</f>
        <v>0</v>
      </c>
    </row>
    <row r="1760" spans="3:12">
      <c r="C1760" s="155">
        <f>Dépense!J1749</f>
        <v>0</v>
      </c>
      <c r="D1760" s="162">
        <f t="shared" si="54"/>
        <v>0</v>
      </c>
      <c r="E1760" s="169">
        <f>Dépense!E1749</f>
        <v>0</v>
      </c>
      <c r="J1760" s="194">
        <f>Recette!J1749</f>
        <v>0</v>
      </c>
      <c r="K1760" s="162">
        <f t="shared" si="55"/>
        <v>0</v>
      </c>
      <c r="L1760" s="179">
        <f>Recette!E1749</f>
        <v>0</v>
      </c>
    </row>
    <row r="1761" spans="3:12">
      <c r="C1761" s="155">
        <f>Dépense!J1750</f>
        <v>0</v>
      </c>
      <c r="D1761" s="162">
        <f t="shared" si="54"/>
        <v>0</v>
      </c>
      <c r="E1761" s="169">
        <f>Dépense!E1750</f>
        <v>0</v>
      </c>
      <c r="J1761" s="194">
        <f>Recette!J1750</f>
        <v>0</v>
      </c>
      <c r="K1761" s="162">
        <f t="shared" si="55"/>
        <v>0</v>
      </c>
      <c r="L1761" s="179">
        <f>Recette!E1750</f>
        <v>0</v>
      </c>
    </row>
    <row r="1762" spans="3:12">
      <c r="C1762" s="155">
        <f>Dépense!J1751</f>
        <v>0</v>
      </c>
      <c r="D1762" s="162">
        <f t="shared" si="54"/>
        <v>0</v>
      </c>
      <c r="E1762" s="169">
        <f>Dépense!E1751</f>
        <v>0</v>
      </c>
      <c r="J1762" s="194">
        <f>Recette!J1751</f>
        <v>0</v>
      </c>
      <c r="K1762" s="162">
        <f t="shared" si="55"/>
        <v>0</v>
      </c>
      <c r="L1762" s="179">
        <f>Recette!E1751</f>
        <v>0</v>
      </c>
    </row>
    <row r="1763" spans="3:12">
      <c r="C1763" s="155">
        <f>Dépense!J1752</f>
        <v>0</v>
      </c>
      <c r="D1763" s="162">
        <f t="shared" si="54"/>
        <v>0</v>
      </c>
      <c r="E1763" s="169">
        <f>Dépense!E1752</f>
        <v>0</v>
      </c>
      <c r="J1763" s="194">
        <f>Recette!J1752</f>
        <v>0</v>
      </c>
      <c r="K1763" s="162">
        <f t="shared" si="55"/>
        <v>0</v>
      </c>
      <c r="L1763" s="179">
        <f>Recette!E1752</f>
        <v>0</v>
      </c>
    </row>
    <row r="1764" spans="3:12">
      <c r="C1764" s="155">
        <f>Dépense!J1753</f>
        <v>0</v>
      </c>
      <c r="D1764" s="162">
        <f t="shared" si="54"/>
        <v>0</v>
      </c>
      <c r="E1764" s="169">
        <f>Dépense!E1753</f>
        <v>0</v>
      </c>
      <c r="J1764" s="194">
        <f>Recette!J1753</f>
        <v>0</v>
      </c>
      <c r="K1764" s="162">
        <f t="shared" si="55"/>
        <v>0</v>
      </c>
      <c r="L1764" s="179">
        <f>Recette!E1753</f>
        <v>0</v>
      </c>
    </row>
    <row r="1765" spans="3:12">
      <c r="C1765" s="155">
        <f>Dépense!J1754</f>
        <v>0</v>
      </c>
      <c r="D1765" s="162">
        <f t="shared" si="54"/>
        <v>0</v>
      </c>
      <c r="E1765" s="169">
        <f>Dépense!E1754</f>
        <v>0</v>
      </c>
      <c r="J1765" s="194">
        <f>Recette!J1754</f>
        <v>0</v>
      </c>
      <c r="K1765" s="162">
        <f t="shared" si="55"/>
        <v>0</v>
      </c>
      <c r="L1765" s="179">
        <f>Recette!E1754</f>
        <v>0</v>
      </c>
    </row>
    <row r="1766" spans="3:12">
      <c r="C1766" s="155">
        <f>Dépense!J1755</f>
        <v>0</v>
      </c>
      <c r="D1766" s="162">
        <f t="shared" si="54"/>
        <v>0</v>
      </c>
      <c r="E1766" s="169">
        <f>Dépense!E1755</f>
        <v>0</v>
      </c>
      <c r="J1766" s="194">
        <f>Recette!J1755</f>
        <v>0</v>
      </c>
      <c r="K1766" s="162">
        <f t="shared" si="55"/>
        <v>0</v>
      </c>
      <c r="L1766" s="179">
        <f>Recette!E1755</f>
        <v>0</v>
      </c>
    </row>
    <row r="1767" spans="3:12">
      <c r="C1767" s="155">
        <f>Dépense!J1756</f>
        <v>0</v>
      </c>
      <c r="D1767" s="162">
        <f t="shared" si="54"/>
        <v>0</v>
      </c>
      <c r="E1767" s="169">
        <f>Dépense!E1756</f>
        <v>0</v>
      </c>
      <c r="J1767" s="194">
        <f>Recette!J1756</f>
        <v>0</v>
      </c>
      <c r="K1767" s="162">
        <f t="shared" si="55"/>
        <v>0</v>
      </c>
      <c r="L1767" s="179">
        <f>Recette!E1756</f>
        <v>0</v>
      </c>
    </row>
    <row r="1768" spans="3:12">
      <c r="C1768" s="155">
        <f>Dépense!J1757</f>
        <v>0</v>
      </c>
      <c r="D1768" s="162">
        <f t="shared" si="54"/>
        <v>0</v>
      </c>
      <c r="E1768" s="169">
        <f>Dépense!E1757</f>
        <v>0</v>
      </c>
      <c r="J1768" s="194">
        <f>Recette!J1757</f>
        <v>0</v>
      </c>
      <c r="K1768" s="162">
        <f t="shared" si="55"/>
        <v>0</v>
      </c>
      <c r="L1768" s="179">
        <f>Recette!E1757</f>
        <v>0</v>
      </c>
    </row>
    <row r="1769" spans="3:12">
      <c r="C1769" s="155">
        <f>Dépense!J1758</f>
        <v>0</v>
      </c>
      <c r="D1769" s="162">
        <f t="shared" si="54"/>
        <v>0</v>
      </c>
      <c r="E1769" s="169">
        <f>Dépense!E1758</f>
        <v>0</v>
      </c>
      <c r="J1769" s="194">
        <f>Recette!J1758</f>
        <v>0</v>
      </c>
      <c r="K1769" s="162">
        <f t="shared" si="55"/>
        <v>0</v>
      </c>
      <c r="L1769" s="179">
        <f>Recette!E1758</f>
        <v>0</v>
      </c>
    </row>
    <row r="1770" spans="3:12">
      <c r="C1770" s="155">
        <f>Dépense!J1759</f>
        <v>0</v>
      </c>
      <c r="D1770" s="162">
        <f t="shared" si="54"/>
        <v>0</v>
      </c>
      <c r="E1770" s="169">
        <f>Dépense!E1759</f>
        <v>0</v>
      </c>
      <c r="J1770" s="194">
        <f>Recette!J1759</f>
        <v>0</v>
      </c>
      <c r="K1770" s="162">
        <f t="shared" si="55"/>
        <v>0</v>
      </c>
      <c r="L1770" s="179">
        <f>Recette!E1759</f>
        <v>0</v>
      </c>
    </row>
    <row r="1771" spans="3:12">
      <c r="C1771" s="155">
        <f>Dépense!J1760</f>
        <v>0</v>
      </c>
      <c r="D1771" s="162">
        <f t="shared" si="54"/>
        <v>0</v>
      </c>
      <c r="E1771" s="169">
        <f>Dépense!E1760</f>
        <v>0</v>
      </c>
      <c r="J1771" s="194">
        <f>Recette!J1760</f>
        <v>0</v>
      </c>
      <c r="K1771" s="162">
        <f t="shared" si="55"/>
        <v>0</v>
      </c>
      <c r="L1771" s="179">
        <f>Recette!E1760</f>
        <v>0</v>
      </c>
    </row>
    <row r="1772" spans="3:12">
      <c r="C1772" s="155">
        <f>Dépense!J1761</f>
        <v>0</v>
      </c>
      <c r="D1772" s="162">
        <f t="shared" si="54"/>
        <v>0</v>
      </c>
      <c r="E1772" s="169">
        <f>Dépense!E1761</f>
        <v>0</v>
      </c>
      <c r="J1772" s="194">
        <f>Recette!J1761</f>
        <v>0</v>
      </c>
      <c r="K1772" s="162">
        <f t="shared" si="55"/>
        <v>0</v>
      </c>
      <c r="L1772" s="179">
        <f>Recette!E1761</f>
        <v>0</v>
      </c>
    </row>
    <row r="1773" spans="3:12">
      <c r="C1773" s="155">
        <f>Dépense!J1762</f>
        <v>0</v>
      </c>
      <c r="D1773" s="162">
        <f t="shared" si="54"/>
        <v>0</v>
      </c>
      <c r="E1773" s="169">
        <f>Dépense!E1762</f>
        <v>0</v>
      </c>
      <c r="J1773" s="194">
        <f>Recette!J1762</f>
        <v>0</v>
      </c>
      <c r="K1773" s="162">
        <f t="shared" si="55"/>
        <v>0</v>
      </c>
      <c r="L1773" s="179">
        <f>Recette!E1762</f>
        <v>0</v>
      </c>
    </row>
    <row r="1774" spans="3:12">
      <c r="C1774" s="155">
        <f>Dépense!J1763</f>
        <v>0</v>
      </c>
      <c r="D1774" s="162">
        <f t="shared" si="54"/>
        <v>0</v>
      </c>
      <c r="E1774" s="169">
        <f>Dépense!E1763</f>
        <v>0</v>
      </c>
      <c r="J1774" s="194">
        <f>Recette!J1763</f>
        <v>0</v>
      </c>
      <c r="K1774" s="162">
        <f t="shared" si="55"/>
        <v>0</v>
      </c>
      <c r="L1774" s="179">
        <f>Recette!E1763</f>
        <v>0</v>
      </c>
    </row>
    <row r="1775" spans="3:12">
      <c r="C1775" s="155">
        <f>Dépense!J1764</f>
        <v>0</v>
      </c>
      <c r="D1775" s="162">
        <f t="shared" si="54"/>
        <v>0</v>
      </c>
      <c r="E1775" s="169">
        <f>Dépense!E1764</f>
        <v>0</v>
      </c>
      <c r="J1775" s="194">
        <f>Recette!J1764</f>
        <v>0</v>
      </c>
      <c r="K1775" s="162">
        <f t="shared" si="55"/>
        <v>0</v>
      </c>
      <c r="L1775" s="179">
        <f>Recette!E1764</f>
        <v>0</v>
      </c>
    </row>
    <row r="1776" spans="3:12">
      <c r="C1776" s="155">
        <f>Dépense!J1765</f>
        <v>0</v>
      </c>
      <c r="D1776" s="162">
        <f t="shared" si="54"/>
        <v>0</v>
      </c>
      <c r="E1776" s="169">
        <f>Dépense!E1765</f>
        <v>0</v>
      </c>
      <c r="J1776" s="194">
        <f>Recette!J1765</f>
        <v>0</v>
      </c>
      <c r="K1776" s="162">
        <f t="shared" si="55"/>
        <v>0</v>
      </c>
      <c r="L1776" s="179">
        <f>Recette!E1765</f>
        <v>0</v>
      </c>
    </row>
    <row r="1777" spans="3:12">
      <c r="C1777" s="155">
        <f>Dépense!J1766</f>
        <v>0</v>
      </c>
      <c r="D1777" s="162">
        <f t="shared" si="54"/>
        <v>0</v>
      </c>
      <c r="E1777" s="169">
        <f>Dépense!E1766</f>
        <v>0</v>
      </c>
      <c r="J1777" s="194">
        <f>Recette!J1766</f>
        <v>0</v>
      </c>
      <c r="K1777" s="162">
        <f t="shared" si="55"/>
        <v>0</v>
      </c>
      <c r="L1777" s="179">
        <f>Recette!E1766</f>
        <v>0</v>
      </c>
    </row>
    <row r="1778" spans="3:12">
      <c r="C1778" s="155">
        <f>Dépense!J1767</f>
        <v>0</v>
      </c>
      <c r="D1778" s="162">
        <f t="shared" si="54"/>
        <v>0</v>
      </c>
      <c r="E1778" s="169">
        <f>Dépense!E1767</f>
        <v>0</v>
      </c>
      <c r="J1778" s="194">
        <f>Recette!J1767</f>
        <v>0</v>
      </c>
      <c r="K1778" s="162">
        <f t="shared" si="55"/>
        <v>0</v>
      </c>
      <c r="L1778" s="179">
        <f>Recette!E1767</f>
        <v>0</v>
      </c>
    </row>
    <row r="1779" spans="3:12">
      <c r="C1779" s="155">
        <f>Dépense!J1768</f>
        <v>0</v>
      </c>
      <c r="D1779" s="162">
        <f t="shared" si="54"/>
        <v>0</v>
      </c>
      <c r="E1779" s="169">
        <f>Dépense!E1768</f>
        <v>0</v>
      </c>
      <c r="J1779" s="194">
        <f>Recette!J1768</f>
        <v>0</v>
      </c>
      <c r="K1779" s="162">
        <f t="shared" si="55"/>
        <v>0</v>
      </c>
      <c r="L1779" s="179">
        <f>Recette!E1768</f>
        <v>0</v>
      </c>
    </row>
    <row r="1780" spans="3:12">
      <c r="C1780" s="155">
        <f>Dépense!J1769</f>
        <v>0</v>
      </c>
      <c r="D1780" s="162">
        <f t="shared" si="54"/>
        <v>0</v>
      </c>
      <c r="E1780" s="169">
        <f>Dépense!E1769</f>
        <v>0</v>
      </c>
      <c r="J1780" s="194">
        <f>Recette!J1769</f>
        <v>0</v>
      </c>
      <c r="K1780" s="162">
        <f t="shared" si="55"/>
        <v>0</v>
      </c>
      <c r="L1780" s="179">
        <f>Recette!E1769</f>
        <v>0</v>
      </c>
    </row>
    <row r="1781" spans="3:12">
      <c r="C1781" s="155">
        <f>Dépense!J1770</f>
        <v>0</v>
      </c>
      <c r="D1781" s="162">
        <f t="shared" si="54"/>
        <v>0</v>
      </c>
      <c r="E1781" s="169">
        <f>Dépense!E1770</f>
        <v>0</v>
      </c>
      <c r="J1781" s="194">
        <f>Recette!J1770</f>
        <v>0</v>
      </c>
      <c r="K1781" s="162">
        <f t="shared" si="55"/>
        <v>0</v>
      </c>
      <c r="L1781" s="179">
        <f>Recette!E1770</f>
        <v>0</v>
      </c>
    </row>
    <row r="1782" spans="3:12">
      <c r="C1782" s="155">
        <f>Dépense!J1771</f>
        <v>0</v>
      </c>
      <c r="D1782" s="162">
        <f t="shared" si="54"/>
        <v>0</v>
      </c>
      <c r="E1782" s="169">
        <f>Dépense!E1771</f>
        <v>0</v>
      </c>
      <c r="J1782" s="194">
        <f>Recette!J1771</f>
        <v>0</v>
      </c>
      <c r="K1782" s="162">
        <f t="shared" si="55"/>
        <v>0</v>
      </c>
      <c r="L1782" s="179">
        <f>Recette!E1771</f>
        <v>0</v>
      </c>
    </row>
    <row r="1783" spans="3:12">
      <c r="C1783" s="155">
        <f>Dépense!J1772</f>
        <v>0</v>
      </c>
      <c r="D1783" s="162">
        <f t="shared" si="54"/>
        <v>0</v>
      </c>
      <c r="E1783" s="169">
        <f>Dépense!E1772</f>
        <v>0</v>
      </c>
      <c r="J1783" s="194">
        <f>Recette!J1772</f>
        <v>0</v>
      </c>
      <c r="K1783" s="162">
        <f t="shared" si="55"/>
        <v>0</v>
      </c>
      <c r="L1783" s="179">
        <f>Recette!E1772</f>
        <v>0</v>
      </c>
    </row>
    <row r="1784" spans="3:12">
      <c r="C1784" s="155">
        <f>Dépense!J1773</f>
        <v>0</v>
      </c>
      <c r="D1784" s="162">
        <f t="shared" si="54"/>
        <v>0</v>
      </c>
      <c r="E1784" s="169">
        <f>Dépense!E1773</f>
        <v>0</v>
      </c>
      <c r="J1784" s="194">
        <f>Recette!J1773</f>
        <v>0</v>
      </c>
      <c r="K1784" s="162">
        <f t="shared" si="55"/>
        <v>0</v>
      </c>
      <c r="L1784" s="179">
        <f>Recette!E1773</f>
        <v>0</v>
      </c>
    </row>
    <row r="1785" spans="3:12">
      <c r="C1785" s="155">
        <f>Dépense!J1774</f>
        <v>0</v>
      </c>
      <c r="D1785" s="162">
        <f t="shared" si="54"/>
        <v>0</v>
      </c>
      <c r="E1785" s="169">
        <f>Dépense!E1774</f>
        <v>0</v>
      </c>
      <c r="J1785" s="194">
        <f>Recette!J1774</f>
        <v>0</v>
      </c>
      <c r="K1785" s="162">
        <f t="shared" si="55"/>
        <v>0</v>
      </c>
      <c r="L1785" s="179">
        <f>Recette!E1774</f>
        <v>0</v>
      </c>
    </row>
    <row r="1786" spans="3:12">
      <c r="C1786" s="155">
        <f>Dépense!J1775</f>
        <v>0</v>
      </c>
      <c r="D1786" s="162">
        <f t="shared" si="54"/>
        <v>0</v>
      </c>
      <c r="E1786" s="169">
        <f>Dépense!E1775</f>
        <v>0</v>
      </c>
      <c r="J1786" s="194">
        <f>Recette!J1775</f>
        <v>0</v>
      </c>
      <c r="K1786" s="162">
        <f t="shared" si="55"/>
        <v>0</v>
      </c>
      <c r="L1786" s="179">
        <f>Recette!E1775</f>
        <v>0</v>
      </c>
    </row>
    <row r="1787" spans="3:12">
      <c r="C1787" s="155">
        <f>Dépense!J1776</f>
        <v>0</v>
      </c>
      <c r="D1787" s="162">
        <f t="shared" si="54"/>
        <v>0</v>
      </c>
      <c r="E1787" s="169">
        <f>Dépense!E1776</f>
        <v>0</v>
      </c>
      <c r="J1787" s="194">
        <f>Recette!J1776</f>
        <v>0</v>
      </c>
      <c r="K1787" s="162">
        <f t="shared" si="55"/>
        <v>0</v>
      </c>
      <c r="L1787" s="179">
        <f>Recette!E1776</f>
        <v>0</v>
      </c>
    </row>
    <row r="1788" spans="3:12">
      <c r="C1788" s="155">
        <f>Dépense!J1777</f>
        <v>0</v>
      </c>
      <c r="D1788" s="162">
        <f t="shared" si="54"/>
        <v>0</v>
      </c>
      <c r="E1788" s="169">
        <f>Dépense!E1777</f>
        <v>0</v>
      </c>
      <c r="J1788" s="194">
        <f>Recette!J1777</f>
        <v>0</v>
      </c>
      <c r="K1788" s="162">
        <f t="shared" si="55"/>
        <v>0</v>
      </c>
      <c r="L1788" s="179">
        <f>Recette!E1777</f>
        <v>0</v>
      </c>
    </row>
    <row r="1789" spans="3:12">
      <c r="C1789" s="155">
        <f>Dépense!J1778</f>
        <v>0</v>
      </c>
      <c r="D1789" s="162">
        <f t="shared" si="54"/>
        <v>0</v>
      </c>
      <c r="E1789" s="169">
        <f>Dépense!E1778</f>
        <v>0</v>
      </c>
      <c r="J1789" s="194">
        <f>Recette!J1778</f>
        <v>0</v>
      </c>
      <c r="K1789" s="162">
        <f t="shared" si="55"/>
        <v>0</v>
      </c>
      <c r="L1789" s="179">
        <f>Recette!E1778</f>
        <v>0</v>
      </c>
    </row>
    <row r="1790" spans="3:12">
      <c r="C1790" s="155">
        <f>Dépense!J1779</f>
        <v>0</v>
      </c>
      <c r="D1790" s="162">
        <f t="shared" si="54"/>
        <v>0</v>
      </c>
      <c r="E1790" s="169">
        <f>Dépense!E1779</f>
        <v>0</v>
      </c>
      <c r="J1790" s="194">
        <f>Recette!J1779</f>
        <v>0</v>
      </c>
      <c r="K1790" s="162">
        <f t="shared" si="55"/>
        <v>0</v>
      </c>
      <c r="L1790" s="179">
        <f>Recette!E1779</f>
        <v>0</v>
      </c>
    </row>
    <row r="1791" spans="3:12">
      <c r="C1791" s="155">
        <f>Dépense!J1780</f>
        <v>0</v>
      </c>
      <c r="D1791" s="162">
        <f t="shared" si="54"/>
        <v>0</v>
      </c>
      <c r="E1791" s="169">
        <f>Dépense!E1780</f>
        <v>0</v>
      </c>
      <c r="J1791" s="194">
        <f>Recette!J1780</f>
        <v>0</v>
      </c>
      <c r="K1791" s="162">
        <f t="shared" si="55"/>
        <v>0</v>
      </c>
      <c r="L1791" s="179">
        <f>Recette!E1780</f>
        <v>0</v>
      </c>
    </row>
    <row r="1792" spans="3:12">
      <c r="C1792" s="155">
        <f>Dépense!J1781</f>
        <v>0</v>
      </c>
      <c r="D1792" s="162">
        <f t="shared" si="54"/>
        <v>0</v>
      </c>
      <c r="E1792" s="169">
        <f>Dépense!E1781</f>
        <v>0</v>
      </c>
      <c r="J1792" s="194">
        <f>Recette!J1781</f>
        <v>0</v>
      </c>
      <c r="K1792" s="162">
        <f t="shared" si="55"/>
        <v>0</v>
      </c>
      <c r="L1792" s="179">
        <f>Recette!E1781</f>
        <v>0</v>
      </c>
    </row>
    <row r="1793" spans="3:12">
      <c r="C1793" s="155">
        <f>Dépense!J1782</f>
        <v>0</v>
      </c>
      <c r="D1793" s="162">
        <f t="shared" si="54"/>
        <v>0</v>
      </c>
      <c r="E1793" s="169">
        <f>Dépense!E1782</f>
        <v>0</v>
      </c>
      <c r="J1793" s="194">
        <f>Recette!J1782</f>
        <v>0</v>
      </c>
      <c r="K1793" s="162">
        <f t="shared" si="55"/>
        <v>0</v>
      </c>
      <c r="L1793" s="179">
        <f>Recette!E1782</f>
        <v>0</v>
      </c>
    </row>
    <row r="1794" spans="3:12">
      <c r="C1794" s="155">
        <f>Dépense!J1783</f>
        <v>0</v>
      </c>
      <c r="D1794" s="162">
        <f t="shared" si="54"/>
        <v>0</v>
      </c>
      <c r="E1794" s="169">
        <f>Dépense!E1783</f>
        <v>0</v>
      </c>
      <c r="J1794" s="194">
        <f>Recette!J1783</f>
        <v>0</v>
      </c>
      <c r="K1794" s="162">
        <f t="shared" si="55"/>
        <v>0</v>
      </c>
      <c r="L1794" s="179">
        <f>Recette!E1783</f>
        <v>0</v>
      </c>
    </row>
    <row r="1795" spans="3:12">
      <c r="C1795" s="155">
        <f>Dépense!J1784</f>
        <v>0</v>
      </c>
      <c r="D1795" s="162">
        <f t="shared" si="54"/>
        <v>0</v>
      </c>
      <c r="E1795" s="169">
        <f>Dépense!E1784</f>
        <v>0</v>
      </c>
      <c r="J1795" s="194">
        <f>Recette!J1784</f>
        <v>0</v>
      </c>
      <c r="K1795" s="162">
        <f t="shared" si="55"/>
        <v>0</v>
      </c>
      <c r="L1795" s="179">
        <f>Recette!E1784</f>
        <v>0</v>
      </c>
    </row>
    <row r="1796" spans="3:12">
      <c r="C1796" s="155">
        <f>Dépense!J1785</f>
        <v>0</v>
      </c>
      <c r="D1796" s="162">
        <f t="shared" si="54"/>
        <v>0</v>
      </c>
      <c r="E1796" s="169">
        <f>Dépense!E1785</f>
        <v>0</v>
      </c>
      <c r="J1796" s="194">
        <f>Recette!J1785</f>
        <v>0</v>
      </c>
      <c r="K1796" s="162">
        <f t="shared" si="55"/>
        <v>0</v>
      </c>
      <c r="L1796" s="179">
        <f>Recette!E1785</f>
        <v>0</v>
      </c>
    </row>
    <row r="1797" spans="3:12">
      <c r="C1797" s="155">
        <f>Dépense!J1786</f>
        <v>0</v>
      </c>
      <c r="D1797" s="162">
        <f t="shared" si="54"/>
        <v>0</v>
      </c>
      <c r="E1797" s="169">
        <f>Dépense!E1786</f>
        <v>0</v>
      </c>
      <c r="J1797" s="194">
        <f>Recette!J1786</f>
        <v>0</v>
      </c>
      <c r="K1797" s="162">
        <f t="shared" si="55"/>
        <v>0</v>
      </c>
      <c r="L1797" s="179">
        <f>Recette!E1786</f>
        <v>0</v>
      </c>
    </row>
    <row r="1798" spans="3:12">
      <c r="C1798" s="155">
        <f>Dépense!J1787</f>
        <v>0</v>
      </c>
      <c r="D1798" s="162">
        <f t="shared" si="54"/>
        <v>0</v>
      </c>
      <c r="E1798" s="169">
        <f>Dépense!E1787</f>
        <v>0</v>
      </c>
      <c r="J1798" s="194">
        <f>Recette!J1787</f>
        <v>0</v>
      </c>
      <c r="K1798" s="162">
        <f t="shared" si="55"/>
        <v>0</v>
      </c>
      <c r="L1798" s="179">
        <f>Recette!E1787</f>
        <v>0</v>
      </c>
    </row>
    <row r="1799" spans="3:12">
      <c r="C1799" s="155">
        <f>Dépense!J1788</f>
        <v>0</v>
      </c>
      <c r="D1799" s="162">
        <f t="shared" si="54"/>
        <v>0</v>
      </c>
      <c r="E1799" s="169">
        <f>Dépense!E1788</f>
        <v>0</v>
      </c>
      <c r="J1799" s="194">
        <f>Recette!J1788</f>
        <v>0</v>
      </c>
      <c r="K1799" s="162">
        <f t="shared" si="55"/>
        <v>0</v>
      </c>
      <c r="L1799" s="179">
        <f>Recette!E1788</f>
        <v>0</v>
      </c>
    </row>
    <row r="1800" spans="3:12">
      <c r="C1800" s="155">
        <f>Dépense!J1789</f>
        <v>0</v>
      </c>
      <c r="D1800" s="162">
        <f t="shared" si="54"/>
        <v>0</v>
      </c>
      <c r="E1800" s="169">
        <f>Dépense!E1789</f>
        <v>0</v>
      </c>
      <c r="J1800" s="194">
        <f>Recette!J1789</f>
        <v>0</v>
      </c>
      <c r="K1800" s="162">
        <f t="shared" si="55"/>
        <v>0</v>
      </c>
      <c r="L1800" s="179">
        <f>Recette!E1789</f>
        <v>0</v>
      </c>
    </row>
    <row r="1801" spans="3:12">
      <c r="C1801" s="155">
        <f>Dépense!J1790</f>
        <v>0</v>
      </c>
      <c r="D1801" s="162">
        <f t="shared" si="54"/>
        <v>0</v>
      </c>
      <c r="E1801" s="169">
        <f>Dépense!E1790</f>
        <v>0</v>
      </c>
      <c r="J1801" s="194">
        <f>Recette!J1790</f>
        <v>0</v>
      </c>
      <c r="K1801" s="162">
        <f t="shared" si="55"/>
        <v>0</v>
      </c>
      <c r="L1801" s="179">
        <f>Recette!E1790</f>
        <v>0</v>
      </c>
    </row>
    <row r="1802" spans="3:12">
      <c r="C1802" s="155">
        <f>Dépense!J1791</f>
        <v>0</v>
      </c>
      <c r="D1802" s="162">
        <f t="shared" si="54"/>
        <v>0</v>
      </c>
      <c r="E1802" s="169">
        <f>Dépense!E1791</f>
        <v>0</v>
      </c>
      <c r="J1802" s="194">
        <f>Recette!J1791</f>
        <v>0</v>
      </c>
      <c r="K1802" s="162">
        <f t="shared" si="55"/>
        <v>0</v>
      </c>
      <c r="L1802" s="179">
        <f>Recette!E1791</f>
        <v>0</v>
      </c>
    </row>
    <row r="1803" spans="3:12">
      <c r="C1803" s="155">
        <f>Dépense!J1792</f>
        <v>0</v>
      </c>
      <c r="D1803" s="162">
        <f t="shared" si="54"/>
        <v>0</v>
      </c>
      <c r="E1803" s="169">
        <f>Dépense!E1792</f>
        <v>0</v>
      </c>
      <c r="J1803" s="194">
        <f>Recette!J1792</f>
        <v>0</v>
      </c>
      <c r="K1803" s="162">
        <f t="shared" si="55"/>
        <v>0</v>
      </c>
      <c r="L1803" s="179">
        <f>Recette!E1792</f>
        <v>0</v>
      </c>
    </row>
    <row r="1804" spans="3:12">
      <c r="C1804" s="155">
        <f>Dépense!J1793</f>
        <v>0</v>
      </c>
      <c r="D1804" s="162">
        <f t="shared" si="54"/>
        <v>0</v>
      </c>
      <c r="E1804" s="169">
        <f>Dépense!E1793</f>
        <v>0</v>
      </c>
      <c r="J1804" s="194">
        <f>Recette!J1793</f>
        <v>0</v>
      </c>
      <c r="K1804" s="162">
        <f t="shared" si="55"/>
        <v>0</v>
      </c>
      <c r="L1804" s="179">
        <f>Recette!E1793</f>
        <v>0</v>
      </c>
    </row>
    <row r="1805" spans="3:12">
      <c r="C1805" s="155">
        <f>Dépense!J1794</f>
        <v>0</v>
      </c>
      <c r="D1805" s="162">
        <f t="shared" si="54"/>
        <v>0</v>
      </c>
      <c r="E1805" s="169">
        <f>Dépense!E1794</f>
        <v>0</v>
      </c>
      <c r="J1805" s="194">
        <f>Recette!J1794</f>
        <v>0</v>
      </c>
      <c r="K1805" s="162">
        <f t="shared" si="55"/>
        <v>0</v>
      </c>
      <c r="L1805" s="179">
        <f>Recette!E1794</f>
        <v>0</v>
      </c>
    </row>
    <row r="1806" spans="3:12">
      <c r="C1806" s="155">
        <f>Dépense!J1795</f>
        <v>0</v>
      </c>
      <c r="D1806" s="162">
        <f t="shared" ref="D1806:D1869" si="56">INT(C1806/10000)</f>
        <v>0</v>
      </c>
      <c r="E1806" s="169">
        <f>Dépense!E1795</f>
        <v>0</v>
      </c>
      <c r="J1806" s="194">
        <f>Recette!J1795</f>
        <v>0</v>
      </c>
      <c r="K1806" s="162">
        <f t="shared" ref="K1806:K1869" si="57">INT(J1806/10000)</f>
        <v>0</v>
      </c>
      <c r="L1806" s="179">
        <f>Recette!E1795</f>
        <v>0</v>
      </c>
    </row>
    <row r="1807" spans="3:12">
      <c r="C1807" s="155">
        <f>Dépense!J1796</f>
        <v>0</v>
      </c>
      <c r="D1807" s="162">
        <f t="shared" si="56"/>
        <v>0</v>
      </c>
      <c r="E1807" s="169">
        <f>Dépense!E1796</f>
        <v>0</v>
      </c>
      <c r="J1807" s="194">
        <f>Recette!J1796</f>
        <v>0</v>
      </c>
      <c r="K1807" s="162">
        <f t="shared" si="57"/>
        <v>0</v>
      </c>
      <c r="L1807" s="179">
        <f>Recette!E1796</f>
        <v>0</v>
      </c>
    </row>
    <row r="1808" spans="3:12">
      <c r="C1808" s="155">
        <f>Dépense!J1797</f>
        <v>0</v>
      </c>
      <c r="D1808" s="162">
        <f t="shared" si="56"/>
        <v>0</v>
      </c>
      <c r="E1808" s="169">
        <f>Dépense!E1797</f>
        <v>0</v>
      </c>
      <c r="J1808" s="194">
        <f>Recette!J1797</f>
        <v>0</v>
      </c>
      <c r="K1808" s="162">
        <f t="shared" si="57"/>
        <v>0</v>
      </c>
      <c r="L1808" s="179">
        <f>Recette!E1797</f>
        <v>0</v>
      </c>
    </row>
    <row r="1809" spans="3:12">
      <c r="C1809" s="155">
        <f>Dépense!J1798</f>
        <v>0</v>
      </c>
      <c r="D1809" s="162">
        <f t="shared" si="56"/>
        <v>0</v>
      </c>
      <c r="E1809" s="169">
        <f>Dépense!E1798</f>
        <v>0</v>
      </c>
      <c r="J1809" s="194">
        <f>Recette!J1798</f>
        <v>0</v>
      </c>
      <c r="K1809" s="162">
        <f t="shared" si="57"/>
        <v>0</v>
      </c>
      <c r="L1809" s="179">
        <f>Recette!E1798</f>
        <v>0</v>
      </c>
    </row>
    <row r="1810" spans="3:12">
      <c r="C1810" s="155">
        <f>Dépense!J1799</f>
        <v>0</v>
      </c>
      <c r="D1810" s="162">
        <f t="shared" si="56"/>
        <v>0</v>
      </c>
      <c r="E1810" s="169">
        <f>Dépense!E1799</f>
        <v>0</v>
      </c>
      <c r="J1810" s="194">
        <f>Recette!J1799</f>
        <v>0</v>
      </c>
      <c r="K1810" s="162">
        <f t="shared" si="57"/>
        <v>0</v>
      </c>
      <c r="L1810" s="179">
        <f>Recette!E1799</f>
        <v>0</v>
      </c>
    </row>
    <row r="1811" spans="3:12">
      <c r="C1811" s="155">
        <f>Dépense!J1800</f>
        <v>0</v>
      </c>
      <c r="D1811" s="162">
        <f t="shared" si="56"/>
        <v>0</v>
      </c>
      <c r="E1811" s="169">
        <f>Dépense!E1800</f>
        <v>0</v>
      </c>
      <c r="J1811" s="194">
        <f>Recette!J1800</f>
        <v>0</v>
      </c>
      <c r="K1811" s="162">
        <f t="shared" si="57"/>
        <v>0</v>
      </c>
      <c r="L1811" s="179">
        <f>Recette!E1800</f>
        <v>0</v>
      </c>
    </row>
    <row r="1812" spans="3:12">
      <c r="C1812" s="155">
        <f>Dépense!J1801</f>
        <v>0</v>
      </c>
      <c r="D1812" s="162">
        <f t="shared" si="56"/>
        <v>0</v>
      </c>
      <c r="E1812" s="169">
        <f>Dépense!E1801</f>
        <v>0</v>
      </c>
      <c r="J1812" s="194">
        <f>Recette!J1801</f>
        <v>0</v>
      </c>
      <c r="K1812" s="162">
        <f t="shared" si="57"/>
        <v>0</v>
      </c>
      <c r="L1812" s="179">
        <f>Recette!E1801</f>
        <v>0</v>
      </c>
    </row>
    <row r="1813" spans="3:12">
      <c r="C1813" s="155">
        <f>Dépense!J1802</f>
        <v>0</v>
      </c>
      <c r="D1813" s="162">
        <f t="shared" si="56"/>
        <v>0</v>
      </c>
      <c r="E1813" s="169">
        <f>Dépense!E1802</f>
        <v>0</v>
      </c>
      <c r="J1813" s="194">
        <f>Recette!J1802</f>
        <v>0</v>
      </c>
      <c r="K1813" s="162">
        <f t="shared" si="57"/>
        <v>0</v>
      </c>
      <c r="L1813" s="179">
        <f>Recette!E1802</f>
        <v>0</v>
      </c>
    </row>
    <row r="1814" spans="3:12">
      <c r="C1814" s="155">
        <f>Dépense!J1803</f>
        <v>0</v>
      </c>
      <c r="D1814" s="162">
        <f t="shared" si="56"/>
        <v>0</v>
      </c>
      <c r="E1814" s="169">
        <f>Dépense!E1803</f>
        <v>0</v>
      </c>
      <c r="J1814" s="194">
        <f>Recette!J1803</f>
        <v>0</v>
      </c>
      <c r="K1814" s="162">
        <f t="shared" si="57"/>
        <v>0</v>
      </c>
      <c r="L1814" s="179">
        <f>Recette!E1803</f>
        <v>0</v>
      </c>
    </row>
    <row r="1815" spans="3:12">
      <c r="C1815" s="155">
        <f>Dépense!J1804</f>
        <v>0</v>
      </c>
      <c r="D1815" s="162">
        <f t="shared" si="56"/>
        <v>0</v>
      </c>
      <c r="E1815" s="169">
        <f>Dépense!E1804</f>
        <v>0</v>
      </c>
      <c r="J1815" s="194">
        <f>Recette!J1804</f>
        <v>0</v>
      </c>
      <c r="K1815" s="162">
        <f t="shared" si="57"/>
        <v>0</v>
      </c>
      <c r="L1815" s="179">
        <f>Recette!E1804</f>
        <v>0</v>
      </c>
    </row>
    <row r="1816" spans="3:12">
      <c r="C1816" s="155">
        <f>Dépense!J1805</f>
        <v>0</v>
      </c>
      <c r="D1816" s="162">
        <f t="shared" si="56"/>
        <v>0</v>
      </c>
      <c r="E1816" s="169">
        <f>Dépense!E1805</f>
        <v>0</v>
      </c>
      <c r="J1816" s="194">
        <f>Recette!J1805</f>
        <v>0</v>
      </c>
      <c r="K1816" s="162">
        <f t="shared" si="57"/>
        <v>0</v>
      </c>
      <c r="L1816" s="179">
        <f>Recette!E1805</f>
        <v>0</v>
      </c>
    </row>
    <row r="1817" spans="3:12">
      <c r="C1817" s="155">
        <f>Dépense!J1806</f>
        <v>0</v>
      </c>
      <c r="D1817" s="162">
        <f t="shared" si="56"/>
        <v>0</v>
      </c>
      <c r="E1817" s="169">
        <f>Dépense!E1806</f>
        <v>0</v>
      </c>
      <c r="J1817" s="194">
        <f>Recette!J1806</f>
        <v>0</v>
      </c>
      <c r="K1817" s="162">
        <f t="shared" si="57"/>
        <v>0</v>
      </c>
      <c r="L1817" s="179">
        <f>Recette!E1806</f>
        <v>0</v>
      </c>
    </row>
    <row r="1818" spans="3:12">
      <c r="C1818" s="155">
        <f>Dépense!J1807</f>
        <v>0</v>
      </c>
      <c r="D1818" s="162">
        <f t="shared" si="56"/>
        <v>0</v>
      </c>
      <c r="E1818" s="169">
        <f>Dépense!E1807</f>
        <v>0</v>
      </c>
      <c r="J1818" s="194">
        <f>Recette!J1807</f>
        <v>0</v>
      </c>
      <c r="K1818" s="162">
        <f t="shared" si="57"/>
        <v>0</v>
      </c>
      <c r="L1818" s="179">
        <f>Recette!E1807</f>
        <v>0</v>
      </c>
    </row>
    <row r="1819" spans="3:12">
      <c r="C1819" s="155">
        <f>Dépense!J1808</f>
        <v>0</v>
      </c>
      <c r="D1819" s="162">
        <f t="shared" si="56"/>
        <v>0</v>
      </c>
      <c r="E1819" s="169">
        <f>Dépense!E1808</f>
        <v>0</v>
      </c>
      <c r="J1819" s="194">
        <f>Recette!J1808</f>
        <v>0</v>
      </c>
      <c r="K1819" s="162">
        <f t="shared" si="57"/>
        <v>0</v>
      </c>
      <c r="L1819" s="179">
        <f>Recette!E1808</f>
        <v>0</v>
      </c>
    </row>
    <row r="1820" spans="3:12">
      <c r="C1820" s="155">
        <f>Dépense!J1809</f>
        <v>0</v>
      </c>
      <c r="D1820" s="162">
        <f t="shared" si="56"/>
        <v>0</v>
      </c>
      <c r="E1820" s="169">
        <f>Dépense!E1809</f>
        <v>0</v>
      </c>
      <c r="J1820" s="194">
        <f>Recette!J1809</f>
        <v>0</v>
      </c>
      <c r="K1820" s="162">
        <f t="shared" si="57"/>
        <v>0</v>
      </c>
      <c r="L1820" s="179">
        <f>Recette!E1809</f>
        <v>0</v>
      </c>
    </row>
    <row r="1821" spans="3:12">
      <c r="C1821" s="155">
        <f>Dépense!J1810</f>
        <v>0</v>
      </c>
      <c r="D1821" s="162">
        <f t="shared" si="56"/>
        <v>0</v>
      </c>
      <c r="E1821" s="169">
        <f>Dépense!E1810</f>
        <v>0</v>
      </c>
      <c r="J1821" s="194">
        <f>Recette!J1810</f>
        <v>0</v>
      </c>
      <c r="K1821" s="162">
        <f t="shared" si="57"/>
        <v>0</v>
      </c>
      <c r="L1821" s="179">
        <f>Recette!E1810</f>
        <v>0</v>
      </c>
    </row>
    <row r="1822" spans="3:12">
      <c r="C1822" s="155">
        <f>Dépense!J1811</f>
        <v>0</v>
      </c>
      <c r="D1822" s="162">
        <f t="shared" si="56"/>
        <v>0</v>
      </c>
      <c r="E1822" s="169">
        <f>Dépense!E1811</f>
        <v>0</v>
      </c>
      <c r="J1822" s="194">
        <f>Recette!J1811</f>
        <v>0</v>
      </c>
      <c r="K1822" s="162">
        <f t="shared" si="57"/>
        <v>0</v>
      </c>
      <c r="L1822" s="179">
        <f>Recette!E1811</f>
        <v>0</v>
      </c>
    </row>
    <row r="1823" spans="3:12">
      <c r="C1823" s="155">
        <f>Dépense!J1812</f>
        <v>0</v>
      </c>
      <c r="D1823" s="162">
        <f t="shared" si="56"/>
        <v>0</v>
      </c>
      <c r="E1823" s="169">
        <f>Dépense!E1812</f>
        <v>0</v>
      </c>
      <c r="J1823" s="194">
        <f>Recette!J1812</f>
        <v>0</v>
      </c>
      <c r="K1823" s="162">
        <f t="shared" si="57"/>
        <v>0</v>
      </c>
      <c r="L1823" s="179">
        <f>Recette!E1812</f>
        <v>0</v>
      </c>
    </row>
    <row r="1824" spans="3:12">
      <c r="C1824" s="155">
        <f>Dépense!J1813</f>
        <v>0</v>
      </c>
      <c r="D1824" s="162">
        <f t="shared" si="56"/>
        <v>0</v>
      </c>
      <c r="E1824" s="169">
        <f>Dépense!E1813</f>
        <v>0</v>
      </c>
      <c r="J1824" s="194">
        <f>Recette!J1813</f>
        <v>0</v>
      </c>
      <c r="K1824" s="162">
        <f t="shared" si="57"/>
        <v>0</v>
      </c>
      <c r="L1824" s="179">
        <f>Recette!E1813</f>
        <v>0</v>
      </c>
    </row>
    <row r="1825" spans="3:12">
      <c r="C1825" s="155">
        <f>Dépense!J1814</f>
        <v>0</v>
      </c>
      <c r="D1825" s="162">
        <f t="shared" si="56"/>
        <v>0</v>
      </c>
      <c r="E1825" s="169">
        <f>Dépense!E1814</f>
        <v>0</v>
      </c>
      <c r="J1825" s="194">
        <f>Recette!J1814</f>
        <v>0</v>
      </c>
      <c r="K1825" s="162">
        <f t="shared" si="57"/>
        <v>0</v>
      </c>
      <c r="L1825" s="179">
        <f>Recette!E1814</f>
        <v>0</v>
      </c>
    </row>
    <row r="1826" spans="3:12">
      <c r="C1826" s="155">
        <f>Dépense!J1815</f>
        <v>0</v>
      </c>
      <c r="D1826" s="162">
        <f t="shared" si="56"/>
        <v>0</v>
      </c>
      <c r="E1826" s="169">
        <f>Dépense!E1815</f>
        <v>0</v>
      </c>
      <c r="J1826" s="194">
        <f>Recette!J1815</f>
        <v>0</v>
      </c>
      <c r="K1826" s="162">
        <f t="shared" si="57"/>
        <v>0</v>
      </c>
      <c r="L1826" s="179">
        <f>Recette!E1815</f>
        <v>0</v>
      </c>
    </row>
    <row r="1827" spans="3:12">
      <c r="C1827" s="155">
        <f>Dépense!J1816</f>
        <v>0</v>
      </c>
      <c r="D1827" s="162">
        <f t="shared" si="56"/>
        <v>0</v>
      </c>
      <c r="E1827" s="169">
        <f>Dépense!E1816</f>
        <v>0</v>
      </c>
      <c r="J1827" s="194">
        <f>Recette!J1816</f>
        <v>0</v>
      </c>
      <c r="K1827" s="162">
        <f t="shared" si="57"/>
        <v>0</v>
      </c>
      <c r="L1827" s="179">
        <f>Recette!E1816</f>
        <v>0</v>
      </c>
    </row>
    <row r="1828" spans="3:12">
      <c r="C1828" s="155">
        <f>Dépense!J1817</f>
        <v>0</v>
      </c>
      <c r="D1828" s="162">
        <f t="shared" si="56"/>
        <v>0</v>
      </c>
      <c r="E1828" s="169">
        <f>Dépense!E1817</f>
        <v>0</v>
      </c>
      <c r="J1828" s="194">
        <f>Recette!J1817</f>
        <v>0</v>
      </c>
      <c r="K1828" s="162">
        <f t="shared" si="57"/>
        <v>0</v>
      </c>
      <c r="L1828" s="179">
        <f>Recette!E1817</f>
        <v>0</v>
      </c>
    </row>
    <row r="1829" spans="3:12">
      <c r="C1829" s="155">
        <f>Dépense!J1818</f>
        <v>0</v>
      </c>
      <c r="D1829" s="162">
        <f t="shared" si="56"/>
        <v>0</v>
      </c>
      <c r="E1829" s="169">
        <f>Dépense!E1818</f>
        <v>0</v>
      </c>
      <c r="J1829" s="194">
        <f>Recette!J1818</f>
        <v>0</v>
      </c>
      <c r="K1829" s="162">
        <f t="shared" si="57"/>
        <v>0</v>
      </c>
      <c r="L1829" s="179">
        <f>Recette!E1818</f>
        <v>0</v>
      </c>
    </row>
    <row r="1830" spans="3:12">
      <c r="C1830" s="155">
        <f>Dépense!J1819</f>
        <v>0</v>
      </c>
      <c r="D1830" s="162">
        <f t="shared" si="56"/>
        <v>0</v>
      </c>
      <c r="E1830" s="169">
        <f>Dépense!E1819</f>
        <v>0</v>
      </c>
      <c r="J1830" s="194">
        <f>Recette!J1819</f>
        <v>0</v>
      </c>
      <c r="K1830" s="162">
        <f t="shared" si="57"/>
        <v>0</v>
      </c>
      <c r="L1830" s="179">
        <f>Recette!E1819</f>
        <v>0</v>
      </c>
    </row>
    <row r="1831" spans="3:12">
      <c r="C1831" s="155">
        <f>Dépense!J1820</f>
        <v>0</v>
      </c>
      <c r="D1831" s="162">
        <f t="shared" si="56"/>
        <v>0</v>
      </c>
      <c r="E1831" s="169">
        <f>Dépense!E1820</f>
        <v>0</v>
      </c>
      <c r="J1831" s="194">
        <f>Recette!J1820</f>
        <v>0</v>
      </c>
      <c r="K1831" s="162">
        <f t="shared" si="57"/>
        <v>0</v>
      </c>
      <c r="L1831" s="179">
        <f>Recette!E1820</f>
        <v>0</v>
      </c>
    </row>
    <row r="1832" spans="3:12">
      <c r="C1832" s="155">
        <f>Dépense!J1821</f>
        <v>0</v>
      </c>
      <c r="D1832" s="162">
        <f t="shared" si="56"/>
        <v>0</v>
      </c>
      <c r="E1832" s="169">
        <f>Dépense!E1821</f>
        <v>0</v>
      </c>
      <c r="J1832" s="194">
        <f>Recette!J1821</f>
        <v>0</v>
      </c>
      <c r="K1832" s="162">
        <f t="shared" si="57"/>
        <v>0</v>
      </c>
      <c r="L1832" s="179">
        <f>Recette!E1821</f>
        <v>0</v>
      </c>
    </row>
    <row r="1833" spans="3:12">
      <c r="C1833" s="155">
        <f>Dépense!J1822</f>
        <v>0</v>
      </c>
      <c r="D1833" s="162">
        <f t="shared" si="56"/>
        <v>0</v>
      </c>
      <c r="E1833" s="169">
        <f>Dépense!E1822</f>
        <v>0</v>
      </c>
      <c r="J1833" s="194">
        <f>Recette!J1822</f>
        <v>0</v>
      </c>
      <c r="K1833" s="162">
        <f t="shared" si="57"/>
        <v>0</v>
      </c>
      <c r="L1833" s="179">
        <f>Recette!E1822</f>
        <v>0</v>
      </c>
    </row>
    <row r="1834" spans="3:12">
      <c r="C1834" s="155">
        <f>Dépense!J1823</f>
        <v>0</v>
      </c>
      <c r="D1834" s="162">
        <f t="shared" si="56"/>
        <v>0</v>
      </c>
      <c r="E1834" s="169">
        <f>Dépense!E1823</f>
        <v>0</v>
      </c>
      <c r="J1834" s="194">
        <f>Recette!J1823</f>
        <v>0</v>
      </c>
      <c r="K1834" s="162">
        <f t="shared" si="57"/>
        <v>0</v>
      </c>
      <c r="L1834" s="179">
        <f>Recette!E1823</f>
        <v>0</v>
      </c>
    </row>
    <row r="1835" spans="3:12">
      <c r="C1835" s="155">
        <f>Dépense!J1824</f>
        <v>0</v>
      </c>
      <c r="D1835" s="162">
        <f t="shared" si="56"/>
        <v>0</v>
      </c>
      <c r="E1835" s="169">
        <f>Dépense!E1824</f>
        <v>0</v>
      </c>
      <c r="J1835" s="194">
        <f>Recette!J1824</f>
        <v>0</v>
      </c>
      <c r="K1835" s="162">
        <f t="shared" si="57"/>
        <v>0</v>
      </c>
      <c r="L1835" s="179">
        <f>Recette!E1824</f>
        <v>0</v>
      </c>
    </row>
    <row r="1836" spans="3:12">
      <c r="C1836" s="155">
        <f>Dépense!J1825</f>
        <v>0</v>
      </c>
      <c r="D1836" s="162">
        <f t="shared" si="56"/>
        <v>0</v>
      </c>
      <c r="E1836" s="169">
        <f>Dépense!E1825</f>
        <v>0</v>
      </c>
      <c r="J1836" s="194">
        <f>Recette!J1825</f>
        <v>0</v>
      </c>
      <c r="K1836" s="162">
        <f t="shared" si="57"/>
        <v>0</v>
      </c>
      <c r="L1836" s="179">
        <f>Recette!E1825</f>
        <v>0</v>
      </c>
    </row>
    <row r="1837" spans="3:12">
      <c r="C1837" s="155">
        <f>Dépense!J1826</f>
        <v>0</v>
      </c>
      <c r="D1837" s="162">
        <f t="shared" si="56"/>
        <v>0</v>
      </c>
      <c r="E1837" s="169">
        <f>Dépense!E1826</f>
        <v>0</v>
      </c>
      <c r="J1837" s="194">
        <f>Recette!J1826</f>
        <v>0</v>
      </c>
      <c r="K1837" s="162">
        <f t="shared" si="57"/>
        <v>0</v>
      </c>
      <c r="L1837" s="179">
        <f>Recette!E1826</f>
        <v>0</v>
      </c>
    </row>
    <row r="1838" spans="3:12">
      <c r="C1838" s="155">
        <f>Dépense!J1827</f>
        <v>0</v>
      </c>
      <c r="D1838" s="162">
        <f t="shared" si="56"/>
        <v>0</v>
      </c>
      <c r="E1838" s="169">
        <f>Dépense!E1827</f>
        <v>0</v>
      </c>
      <c r="J1838" s="194">
        <f>Recette!J1827</f>
        <v>0</v>
      </c>
      <c r="K1838" s="162">
        <f t="shared" si="57"/>
        <v>0</v>
      </c>
      <c r="L1838" s="179">
        <f>Recette!E1827</f>
        <v>0</v>
      </c>
    </row>
    <row r="1839" spans="3:12">
      <c r="C1839" s="155">
        <f>Dépense!J1828</f>
        <v>0</v>
      </c>
      <c r="D1839" s="162">
        <f t="shared" si="56"/>
        <v>0</v>
      </c>
      <c r="E1839" s="169">
        <f>Dépense!E1828</f>
        <v>0</v>
      </c>
      <c r="J1839" s="194">
        <f>Recette!J1828</f>
        <v>0</v>
      </c>
      <c r="K1839" s="162">
        <f t="shared" si="57"/>
        <v>0</v>
      </c>
      <c r="L1839" s="179">
        <f>Recette!E1828</f>
        <v>0</v>
      </c>
    </row>
    <row r="1840" spans="3:12">
      <c r="C1840" s="155">
        <f>Dépense!J1829</f>
        <v>0</v>
      </c>
      <c r="D1840" s="162">
        <f t="shared" si="56"/>
        <v>0</v>
      </c>
      <c r="E1840" s="169">
        <f>Dépense!E1829</f>
        <v>0</v>
      </c>
      <c r="J1840" s="194">
        <f>Recette!J1829</f>
        <v>0</v>
      </c>
      <c r="K1840" s="162">
        <f t="shared" si="57"/>
        <v>0</v>
      </c>
      <c r="L1840" s="179">
        <f>Recette!E1829</f>
        <v>0</v>
      </c>
    </row>
    <row r="1841" spans="3:12">
      <c r="C1841" s="155">
        <f>Dépense!J1830</f>
        <v>0</v>
      </c>
      <c r="D1841" s="162">
        <f t="shared" si="56"/>
        <v>0</v>
      </c>
      <c r="E1841" s="169">
        <f>Dépense!E1830</f>
        <v>0</v>
      </c>
      <c r="J1841" s="194">
        <f>Recette!J1830</f>
        <v>0</v>
      </c>
      <c r="K1841" s="162">
        <f t="shared" si="57"/>
        <v>0</v>
      </c>
      <c r="L1841" s="179">
        <f>Recette!E1830</f>
        <v>0</v>
      </c>
    </row>
    <row r="1842" spans="3:12">
      <c r="C1842" s="155">
        <f>Dépense!J1831</f>
        <v>0</v>
      </c>
      <c r="D1842" s="162">
        <f t="shared" si="56"/>
        <v>0</v>
      </c>
      <c r="E1842" s="169">
        <f>Dépense!E1831</f>
        <v>0</v>
      </c>
      <c r="J1842" s="194">
        <f>Recette!J1831</f>
        <v>0</v>
      </c>
      <c r="K1842" s="162">
        <f t="shared" si="57"/>
        <v>0</v>
      </c>
      <c r="L1842" s="179">
        <f>Recette!E1831</f>
        <v>0</v>
      </c>
    </row>
    <row r="1843" spans="3:12">
      <c r="C1843" s="155">
        <f>Dépense!J1832</f>
        <v>0</v>
      </c>
      <c r="D1843" s="162">
        <f t="shared" si="56"/>
        <v>0</v>
      </c>
      <c r="E1843" s="169">
        <f>Dépense!E1832</f>
        <v>0</v>
      </c>
      <c r="J1843" s="194">
        <f>Recette!J1832</f>
        <v>0</v>
      </c>
      <c r="K1843" s="162">
        <f t="shared" si="57"/>
        <v>0</v>
      </c>
      <c r="L1843" s="179">
        <f>Recette!E1832</f>
        <v>0</v>
      </c>
    </row>
    <row r="1844" spans="3:12">
      <c r="C1844" s="155">
        <f>Dépense!J1833</f>
        <v>0</v>
      </c>
      <c r="D1844" s="162">
        <f t="shared" si="56"/>
        <v>0</v>
      </c>
      <c r="E1844" s="169">
        <f>Dépense!E1833</f>
        <v>0</v>
      </c>
      <c r="J1844" s="194">
        <f>Recette!J1833</f>
        <v>0</v>
      </c>
      <c r="K1844" s="162">
        <f t="shared" si="57"/>
        <v>0</v>
      </c>
      <c r="L1844" s="179">
        <f>Recette!E1833</f>
        <v>0</v>
      </c>
    </row>
    <row r="1845" spans="3:12">
      <c r="C1845" s="155">
        <f>Dépense!J1834</f>
        <v>0</v>
      </c>
      <c r="D1845" s="162">
        <f t="shared" si="56"/>
        <v>0</v>
      </c>
      <c r="E1845" s="169">
        <f>Dépense!E1834</f>
        <v>0</v>
      </c>
      <c r="J1845" s="194">
        <f>Recette!J1834</f>
        <v>0</v>
      </c>
      <c r="K1845" s="162">
        <f t="shared" si="57"/>
        <v>0</v>
      </c>
      <c r="L1845" s="179">
        <f>Recette!E1834</f>
        <v>0</v>
      </c>
    </row>
    <row r="1846" spans="3:12">
      <c r="C1846" s="155">
        <f>Dépense!J1835</f>
        <v>0</v>
      </c>
      <c r="D1846" s="162">
        <f t="shared" si="56"/>
        <v>0</v>
      </c>
      <c r="E1846" s="169">
        <f>Dépense!E1835</f>
        <v>0</v>
      </c>
      <c r="J1846" s="194">
        <f>Recette!J1835</f>
        <v>0</v>
      </c>
      <c r="K1846" s="162">
        <f t="shared" si="57"/>
        <v>0</v>
      </c>
      <c r="L1846" s="179">
        <f>Recette!E1835</f>
        <v>0</v>
      </c>
    </row>
    <row r="1847" spans="3:12">
      <c r="C1847" s="155">
        <f>Dépense!J1836</f>
        <v>0</v>
      </c>
      <c r="D1847" s="162">
        <f t="shared" si="56"/>
        <v>0</v>
      </c>
      <c r="E1847" s="169">
        <f>Dépense!E1836</f>
        <v>0</v>
      </c>
      <c r="J1847" s="194">
        <f>Recette!J1836</f>
        <v>0</v>
      </c>
      <c r="K1847" s="162">
        <f t="shared" si="57"/>
        <v>0</v>
      </c>
      <c r="L1847" s="179">
        <f>Recette!E1836</f>
        <v>0</v>
      </c>
    </row>
    <row r="1848" spans="3:12">
      <c r="C1848" s="155">
        <f>Dépense!J1837</f>
        <v>0</v>
      </c>
      <c r="D1848" s="162">
        <f t="shared" si="56"/>
        <v>0</v>
      </c>
      <c r="E1848" s="169">
        <f>Dépense!E1837</f>
        <v>0</v>
      </c>
      <c r="J1848" s="194">
        <f>Recette!J1837</f>
        <v>0</v>
      </c>
      <c r="K1848" s="162">
        <f t="shared" si="57"/>
        <v>0</v>
      </c>
      <c r="L1848" s="179">
        <f>Recette!E1837</f>
        <v>0</v>
      </c>
    </row>
    <row r="1849" spans="3:12">
      <c r="C1849" s="155">
        <f>Dépense!J1838</f>
        <v>0</v>
      </c>
      <c r="D1849" s="162">
        <f t="shared" si="56"/>
        <v>0</v>
      </c>
      <c r="E1849" s="169">
        <f>Dépense!E1838</f>
        <v>0</v>
      </c>
      <c r="J1849" s="194">
        <f>Recette!J1838</f>
        <v>0</v>
      </c>
      <c r="K1849" s="162">
        <f t="shared" si="57"/>
        <v>0</v>
      </c>
      <c r="L1849" s="179">
        <f>Recette!E1838</f>
        <v>0</v>
      </c>
    </row>
    <row r="1850" spans="3:12">
      <c r="C1850" s="155">
        <f>Dépense!J1839</f>
        <v>0</v>
      </c>
      <c r="D1850" s="162">
        <f t="shared" si="56"/>
        <v>0</v>
      </c>
      <c r="E1850" s="169">
        <f>Dépense!E1839</f>
        <v>0</v>
      </c>
      <c r="J1850" s="194">
        <f>Recette!J1839</f>
        <v>0</v>
      </c>
      <c r="K1850" s="162">
        <f t="shared" si="57"/>
        <v>0</v>
      </c>
      <c r="L1850" s="179">
        <f>Recette!E1839</f>
        <v>0</v>
      </c>
    </row>
    <row r="1851" spans="3:12">
      <c r="C1851" s="155">
        <f>Dépense!J1840</f>
        <v>0</v>
      </c>
      <c r="D1851" s="162">
        <f t="shared" si="56"/>
        <v>0</v>
      </c>
      <c r="E1851" s="169">
        <f>Dépense!E1840</f>
        <v>0</v>
      </c>
      <c r="J1851" s="194">
        <f>Recette!J1840</f>
        <v>0</v>
      </c>
      <c r="K1851" s="162">
        <f t="shared" si="57"/>
        <v>0</v>
      </c>
      <c r="L1851" s="179">
        <f>Recette!E1840</f>
        <v>0</v>
      </c>
    </row>
    <row r="1852" spans="3:12">
      <c r="C1852" s="155">
        <f>Dépense!J1841</f>
        <v>0</v>
      </c>
      <c r="D1852" s="162">
        <f t="shared" si="56"/>
        <v>0</v>
      </c>
      <c r="E1852" s="169">
        <f>Dépense!E1841</f>
        <v>0</v>
      </c>
      <c r="J1852" s="194">
        <f>Recette!J1841</f>
        <v>0</v>
      </c>
      <c r="K1852" s="162">
        <f t="shared" si="57"/>
        <v>0</v>
      </c>
      <c r="L1852" s="179">
        <f>Recette!E1841</f>
        <v>0</v>
      </c>
    </row>
    <row r="1853" spans="3:12">
      <c r="C1853" s="155">
        <f>Dépense!J1842</f>
        <v>0</v>
      </c>
      <c r="D1853" s="162">
        <f t="shared" si="56"/>
        <v>0</v>
      </c>
      <c r="E1853" s="169">
        <f>Dépense!E1842</f>
        <v>0</v>
      </c>
      <c r="J1853" s="194">
        <f>Recette!J1842</f>
        <v>0</v>
      </c>
      <c r="K1853" s="162">
        <f t="shared" si="57"/>
        <v>0</v>
      </c>
      <c r="L1853" s="179">
        <f>Recette!E1842</f>
        <v>0</v>
      </c>
    </row>
    <row r="1854" spans="3:12">
      <c r="C1854" s="155">
        <f>Dépense!J1843</f>
        <v>0</v>
      </c>
      <c r="D1854" s="162">
        <f t="shared" si="56"/>
        <v>0</v>
      </c>
      <c r="E1854" s="169">
        <f>Dépense!E1843</f>
        <v>0</v>
      </c>
      <c r="J1854" s="194">
        <f>Recette!J1843</f>
        <v>0</v>
      </c>
      <c r="K1854" s="162">
        <f t="shared" si="57"/>
        <v>0</v>
      </c>
      <c r="L1854" s="179">
        <f>Recette!E1843</f>
        <v>0</v>
      </c>
    </row>
    <row r="1855" spans="3:12">
      <c r="C1855" s="155">
        <f>Dépense!J1844</f>
        <v>0</v>
      </c>
      <c r="D1855" s="162">
        <f t="shared" si="56"/>
        <v>0</v>
      </c>
      <c r="E1855" s="169">
        <f>Dépense!E1844</f>
        <v>0</v>
      </c>
      <c r="J1855" s="194">
        <f>Recette!J1844</f>
        <v>0</v>
      </c>
      <c r="K1855" s="162">
        <f t="shared" si="57"/>
        <v>0</v>
      </c>
      <c r="L1855" s="179">
        <f>Recette!E1844</f>
        <v>0</v>
      </c>
    </row>
    <row r="1856" spans="3:12">
      <c r="C1856" s="155">
        <f>Dépense!J1845</f>
        <v>0</v>
      </c>
      <c r="D1856" s="162">
        <f t="shared" si="56"/>
        <v>0</v>
      </c>
      <c r="E1856" s="169">
        <f>Dépense!E1845</f>
        <v>0</v>
      </c>
      <c r="J1856" s="194">
        <f>Recette!J1845</f>
        <v>0</v>
      </c>
      <c r="K1856" s="162">
        <f t="shared" si="57"/>
        <v>0</v>
      </c>
      <c r="L1856" s="179">
        <f>Recette!E1845</f>
        <v>0</v>
      </c>
    </row>
    <row r="1857" spans="3:12">
      <c r="C1857" s="155">
        <f>Dépense!J1846</f>
        <v>0</v>
      </c>
      <c r="D1857" s="162">
        <f t="shared" si="56"/>
        <v>0</v>
      </c>
      <c r="E1857" s="169">
        <f>Dépense!E1846</f>
        <v>0</v>
      </c>
      <c r="J1857" s="194">
        <f>Recette!J1846</f>
        <v>0</v>
      </c>
      <c r="K1857" s="162">
        <f t="shared" si="57"/>
        <v>0</v>
      </c>
      <c r="L1857" s="179">
        <f>Recette!E1846</f>
        <v>0</v>
      </c>
    </row>
    <row r="1858" spans="3:12">
      <c r="C1858" s="155">
        <f>Dépense!J1847</f>
        <v>0</v>
      </c>
      <c r="D1858" s="162">
        <f t="shared" si="56"/>
        <v>0</v>
      </c>
      <c r="E1858" s="169">
        <f>Dépense!E1847</f>
        <v>0</v>
      </c>
      <c r="J1858" s="194">
        <f>Recette!J1847</f>
        <v>0</v>
      </c>
      <c r="K1858" s="162">
        <f t="shared" si="57"/>
        <v>0</v>
      </c>
      <c r="L1858" s="179">
        <f>Recette!E1847</f>
        <v>0</v>
      </c>
    </row>
    <row r="1859" spans="3:12">
      <c r="C1859" s="155">
        <f>Dépense!J1848</f>
        <v>0</v>
      </c>
      <c r="D1859" s="162">
        <f t="shared" si="56"/>
        <v>0</v>
      </c>
      <c r="E1859" s="169">
        <f>Dépense!E1848</f>
        <v>0</v>
      </c>
      <c r="J1859" s="194">
        <f>Recette!J1848</f>
        <v>0</v>
      </c>
      <c r="K1859" s="162">
        <f t="shared" si="57"/>
        <v>0</v>
      </c>
      <c r="L1859" s="179">
        <f>Recette!E1848</f>
        <v>0</v>
      </c>
    </row>
    <row r="1860" spans="3:12">
      <c r="C1860" s="155">
        <f>Dépense!J1849</f>
        <v>0</v>
      </c>
      <c r="D1860" s="162">
        <f t="shared" si="56"/>
        <v>0</v>
      </c>
      <c r="E1860" s="169">
        <f>Dépense!E1849</f>
        <v>0</v>
      </c>
      <c r="J1860" s="194">
        <f>Recette!J1849</f>
        <v>0</v>
      </c>
      <c r="K1860" s="162">
        <f t="shared" si="57"/>
        <v>0</v>
      </c>
      <c r="L1860" s="179">
        <f>Recette!E1849</f>
        <v>0</v>
      </c>
    </row>
    <row r="1861" spans="3:12">
      <c r="C1861" s="155">
        <f>Dépense!J1850</f>
        <v>0</v>
      </c>
      <c r="D1861" s="162">
        <f t="shared" si="56"/>
        <v>0</v>
      </c>
      <c r="E1861" s="169">
        <f>Dépense!E1850</f>
        <v>0</v>
      </c>
      <c r="J1861" s="194">
        <f>Recette!J1850</f>
        <v>0</v>
      </c>
      <c r="K1861" s="162">
        <f t="shared" si="57"/>
        <v>0</v>
      </c>
      <c r="L1861" s="179">
        <f>Recette!E1850</f>
        <v>0</v>
      </c>
    </row>
    <row r="1862" spans="3:12">
      <c r="C1862" s="155">
        <f>Dépense!J1851</f>
        <v>0</v>
      </c>
      <c r="D1862" s="162">
        <f t="shared" si="56"/>
        <v>0</v>
      </c>
      <c r="E1862" s="169">
        <f>Dépense!E1851</f>
        <v>0</v>
      </c>
      <c r="J1862" s="194">
        <f>Recette!J1851</f>
        <v>0</v>
      </c>
      <c r="K1862" s="162">
        <f t="shared" si="57"/>
        <v>0</v>
      </c>
      <c r="L1862" s="179">
        <f>Recette!E1851</f>
        <v>0</v>
      </c>
    </row>
    <row r="1863" spans="3:12">
      <c r="C1863" s="155">
        <f>Dépense!J1852</f>
        <v>0</v>
      </c>
      <c r="D1863" s="162">
        <f t="shared" si="56"/>
        <v>0</v>
      </c>
      <c r="E1863" s="169">
        <f>Dépense!E1852</f>
        <v>0</v>
      </c>
      <c r="J1863" s="194">
        <f>Recette!J1852</f>
        <v>0</v>
      </c>
      <c r="K1863" s="162">
        <f t="shared" si="57"/>
        <v>0</v>
      </c>
      <c r="L1863" s="179">
        <f>Recette!E1852</f>
        <v>0</v>
      </c>
    </row>
    <row r="1864" spans="3:12">
      <c r="C1864" s="155">
        <f>Dépense!J1853</f>
        <v>0</v>
      </c>
      <c r="D1864" s="162">
        <f t="shared" si="56"/>
        <v>0</v>
      </c>
      <c r="E1864" s="169">
        <f>Dépense!E1853</f>
        <v>0</v>
      </c>
      <c r="J1864" s="194">
        <f>Recette!J1853</f>
        <v>0</v>
      </c>
      <c r="K1864" s="162">
        <f t="shared" si="57"/>
        <v>0</v>
      </c>
      <c r="L1864" s="179">
        <f>Recette!E1853</f>
        <v>0</v>
      </c>
    </row>
    <row r="1865" spans="3:12">
      <c r="C1865" s="155">
        <f>Dépense!J1854</f>
        <v>0</v>
      </c>
      <c r="D1865" s="162">
        <f t="shared" si="56"/>
        <v>0</v>
      </c>
      <c r="E1865" s="169">
        <f>Dépense!E1854</f>
        <v>0</v>
      </c>
      <c r="J1865" s="194">
        <f>Recette!J1854</f>
        <v>0</v>
      </c>
      <c r="K1865" s="162">
        <f t="shared" si="57"/>
        <v>0</v>
      </c>
      <c r="L1865" s="179">
        <f>Recette!E1854</f>
        <v>0</v>
      </c>
    </row>
    <row r="1866" spans="3:12">
      <c r="C1866" s="155">
        <f>Dépense!J1855</f>
        <v>0</v>
      </c>
      <c r="D1866" s="162">
        <f t="shared" si="56"/>
        <v>0</v>
      </c>
      <c r="E1866" s="169">
        <f>Dépense!E1855</f>
        <v>0</v>
      </c>
      <c r="J1866" s="194">
        <f>Recette!J1855</f>
        <v>0</v>
      </c>
      <c r="K1866" s="162">
        <f t="shared" si="57"/>
        <v>0</v>
      </c>
      <c r="L1866" s="179">
        <f>Recette!E1855</f>
        <v>0</v>
      </c>
    </row>
    <row r="1867" spans="3:12">
      <c r="C1867" s="155">
        <f>Dépense!J1856</f>
        <v>0</v>
      </c>
      <c r="D1867" s="162">
        <f t="shared" si="56"/>
        <v>0</v>
      </c>
      <c r="E1867" s="169">
        <f>Dépense!E1856</f>
        <v>0</v>
      </c>
      <c r="J1867" s="194">
        <f>Recette!J1856</f>
        <v>0</v>
      </c>
      <c r="K1867" s="162">
        <f t="shared" si="57"/>
        <v>0</v>
      </c>
      <c r="L1867" s="179">
        <f>Recette!E1856</f>
        <v>0</v>
      </c>
    </row>
    <row r="1868" spans="3:12">
      <c r="C1868" s="155">
        <f>Dépense!J1857</f>
        <v>0</v>
      </c>
      <c r="D1868" s="162">
        <f t="shared" si="56"/>
        <v>0</v>
      </c>
      <c r="E1868" s="169">
        <f>Dépense!E1857</f>
        <v>0</v>
      </c>
      <c r="J1868" s="194">
        <f>Recette!J1857</f>
        <v>0</v>
      </c>
      <c r="K1868" s="162">
        <f t="shared" si="57"/>
        <v>0</v>
      </c>
      <c r="L1868" s="179">
        <f>Recette!E1857</f>
        <v>0</v>
      </c>
    </row>
    <row r="1869" spans="3:12">
      <c r="C1869" s="155">
        <f>Dépense!J1858</f>
        <v>0</v>
      </c>
      <c r="D1869" s="162">
        <f t="shared" si="56"/>
        <v>0</v>
      </c>
      <c r="E1869" s="169">
        <f>Dépense!E1858</f>
        <v>0</v>
      </c>
      <c r="J1869" s="194">
        <f>Recette!J1858</f>
        <v>0</v>
      </c>
      <c r="K1869" s="162">
        <f t="shared" si="57"/>
        <v>0</v>
      </c>
      <c r="L1869" s="179">
        <f>Recette!E1858</f>
        <v>0</v>
      </c>
    </row>
    <row r="1870" spans="3:12">
      <c r="C1870" s="155">
        <f>Dépense!J1859</f>
        <v>0</v>
      </c>
      <c r="D1870" s="162">
        <f t="shared" ref="D1870:D1933" si="58">INT(C1870/10000)</f>
        <v>0</v>
      </c>
      <c r="E1870" s="169">
        <f>Dépense!E1859</f>
        <v>0</v>
      </c>
      <c r="J1870" s="194">
        <f>Recette!J1859</f>
        <v>0</v>
      </c>
      <c r="K1870" s="162">
        <f t="shared" ref="K1870:K1933" si="59">INT(J1870/10000)</f>
        <v>0</v>
      </c>
      <c r="L1870" s="179">
        <f>Recette!E1859</f>
        <v>0</v>
      </c>
    </row>
    <row r="1871" spans="3:12">
      <c r="C1871" s="155">
        <f>Dépense!J1860</f>
        <v>0</v>
      </c>
      <c r="D1871" s="162">
        <f t="shared" si="58"/>
        <v>0</v>
      </c>
      <c r="E1871" s="169">
        <f>Dépense!E1860</f>
        <v>0</v>
      </c>
      <c r="J1871" s="194">
        <f>Recette!J1860</f>
        <v>0</v>
      </c>
      <c r="K1871" s="162">
        <f t="shared" si="59"/>
        <v>0</v>
      </c>
      <c r="L1871" s="179">
        <f>Recette!E1860</f>
        <v>0</v>
      </c>
    </row>
    <row r="1872" spans="3:12">
      <c r="C1872" s="155">
        <f>Dépense!J1861</f>
        <v>0</v>
      </c>
      <c r="D1872" s="162">
        <f t="shared" si="58"/>
        <v>0</v>
      </c>
      <c r="E1872" s="169">
        <f>Dépense!E1861</f>
        <v>0</v>
      </c>
      <c r="J1872" s="194">
        <f>Recette!J1861</f>
        <v>0</v>
      </c>
      <c r="K1872" s="162">
        <f t="shared" si="59"/>
        <v>0</v>
      </c>
      <c r="L1872" s="179">
        <f>Recette!E1861</f>
        <v>0</v>
      </c>
    </row>
    <row r="1873" spans="3:12">
      <c r="C1873" s="155">
        <f>Dépense!J1862</f>
        <v>0</v>
      </c>
      <c r="D1873" s="162">
        <f t="shared" si="58"/>
        <v>0</v>
      </c>
      <c r="E1873" s="169">
        <f>Dépense!E1862</f>
        <v>0</v>
      </c>
      <c r="J1873" s="194">
        <f>Recette!J1862</f>
        <v>0</v>
      </c>
      <c r="K1873" s="162">
        <f t="shared" si="59"/>
        <v>0</v>
      </c>
      <c r="L1873" s="179">
        <f>Recette!E1862</f>
        <v>0</v>
      </c>
    </row>
    <row r="1874" spans="3:12">
      <c r="C1874" s="155">
        <f>Dépense!J1863</f>
        <v>0</v>
      </c>
      <c r="D1874" s="162">
        <f t="shared" si="58"/>
        <v>0</v>
      </c>
      <c r="E1874" s="169">
        <f>Dépense!E1863</f>
        <v>0</v>
      </c>
      <c r="J1874" s="194">
        <f>Recette!J1863</f>
        <v>0</v>
      </c>
      <c r="K1874" s="162">
        <f t="shared" si="59"/>
        <v>0</v>
      </c>
      <c r="L1874" s="179">
        <f>Recette!E1863</f>
        <v>0</v>
      </c>
    </row>
    <row r="1875" spans="3:12">
      <c r="C1875" s="155">
        <f>Dépense!J1864</f>
        <v>0</v>
      </c>
      <c r="D1875" s="162">
        <f t="shared" si="58"/>
        <v>0</v>
      </c>
      <c r="E1875" s="169">
        <f>Dépense!E1864</f>
        <v>0</v>
      </c>
      <c r="J1875" s="194">
        <f>Recette!J1864</f>
        <v>0</v>
      </c>
      <c r="K1875" s="162">
        <f t="shared" si="59"/>
        <v>0</v>
      </c>
      <c r="L1875" s="179">
        <f>Recette!E1864</f>
        <v>0</v>
      </c>
    </row>
    <row r="1876" spans="3:12">
      <c r="C1876" s="155">
        <f>Dépense!J1865</f>
        <v>0</v>
      </c>
      <c r="D1876" s="162">
        <f t="shared" si="58"/>
        <v>0</v>
      </c>
      <c r="E1876" s="169">
        <f>Dépense!E1865</f>
        <v>0</v>
      </c>
      <c r="J1876" s="194">
        <f>Recette!J1865</f>
        <v>0</v>
      </c>
      <c r="K1876" s="162">
        <f t="shared" si="59"/>
        <v>0</v>
      </c>
      <c r="L1876" s="179">
        <f>Recette!E1865</f>
        <v>0</v>
      </c>
    </row>
    <row r="1877" spans="3:12">
      <c r="C1877" s="155">
        <f>Dépense!J1866</f>
        <v>0</v>
      </c>
      <c r="D1877" s="162">
        <f t="shared" si="58"/>
        <v>0</v>
      </c>
      <c r="E1877" s="169">
        <f>Dépense!E1866</f>
        <v>0</v>
      </c>
      <c r="J1877" s="194">
        <f>Recette!J1866</f>
        <v>0</v>
      </c>
      <c r="K1877" s="162">
        <f t="shared" si="59"/>
        <v>0</v>
      </c>
      <c r="L1877" s="179">
        <f>Recette!E1866</f>
        <v>0</v>
      </c>
    </row>
    <row r="1878" spans="3:12">
      <c r="C1878" s="155">
        <f>Dépense!J1867</f>
        <v>0</v>
      </c>
      <c r="D1878" s="162">
        <f t="shared" si="58"/>
        <v>0</v>
      </c>
      <c r="E1878" s="169">
        <f>Dépense!E1867</f>
        <v>0</v>
      </c>
      <c r="J1878" s="194">
        <f>Recette!J1867</f>
        <v>0</v>
      </c>
      <c r="K1878" s="162">
        <f t="shared" si="59"/>
        <v>0</v>
      </c>
      <c r="L1878" s="179">
        <f>Recette!E1867</f>
        <v>0</v>
      </c>
    </row>
    <row r="1879" spans="3:12">
      <c r="C1879" s="155">
        <f>Dépense!J1868</f>
        <v>0</v>
      </c>
      <c r="D1879" s="162">
        <f t="shared" si="58"/>
        <v>0</v>
      </c>
      <c r="E1879" s="169">
        <f>Dépense!E1868</f>
        <v>0</v>
      </c>
      <c r="J1879" s="194">
        <f>Recette!J1868</f>
        <v>0</v>
      </c>
      <c r="K1879" s="162">
        <f t="shared" si="59"/>
        <v>0</v>
      </c>
      <c r="L1879" s="179">
        <f>Recette!E1868</f>
        <v>0</v>
      </c>
    </row>
    <row r="1880" spans="3:12">
      <c r="C1880" s="155">
        <f>Dépense!J1869</f>
        <v>0</v>
      </c>
      <c r="D1880" s="162">
        <f t="shared" si="58"/>
        <v>0</v>
      </c>
      <c r="E1880" s="169">
        <f>Dépense!E1869</f>
        <v>0</v>
      </c>
      <c r="J1880" s="194">
        <f>Recette!J1869</f>
        <v>0</v>
      </c>
      <c r="K1880" s="162">
        <f t="shared" si="59"/>
        <v>0</v>
      </c>
      <c r="L1880" s="179">
        <f>Recette!E1869</f>
        <v>0</v>
      </c>
    </row>
    <row r="1881" spans="3:12">
      <c r="C1881" s="155">
        <f>Dépense!J1870</f>
        <v>0</v>
      </c>
      <c r="D1881" s="162">
        <f t="shared" si="58"/>
        <v>0</v>
      </c>
      <c r="E1881" s="169">
        <f>Dépense!E1870</f>
        <v>0</v>
      </c>
      <c r="J1881" s="194">
        <f>Recette!J1870</f>
        <v>0</v>
      </c>
      <c r="K1881" s="162">
        <f t="shared" si="59"/>
        <v>0</v>
      </c>
      <c r="L1881" s="179">
        <f>Recette!E1870</f>
        <v>0</v>
      </c>
    </row>
    <row r="1882" spans="3:12">
      <c r="C1882" s="155">
        <f>Dépense!J1871</f>
        <v>0</v>
      </c>
      <c r="D1882" s="162">
        <f t="shared" si="58"/>
        <v>0</v>
      </c>
      <c r="E1882" s="169">
        <f>Dépense!E1871</f>
        <v>0</v>
      </c>
      <c r="J1882" s="194">
        <f>Recette!J1871</f>
        <v>0</v>
      </c>
      <c r="K1882" s="162">
        <f t="shared" si="59"/>
        <v>0</v>
      </c>
      <c r="L1882" s="179">
        <f>Recette!E1871</f>
        <v>0</v>
      </c>
    </row>
    <row r="1883" spans="3:12">
      <c r="C1883" s="155">
        <f>Dépense!J1872</f>
        <v>0</v>
      </c>
      <c r="D1883" s="162">
        <f t="shared" si="58"/>
        <v>0</v>
      </c>
      <c r="E1883" s="169">
        <f>Dépense!E1872</f>
        <v>0</v>
      </c>
      <c r="J1883" s="194">
        <f>Recette!J1872</f>
        <v>0</v>
      </c>
      <c r="K1883" s="162">
        <f t="shared" si="59"/>
        <v>0</v>
      </c>
      <c r="L1883" s="179">
        <f>Recette!E1872</f>
        <v>0</v>
      </c>
    </row>
    <row r="1884" spans="3:12">
      <c r="C1884" s="155">
        <f>Dépense!J1873</f>
        <v>0</v>
      </c>
      <c r="D1884" s="162">
        <f t="shared" si="58"/>
        <v>0</v>
      </c>
      <c r="E1884" s="169">
        <f>Dépense!E1873</f>
        <v>0</v>
      </c>
      <c r="J1884" s="194">
        <f>Recette!J1873</f>
        <v>0</v>
      </c>
      <c r="K1884" s="162">
        <f t="shared" si="59"/>
        <v>0</v>
      </c>
      <c r="L1884" s="179">
        <f>Recette!E1873</f>
        <v>0</v>
      </c>
    </row>
    <row r="1885" spans="3:12">
      <c r="C1885" s="155">
        <f>Dépense!J1874</f>
        <v>0</v>
      </c>
      <c r="D1885" s="162">
        <f t="shared" si="58"/>
        <v>0</v>
      </c>
      <c r="E1885" s="169">
        <f>Dépense!E1874</f>
        <v>0</v>
      </c>
      <c r="J1885" s="194">
        <f>Recette!J1874</f>
        <v>0</v>
      </c>
      <c r="K1885" s="162">
        <f t="shared" si="59"/>
        <v>0</v>
      </c>
      <c r="L1885" s="179">
        <f>Recette!E1874</f>
        <v>0</v>
      </c>
    </row>
    <row r="1886" spans="3:12">
      <c r="C1886" s="155">
        <f>Dépense!J1875</f>
        <v>0</v>
      </c>
      <c r="D1886" s="162">
        <f t="shared" si="58"/>
        <v>0</v>
      </c>
      <c r="E1886" s="169">
        <f>Dépense!E1875</f>
        <v>0</v>
      </c>
      <c r="J1886" s="194">
        <f>Recette!J1875</f>
        <v>0</v>
      </c>
      <c r="K1886" s="162">
        <f t="shared" si="59"/>
        <v>0</v>
      </c>
      <c r="L1886" s="179">
        <f>Recette!E1875</f>
        <v>0</v>
      </c>
    </row>
    <row r="1887" spans="3:12">
      <c r="C1887" s="155">
        <f>Dépense!J1876</f>
        <v>0</v>
      </c>
      <c r="D1887" s="162">
        <f t="shared" si="58"/>
        <v>0</v>
      </c>
      <c r="E1887" s="169">
        <f>Dépense!E1876</f>
        <v>0</v>
      </c>
      <c r="J1887" s="194">
        <f>Recette!J1876</f>
        <v>0</v>
      </c>
      <c r="K1887" s="162">
        <f t="shared" si="59"/>
        <v>0</v>
      </c>
      <c r="L1887" s="179">
        <f>Recette!E1876</f>
        <v>0</v>
      </c>
    </row>
    <row r="1888" spans="3:12">
      <c r="C1888" s="155">
        <f>Dépense!J1877</f>
        <v>0</v>
      </c>
      <c r="D1888" s="162">
        <f t="shared" si="58"/>
        <v>0</v>
      </c>
      <c r="E1888" s="169">
        <f>Dépense!E1877</f>
        <v>0</v>
      </c>
      <c r="J1888" s="194">
        <f>Recette!J1877</f>
        <v>0</v>
      </c>
      <c r="K1888" s="162">
        <f t="shared" si="59"/>
        <v>0</v>
      </c>
      <c r="L1888" s="179">
        <f>Recette!E1877</f>
        <v>0</v>
      </c>
    </row>
    <row r="1889" spans="3:12">
      <c r="C1889" s="155">
        <f>Dépense!J1878</f>
        <v>0</v>
      </c>
      <c r="D1889" s="162">
        <f t="shared" si="58"/>
        <v>0</v>
      </c>
      <c r="E1889" s="169">
        <f>Dépense!E1878</f>
        <v>0</v>
      </c>
      <c r="J1889" s="194">
        <f>Recette!J1878</f>
        <v>0</v>
      </c>
      <c r="K1889" s="162">
        <f t="shared" si="59"/>
        <v>0</v>
      </c>
      <c r="L1889" s="179">
        <f>Recette!E1878</f>
        <v>0</v>
      </c>
    </row>
    <row r="1890" spans="3:12">
      <c r="C1890" s="155">
        <f>Dépense!J1879</f>
        <v>0</v>
      </c>
      <c r="D1890" s="162">
        <f t="shared" si="58"/>
        <v>0</v>
      </c>
      <c r="E1890" s="169">
        <f>Dépense!E1879</f>
        <v>0</v>
      </c>
      <c r="J1890" s="194">
        <f>Recette!J1879</f>
        <v>0</v>
      </c>
      <c r="K1890" s="162">
        <f t="shared" si="59"/>
        <v>0</v>
      </c>
      <c r="L1890" s="179">
        <f>Recette!E1879</f>
        <v>0</v>
      </c>
    </row>
    <row r="1891" spans="3:12">
      <c r="C1891" s="155">
        <f>Dépense!J1880</f>
        <v>0</v>
      </c>
      <c r="D1891" s="162">
        <f t="shared" si="58"/>
        <v>0</v>
      </c>
      <c r="E1891" s="169">
        <f>Dépense!E1880</f>
        <v>0</v>
      </c>
      <c r="J1891" s="194">
        <f>Recette!J1880</f>
        <v>0</v>
      </c>
      <c r="K1891" s="162">
        <f t="shared" si="59"/>
        <v>0</v>
      </c>
      <c r="L1891" s="179">
        <f>Recette!E1880</f>
        <v>0</v>
      </c>
    </row>
    <row r="1892" spans="3:12">
      <c r="C1892" s="155">
        <f>Dépense!J1881</f>
        <v>0</v>
      </c>
      <c r="D1892" s="162">
        <f t="shared" si="58"/>
        <v>0</v>
      </c>
      <c r="E1892" s="169">
        <f>Dépense!E1881</f>
        <v>0</v>
      </c>
      <c r="J1892" s="194">
        <f>Recette!J1881</f>
        <v>0</v>
      </c>
      <c r="K1892" s="162">
        <f t="shared" si="59"/>
        <v>0</v>
      </c>
      <c r="L1892" s="179">
        <f>Recette!E1881</f>
        <v>0</v>
      </c>
    </row>
    <row r="1893" spans="3:12">
      <c r="C1893" s="155">
        <f>Dépense!J1882</f>
        <v>0</v>
      </c>
      <c r="D1893" s="162">
        <f t="shared" si="58"/>
        <v>0</v>
      </c>
      <c r="E1893" s="169">
        <f>Dépense!E1882</f>
        <v>0</v>
      </c>
      <c r="J1893" s="194">
        <f>Recette!J1882</f>
        <v>0</v>
      </c>
      <c r="K1893" s="162">
        <f t="shared" si="59"/>
        <v>0</v>
      </c>
      <c r="L1893" s="179">
        <f>Recette!E1882</f>
        <v>0</v>
      </c>
    </row>
    <row r="1894" spans="3:12">
      <c r="C1894" s="155">
        <f>Dépense!J1883</f>
        <v>0</v>
      </c>
      <c r="D1894" s="162">
        <f t="shared" si="58"/>
        <v>0</v>
      </c>
      <c r="E1894" s="169">
        <f>Dépense!E1883</f>
        <v>0</v>
      </c>
      <c r="J1894" s="194">
        <f>Recette!J1883</f>
        <v>0</v>
      </c>
      <c r="K1894" s="162">
        <f t="shared" si="59"/>
        <v>0</v>
      </c>
      <c r="L1894" s="179">
        <f>Recette!E1883</f>
        <v>0</v>
      </c>
    </row>
    <row r="1895" spans="3:12">
      <c r="C1895" s="155">
        <f>Dépense!J1884</f>
        <v>0</v>
      </c>
      <c r="D1895" s="162">
        <f t="shared" si="58"/>
        <v>0</v>
      </c>
      <c r="E1895" s="169">
        <f>Dépense!E1884</f>
        <v>0</v>
      </c>
      <c r="J1895" s="194">
        <f>Recette!J1884</f>
        <v>0</v>
      </c>
      <c r="K1895" s="162">
        <f t="shared" si="59"/>
        <v>0</v>
      </c>
      <c r="L1895" s="179">
        <f>Recette!E1884</f>
        <v>0</v>
      </c>
    </row>
    <row r="1896" spans="3:12">
      <c r="C1896" s="155">
        <f>Dépense!J1885</f>
        <v>0</v>
      </c>
      <c r="D1896" s="162">
        <f t="shared" si="58"/>
        <v>0</v>
      </c>
      <c r="E1896" s="169">
        <f>Dépense!E1885</f>
        <v>0</v>
      </c>
      <c r="J1896" s="194">
        <f>Recette!J1885</f>
        <v>0</v>
      </c>
      <c r="K1896" s="162">
        <f t="shared" si="59"/>
        <v>0</v>
      </c>
      <c r="L1896" s="179">
        <f>Recette!E1885</f>
        <v>0</v>
      </c>
    </row>
    <row r="1897" spans="3:12">
      <c r="C1897" s="155">
        <f>Dépense!J1886</f>
        <v>0</v>
      </c>
      <c r="D1897" s="162">
        <f t="shared" si="58"/>
        <v>0</v>
      </c>
      <c r="E1897" s="169">
        <f>Dépense!E1886</f>
        <v>0</v>
      </c>
      <c r="J1897" s="194">
        <f>Recette!J1886</f>
        <v>0</v>
      </c>
      <c r="K1897" s="162">
        <f t="shared" si="59"/>
        <v>0</v>
      </c>
      <c r="L1897" s="179">
        <f>Recette!E1886</f>
        <v>0</v>
      </c>
    </row>
    <row r="1898" spans="3:12">
      <c r="C1898" s="155">
        <f>Dépense!J1887</f>
        <v>0</v>
      </c>
      <c r="D1898" s="162">
        <f t="shared" si="58"/>
        <v>0</v>
      </c>
      <c r="E1898" s="169">
        <f>Dépense!E1887</f>
        <v>0</v>
      </c>
      <c r="J1898" s="194">
        <f>Recette!J1887</f>
        <v>0</v>
      </c>
      <c r="K1898" s="162">
        <f t="shared" si="59"/>
        <v>0</v>
      </c>
      <c r="L1898" s="179">
        <f>Recette!E1887</f>
        <v>0</v>
      </c>
    </row>
    <row r="1899" spans="3:12">
      <c r="C1899" s="155">
        <f>Dépense!J1888</f>
        <v>0</v>
      </c>
      <c r="D1899" s="162">
        <f t="shared" si="58"/>
        <v>0</v>
      </c>
      <c r="E1899" s="169">
        <f>Dépense!E1888</f>
        <v>0</v>
      </c>
      <c r="J1899" s="194">
        <f>Recette!J1888</f>
        <v>0</v>
      </c>
      <c r="K1899" s="162">
        <f t="shared" si="59"/>
        <v>0</v>
      </c>
      <c r="L1899" s="179">
        <f>Recette!E1888</f>
        <v>0</v>
      </c>
    </row>
    <row r="1900" spans="3:12">
      <c r="C1900" s="155">
        <f>Dépense!J1889</f>
        <v>0</v>
      </c>
      <c r="D1900" s="162">
        <f t="shared" si="58"/>
        <v>0</v>
      </c>
      <c r="E1900" s="169">
        <f>Dépense!E1889</f>
        <v>0</v>
      </c>
      <c r="J1900" s="194">
        <f>Recette!J1889</f>
        <v>0</v>
      </c>
      <c r="K1900" s="162">
        <f t="shared" si="59"/>
        <v>0</v>
      </c>
      <c r="L1900" s="179">
        <f>Recette!E1889</f>
        <v>0</v>
      </c>
    </row>
    <row r="1901" spans="3:12">
      <c r="C1901" s="155">
        <f>Dépense!J1890</f>
        <v>0</v>
      </c>
      <c r="D1901" s="162">
        <f t="shared" si="58"/>
        <v>0</v>
      </c>
      <c r="E1901" s="169">
        <f>Dépense!E1890</f>
        <v>0</v>
      </c>
      <c r="J1901" s="194">
        <f>Recette!J1890</f>
        <v>0</v>
      </c>
      <c r="K1901" s="162">
        <f t="shared" si="59"/>
        <v>0</v>
      </c>
      <c r="L1901" s="179">
        <f>Recette!E1890</f>
        <v>0</v>
      </c>
    </row>
    <row r="1902" spans="3:12">
      <c r="C1902" s="155">
        <f>Dépense!J1891</f>
        <v>0</v>
      </c>
      <c r="D1902" s="162">
        <f t="shared" si="58"/>
        <v>0</v>
      </c>
      <c r="E1902" s="169">
        <f>Dépense!E1891</f>
        <v>0</v>
      </c>
      <c r="J1902" s="194">
        <f>Recette!J1891</f>
        <v>0</v>
      </c>
      <c r="K1902" s="162">
        <f t="shared" si="59"/>
        <v>0</v>
      </c>
      <c r="L1902" s="179">
        <f>Recette!E1891</f>
        <v>0</v>
      </c>
    </row>
    <row r="1903" spans="3:12">
      <c r="C1903" s="155">
        <f>Dépense!J1892</f>
        <v>0</v>
      </c>
      <c r="D1903" s="162">
        <f t="shared" si="58"/>
        <v>0</v>
      </c>
      <c r="E1903" s="169">
        <f>Dépense!E1892</f>
        <v>0</v>
      </c>
      <c r="J1903" s="194">
        <f>Recette!J1892</f>
        <v>0</v>
      </c>
      <c r="K1903" s="162">
        <f t="shared" si="59"/>
        <v>0</v>
      </c>
      <c r="L1903" s="179">
        <f>Recette!E1892</f>
        <v>0</v>
      </c>
    </row>
    <row r="1904" spans="3:12">
      <c r="C1904" s="155">
        <f>Dépense!J1893</f>
        <v>0</v>
      </c>
      <c r="D1904" s="162">
        <f t="shared" si="58"/>
        <v>0</v>
      </c>
      <c r="E1904" s="169">
        <f>Dépense!E1893</f>
        <v>0</v>
      </c>
      <c r="J1904" s="194">
        <f>Recette!J1893</f>
        <v>0</v>
      </c>
      <c r="K1904" s="162">
        <f t="shared" si="59"/>
        <v>0</v>
      </c>
      <c r="L1904" s="179">
        <f>Recette!E1893</f>
        <v>0</v>
      </c>
    </row>
    <row r="1905" spans="3:12">
      <c r="C1905" s="155">
        <f>Dépense!J1894</f>
        <v>0</v>
      </c>
      <c r="D1905" s="162">
        <f t="shared" si="58"/>
        <v>0</v>
      </c>
      <c r="E1905" s="169">
        <f>Dépense!E1894</f>
        <v>0</v>
      </c>
      <c r="J1905" s="194">
        <f>Recette!J1894</f>
        <v>0</v>
      </c>
      <c r="K1905" s="162">
        <f t="shared" si="59"/>
        <v>0</v>
      </c>
      <c r="L1905" s="179">
        <f>Recette!E1894</f>
        <v>0</v>
      </c>
    </row>
    <row r="1906" spans="3:12">
      <c r="C1906" s="155">
        <f>Dépense!J1895</f>
        <v>0</v>
      </c>
      <c r="D1906" s="162">
        <f t="shared" si="58"/>
        <v>0</v>
      </c>
      <c r="E1906" s="169">
        <f>Dépense!E1895</f>
        <v>0</v>
      </c>
      <c r="J1906" s="194">
        <f>Recette!J1895</f>
        <v>0</v>
      </c>
      <c r="K1906" s="162">
        <f t="shared" si="59"/>
        <v>0</v>
      </c>
      <c r="L1906" s="179">
        <f>Recette!E1895</f>
        <v>0</v>
      </c>
    </row>
    <row r="1907" spans="3:12">
      <c r="C1907" s="155">
        <f>Dépense!J1896</f>
        <v>0</v>
      </c>
      <c r="D1907" s="162">
        <f t="shared" si="58"/>
        <v>0</v>
      </c>
      <c r="E1907" s="169">
        <f>Dépense!E1896</f>
        <v>0</v>
      </c>
      <c r="J1907" s="194">
        <f>Recette!J1896</f>
        <v>0</v>
      </c>
      <c r="K1907" s="162">
        <f t="shared" si="59"/>
        <v>0</v>
      </c>
      <c r="L1907" s="179">
        <f>Recette!E1896</f>
        <v>0</v>
      </c>
    </row>
    <row r="1908" spans="3:12">
      <c r="C1908" s="155">
        <f>Dépense!J1897</f>
        <v>0</v>
      </c>
      <c r="D1908" s="162">
        <f t="shared" si="58"/>
        <v>0</v>
      </c>
      <c r="E1908" s="169">
        <f>Dépense!E1897</f>
        <v>0</v>
      </c>
      <c r="J1908" s="194">
        <f>Recette!J1897</f>
        <v>0</v>
      </c>
      <c r="K1908" s="162">
        <f t="shared" si="59"/>
        <v>0</v>
      </c>
      <c r="L1908" s="179">
        <f>Recette!E1897</f>
        <v>0</v>
      </c>
    </row>
    <row r="1909" spans="3:12">
      <c r="C1909" s="155">
        <f>Dépense!J1898</f>
        <v>0</v>
      </c>
      <c r="D1909" s="162">
        <f t="shared" si="58"/>
        <v>0</v>
      </c>
      <c r="E1909" s="169">
        <f>Dépense!E1898</f>
        <v>0</v>
      </c>
      <c r="J1909" s="194">
        <f>Recette!J1898</f>
        <v>0</v>
      </c>
      <c r="K1909" s="162">
        <f t="shared" si="59"/>
        <v>0</v>
      </c>
      <c r="L1909" s="179">
        <f>Recette!E1898</f>
        <v>0</v>
      </c>
    </row>
    <row r="1910" spans="3:12">
      <c r="C1910" s="155">
        <f>Dépense!J1899</f>
        <v>0</v>
      </c>
      <c r="D1910" s="162">
        <f t="shared" si="58"/>
        <v>0</v>
      </c>
      <c r="E1910" s="169">
        <f>Dépense!E1899</f>
        <v>0</v>
      </c>
      <c r="J1910" s="194">
        <f>Recette!J1899</f>
        <v>0</v>
      </c>
      <c r="K1910" s="162">
        <f t="shared" si="59"/>
        <v>0</v>
      </c>
      <c r="L1910" s="179">
        <f>Recette!E1899</f>
        <v>0</v>
      </c>
    </row>
    <row r="1911" spans="3:12">
      <c r="C1911" s="155">
        <f>Dépense!J1900</f>
        <v>0</v>
      </c>
      <c r="D1911" s="162">
        <f t="shared" si="58"/>
        <v>0</v>
      </c>
      <c r="E1911" s="169">
        <f>Dépense!E1900</f>
        <v>0</v>
      </c>
      <c r="J1911" s="194">
        <f>Recette!J1900</f>
        <v>0</v>
      </c>
      <c r="K1911" s="162">
        <f t="shared" si="59"/>
        <v>0</v>
      </c>
      <c r="L1911" s="179">
        <f>Recette!E1900</f>
        <v>0</v>
      </c>
    </row>
    <row r="1912" spans="3:12">
      <c r="C1912" s="155">
        <f>Dépense!J1901</f>
        <v>0</v>
      </c>
      <c r="D1912" s="162">
        <f t="shared" si="58"/>
        <v>0</v>
      </c>
      <c r="E1912" s="169">
        <f>Dépense!E1901</f>
        <v>0</v>
      </c>
      <c r="J1912" s="194">
        <f>Recette!J1901</f>
        <v>0</v>
      </c>
      <c r="K1912" s="162">
        <f t="shared" si="59"/>
        <v>0</v>
      </c>
      <c r="L1912" s="179">
        <f>Recette!E1901</f>
        <v>0</v>
      </c>
    </row>
    <row r="1913" spans="3:12">
      <c r="C1913" s="155">
        <f>Dépense!J1902</f>
        <v>0</v>
      </c>
      <c r="D1913" s="162">
        <f t="shared" si="58"/>
        <v>0</v>
      </c>
      <c r="E1913" s="169">
        <f>Dépense!E1902</f>
        <v>0</v>
      </c>
      <c r="J1913" s="194">
        <f>Recette!J1902</f>
        <v>0</v>
      </c>
      <c r="K1913" s="162">
        <f t="shared" si="59"/>
        <v>0</v>
      </c>
      <c r="L1913" s="179">
        <f>Recette!E1902</f>
        <v>0</v>
      </c>
    </row>
    <row r="1914" spans="3:12">
      <c r="C1914" s="155">
        <f>Dépense!J1903</f>
        <v>0</v>
      </c>
      <c r="D1914" s="162">
        <f t="shared" si="58"/>
        <v>0</v>
      </c>
      <c r="E1914" s="169">
        <f>Dépense!E1903</f>
        <v>0</v>
      </c>
      <c r="J1914" s="194">
        <f>Recette!J1903</f>
        <v>0</v>
      </c>
      <c r="K1914" s="162">
        <f t="shared" si="59"/>
        <v>0</v>
      </c>
      <c r="L1914" s="179">
        <f>Recette!E1903</f>
        <v>0</v>
      </c>
    </row>
    <row r="1915" spans="3:12">
      <c r="C1915" s="155">
        <f>Dépense!J1904</f>
        <v>0</v>
      </c>
      <c r="D1915" s="162">
        <f t="shared" si="58"/>
        <v>0</v>
      </c>
      <c r="E1915" s="169">
        <f>Dépense!E1904</f>
        <v>0</v>
      </c>
      <c r="J1915" s="194">
        <f>Recette!J1904</f>
        <v>0</v>
      </c>
      <c r="K1915" s="162">
        <f t="shared" si="59"/>
        <v>0</v>
      </c>
      <c r="L1915" s="179">
        <f>Recette!E1904</f>
        <v>0</v>
      </c>
    </row>
    <row r="1916" spans="3:12">
      <c r="C1916" s="155">
        <f>Dépense!J1905</f>
        <v>0</v>
      </c>
      <c r="D1916" s="162">
        <f t="shared" si="58"/>
        <v>0</v>
      </c>
      <c r="E1916" s="169">
        <f>Dépense!E1905</f>
        <v>0</v>
      </c>
      <c r="J1916" s="194">
        <f>Recette!J1905</f>
        <v>0</v>
      </c>
      <c r="K1916" s="162">
        <f t="shared" si="59"/>
        <v>0</v>
      </c>
      <c r="L1916" s="179">
        <f>Recette!E1905</f>
        <v>0</v>
      </c>
    </row>
    <row r="1917" spans="3:12">
      <c r="C1917" s="155">
        <f>Dépense!J1906</f>
        <v>0</v>
      </c>
      <c r="D1917" s="162">
        <f t="shared" si="58"/>
        <v>0</v>
      </c>
      <c r="E1917" s="169">
        <f>Dépense!E1906</f>
        <v>0</v>
      </c>
      <c r="J1917" s="194">
        <f>Recette!J1906</f>
        <v>0</v>
      </c>
      <c r="K1917" s="162">
        <f t="shared" si="59"/>
        <v>0</v>
      </c>
      <c r="L1917" s="179">
        <f>Recette!E1906</f>
        <v>0</v>
      </c>
    </row>
    <row r="1918" spans="3:12">
      <c r="C1918" s="155">
        <f>Dépense!J1907</f>
        <v>0</v>
      </c>
      <c r="D1918" s="162">
        <f t="shared" si="58"/>
        <v>0</v>
      </c>
      <c r="E1918" s="169">
        <f>Dépense!E1907</f>
        <v>0</v>
      </c>
      <c r="J1918" s="194">
        <f>Recette!J1907</f>
        <v>0</v>
      </c>
      <c r="K1918" s="162">
        <f t="shared" si="59"/>
        <v>0</v>
      </c>
      <c r="L1918" s="179">
        <f>Recette!E1907</f>
        <v>0</v>
      </c>
    </row>
    <row r="1919" spans="3:12">
      <c r="C1919" s="155">
        <f>Dépense!J1908</f>
        <v>0</v>
      </c>
      <c r="D1919" s="162">
        <f t="shared" si="58"/>
        <v>0</v>
      </c>
      <c r="E1919" s="169">
        <f>Dépense!E1908</f>
        <v>0</v>
      </c>
      <c r="J1919" s="194">
        <f>Recette!J1908</f>
        <v>0</v>
      </c>
      <c r="K1919" s="162">
        <f t="shared" si="59"/>
        <v>0</v>
      </c>
      <c r="L1919" s="179">
        <f>Recette!E1908</f>
        <v>0</v>
      </c>
    </row>
    <row r="1920" spans="3:12">
      <c r="C1920" s="155">
        <f>Dépense!J1909</f>
        <v>0</v>
      </c>
      <c r="D1920" s="162">
        <f t="shared" si="58"/>
        <v>0</v>
      </c>
      <c r="E1920" s="169">
        <f>Dépense!E1909</f>
        <v>0</v>
      </c>
      <c r="J1920" s="194">
        <f>Recette!J1909</f>
        <v>0</v>
      </c>
      <c r="K1920" s="162">
        <f t="shared" si="59"/>
        <v>0</v>
      </c>
      <c r="L1920" s="179">
        <f>Recette!E1909</f>
        <v>0</v>
      </c>
    </row>
    <row r="1921" spans="3:12">
      <c r="C1921" s="155">
        <f>Dépense!J1910</f>
        <v>0</v>
      </c>
      <c r="D1921" s="162">
        <f t="shared" si="58"/>
        <v>0</v>
      </c>
      <c r="E1921" s="169">
        <f>Dépense!E1910</f>
        <v>0</v>
      </c>
      <c r="J1921" s="194">
        <f>Recette!J1910</f>
        <v>0</v>
      </c>
      <c r="K1921" s="162">
        <f t="shared" si="59"/>
        <v>0</v>
      </c>
      <c r="L1921" s="179">
        <f>Recette!E1910</f>
        <v>0</v>
      </c>
    </row>
    <row r="1922" spans="3:12">
      <c r="C1922" s="155">
        <f>Dépense!J1911</f>
        <v>0</v>
      </c>
      <c r="D1922" s="162">
        <f t="shared" si="58"/>
        <v>0</v>
      </c>
      <c r="E1922" s="169">
        <f>Dépense!E1911</f>
        <v>0</v>
      </c>
      <c r="J1922" s="194">
        <f>Recette!J1911</f>
        <v>0</v>
      </c>
      <c r="K1922" s="162">
        <f t="shared" si="59"/>
        <v>0</v>
      </c>
      <c r="L1922" s="179">
        <f>Recette!E1911</f>
        <v>0</v>
      </c>
    </row>
    <row r="1923" spans="3:12">
      <c r="C1923" s="155">
        <f>Dépense!J1912</f>
        <v>0</v>
      </c>
      <c r="D1923" s="162">
        <f t="shared" si="58"/>
        <v>0</v>
      </c>
      <c r="E1923" s="169">
        <f>Dépense!E1912</f>
        <v>0</v>
      </c>
      <c r="J1923" s="194">
        <f>Recette!J1912</f>
        <v>0</v>
      </c>
      <c r="K1923" s="162">
        <f t="shared" si="59"/>
        <v>0</v>
      </c>
      <c r="L1923" s="179">
        <f>Recette!E1912</f>
        <v>0</v>
      </c>
    </row>
    <row r="1924" spans="3:12">
      <c r="C1924" s="155">
        <f>Dépense!J1913</f>
        <v>0</v>
      </c>
      <c r="D1924" s="162">
        <f t="shared" si="58"/>
        <v>0</v>
      </c>
      <c r="E1924" s="169">
        <f>Dépense!E1913</f>
        <v>0</v>
      </c>
      <c r="J1924" s="194">
        <f>Recette!J1913</f>
        <v>0</v>
      </c>
      <c r="K1924" s="162">
        <f t="shared" si="59"/>
        <v>0</v>
      </c>
      <c r="L1924" s="179">
        <f>Recette!E1913</f>
        <v>0</v>
      </c>
    </row>
    <row r="1925" spans="3:12">
      <c r="C1925" s="155">
        <f>Dépense!J1914</f>
        <v>0</v>
      </c>
      <c r="D1925" s="162">
        <f t="shared" si="58"/>
        <v>0</v>
      </c>
      <c r="E1925" s="169">
        <f>Dépense!E1914</f>
        <v>0</v>
      </c>
      <c r="J1925" s="194">
        <f>Recette!J1914</f>
        <v>0</v>
      </c>
      <c r="K1925" s="162">
        <f t="shared" si="59"/>
        <v>0</v>
      </c>
      <c r="L1925" s="179">
        <f>Recette!E1914</f>
        <v>0</v>
      </c>
    </row>
    <row r="1926" spans="3:12">
      <c r="C1926" s="155">
        <f>Dépense!J1915</f>
        <v>0</v>
      </c>
      <c r="D1926" s="162">
        <f t="shared" si="58"/>
        <v>0</v>
      </c>
      <c r="E1926" s="169">
        <f>Dépense!E1915</f>
        <v>0</v>
      </c>
      <c r="J1926" s="194">
        <f>Recette!J1915</f>
        <v>0</v>
      </c>
      <c r="K1926" s="162">
        <f t="shared" si="59"/>
        <v>0</v>
      </c>
      <c r="L1926" s="179">
        <f>Recette!E1915</f>
        <v>0</v>
      </c>
    </row>
    <row r="1927" spans="3:12">
      <c r="C1927" s="155">
        <f>Dépense!J1916</f>
        <v>0</v>
      </c>
      <c r="D1927" s="162">
        <f t="shared" si="58"/>
        <v>0</v>
      </c>
      <c r="E1927" s="169">
        <f>Dépense!E1916</f>
        <v>0</v>
      </c>
      <c r="J1927" s="194">
        <f>Recette!J1916</f>
        <v>0</v>
      </c>
      <c r="K1927" s="162">
        <f t="shared" si="59"/>
        <v>0</v>
      </c>
      <c r="L1927" s="179">
        <f>Recette!E1916</f>
        <v>0</v>
      </c>
    </row>
    <row r="1928" spans="3:12">
      <c r="C1928" s="155">
        <f>Dépense!J1917</f>
        <v>0</v>
      </c>
      <c r="D1928" s="162">
        <f t="shared" si="58"/>
        <v>0</v>
      </c>
      <c r="E1928" s="169">
        <f>Dépense!E1917</f>
        <v>0</v>
      </c>
      <c r="J1928" s="194">
        <f>Recette!J1917</f>
        <v>0</v>
      </c>
      <c r="K1928" s="162">
        <f t="shared" si="59"/>
        <v>0</v>
      </c>
      <c r="L1928" s="179">
        <f>Recette!E1917</f>
        <v>0</v>
      </c>
    </row>
    <row r="1929" spans="3:12">
      <c r="C1929" s="155">
        <f>Dépense!J1918</f>
        <v>0</v>
      </c>
      <c r="D1929" s="162">
        <f t="shared" si="58"/>
        <v>0</v>
      </c>
      <c r="E1929" s="169">
        <f>Dépense!E1918</f>
        <v>0</v>
      </c>
      <c r="J1929" s="194">
        <f>Recette!J1918</f>
        <v>0</v>
      </c>
      <c r="K1929" s="162">
        <f t="shared" si="59"/>
        <v>0</v>
      </c>
      <c r="L1929" s="179">
        <f>Recette!E1918</f>
        <v>0</v>
      </c>
    </row>
    <row r="1930" spans="3:12">
      <c r="C1930" s="155">
        <f>Dépense!J1919</f>
        <v>0</v>
      </c>
      <c r="D1930" s="162">
        <f t="shared" si="58"/>
        <v>0</v>
      </c>
      <c r="E1930" s="169">
        <f>Dépense!E1919</f>
        <v>0</v>
      </c>
      <c r="J1930" s="194">
        <f>Recette!J1919</f>
        <v>0</v>
      </c>
      <c r="K1930" s="162">
        <f t="shared" si="59"/>
        <v>0</v>
      </c>
      <c r="L1930" s="179">
        <f>Recette!E1919</f>
        <v>0</v>
      </c>
    </row>
    <row r="1931" spans="3:12">
      <c r="C1931" s="155">
        <f>Dépense!J1920</f>
        <v>0</v>
      </c>
      <c r="D1931" s="162">
        <f t="shared" si="58"/>
        <v>0</v>
      </c>
      <c r="E1931" s="169">
        <f>Dépense!E1920</f>
        <v>0</v>
      </c>
      <c r="J1931" s="194">
        <f>Recette!J1920</f>
        <v>0</v>
      </c>
      <c r="K1931" s="162">
        <f t="shared" si="59"/>
        <v>0</v>
      </c>
      <c r="L1931" s="179">
        <f>Recette!E1920</f>
        <v>0</v>
      </c>
    </row>
    <row r="1932" spans="3:12">
      <c r="C1932" s="155">
        <f>Dépense!J1921</f>
        <v>0</v>
      </c>
      <c r="D1932" s="162">
        <f t="shared" si="58"/>
        <v>0</v>
      </c>
      <c r="E1932" s="169">
        <f>Dépense!E1921</f>
        <v>0</v>
      </c>
      <c r="J1932" s="194">
        <f>Recette!J1921</f>
        <v>0</v>
      </c>
      <c r="K1932" s="162">
        <f t="shared" si="59"/>
        <v>0</v>
      </c>
      <c r="L1932" s="179">
        <f>Recette!E1921</f>
        <v>0</v>
      </c>
    </row>
    <row r="1933" spans="3:12">
      <c r="C1933" s="155">
        <f>Dépense!J1922</f>
        <v>0</v>
      </c>
      <c r="D1933" s="162">
        <f t="shared" si="58"/>
        <v>0</v>
      </c>
      <c r="E1933" s="169">
        <f>Dépense!E1922</f>
        <v>0</v>
      </c>
      <c r="J1933" s="194">
        <f>Recette!J1922</f>
        <v>0</v>
      </c>
      <c r="K1933" s="162">
        <f t="shared" si="59"/>
        <v>0</v>
      </c>
      <c r="L1933" s="179">
        <f>Recette!E1922</f>
        <v>0</v>
      </c>
    </row>
    <row r="1934" spans="3:12">
      <c r="C1934" s="155">
        <f>Dépense!J1923</f>
        <v>0</v>
      </c>
      <c r="D1934" s="162">
        <f t="shared" ref="D1934:D1997" si="60">INT(C1934/10000)</f>
        <v>0</v>
      </c>
      <c r="E1934" s="169">
        <f>Dépense!E1923</f>
        <v>0</v>
      </c>
      <c r="J1934" s="194">
        <f>Recette!J1923</f>
        <v>0</v>
      </c>
      <c r="K1934" s="162">
        <f t="shared" ref="K1934:K1997" si="61">INT(J1934/10000)</f>
        <v>0</v>
      </c>
      <c r="L1934" s="179">
        <f>Recette!E1923</f>
        <v>0</v>
      </c>
    </row>
    <row r="1935" spans="3:12">
      <c r="C1935" s="155">
        <f>Dépense!J1924</f>
        <v>0</v>
      </c>
      <c r="D1935" s="162">
        <f t="shared" si="60"/>
        <v>0</v>
      </c>
      <c r="E1935" s="169">
        <f>Dépense!E1924</f>
        <v>0</v>
      </c>
      <c r="J1935" s="194">
        <f>Recette!J1924</f>
        <v>0</v>
      </c>
      <c r="K1935" s="162">
        <f t="shared" si="61"/>
        <v>0</v>
      </c>
      <c r="L1935" s="179">
        <f>Recette!E1924</f>
        <v>0</v>
      </c>
    </row>
    <row r="1936" spans="3:12">
      <c r="C1936" s="155">
        <f>Dépense!J1925</f>
        <v>0</v>
      </c>
      <c r="D1936" s="162">
        <f t="shared" si="60"/>
        <v>0</v>
      </c>
      <c r="E1936" s="169">
        <f>Dépense!E1925</f>
        <v>0</v>
      </c>
      <c r="J1936" s="194">
        <f>Recette!J1925</f>
        <v>0</v>
      </c>
      <c r="K1936" s="162">
        <f t="shared" si="61"/>
        <v>0</v>
      </c>
      <c r="L1936" s="179">
        <f>Recette!E1925</f>
        <v>0</v>
      </c>
    </row>
    <row r="1937" spans="3:12">
      <c r="C1937" s="155">
        <f>Dépense!J1926</f>
        <v>0</v>
      </c>
      <c r="D1937" s="162">
        <f t="shared" si="60"/>
        <v>0</v>
      </c>
      <c r="E1937" s="169">
        <f>Dépense!E1926</f>
        <v>0</v>
      </c>
      <c r="J1937" s="194">
        <f>Recette!J1926</f>
        <v>0</v>
      </c>
      <c r="K1937" s="162">
        <f t="shared" si="61"/>
        <v>0</v>
      </c>
      <c r="L1937" s="179">
        <f>Recette!E1926</f>
        <v>0</v>
      </c>
    </row>
    <row r="1938" spans="3:12">
      <c r="C1938" s="155">
        <f>Dépense!J1927</f>
        <v>0</v>
      </c>
      <c r="D1938" s="162">
        <f t="shared" si="60"/>
        <v>0</v>
      </c>
      <c r="E1938" s="169">
        <f>Dépense!E1927</f>
        <v>0</v>
      </c>
      <c r="J1938" s="194">
        <f>Recette!J1927</f>
        <v>0</v>
      </c>
      <c r="K1938" s="162">
        <f t="shared" si="61"/>
        <v>0</v>
      </c>
      <c r="L1938" s="179">
        <f>Recette!E1927</f>
        <v>0</v>
      </c>
    </row>
    <row r="1939" spans="3:12">
      <c r="C1939" s="155">
        <f>Dépense!J1928</f>
        <v>0</v>
      </c>
      <c r="D1939" s="162">
        <f t="shared" si="60"/>
        <v>0</v>
      </c>
      <c r="E1939" s="169">
        <f>Dépense!E1928</f>
        <v>0</v>
      </c>
      <c r="J1939" s="194">
        <f>Recette!J1928</f>
        <v>0</v>
      </c>
      <c r="K1939" s="162">
        <f t="shared" si="61"/>
        <v>0</v>
      </c>
      <c r="L1939" s="179">
        <f>Recette!E1928</f>
        <v>0</v>
      </c>
    </row>
    <row r="1940" spans="3:12">
      <c r="C1940" s="155">
        <f>Dépense!J1929</f>
        <v>0</v>
      </c>
      <c r="D1940" s="162">
        <f t="shared" si="60"/>
        <v>0</v>
      </c>
      <c r="E1940" s="169">
        <f>Dépense!E1929</f>
        <v>0</v>
      </c>
      <c r="J1940" s="194">
        <f>Recette!J1929</f>
        <v>0</v>
      </c>
      <c r="K1940" s="162">
        <f t="shared" si="61"/>
        <v>0</v>
      </c>
      <c r="L1940" s="179">
        <f>Recette!E1929</f>
        <v>0</v>
      </c>
    </row>
    <row r="1941" spans="3:12">
      <c r="C1941" s="155">
        <f>Dépense!J1930</f>
        <v>0</v>
      </c>
      <c r="D1941" s="162">
        <f t="shared" si="60"/>
        <v>0</v>
      </c>
      <c r="E1941" s="169">
        <f>Dépense!E1930</f>
        <v>0</v>
      </c>
      <c r="J1941" s="194">
        <f>Recette!J1930</f>
        <v>0</v>
      </c>
      <c r="K1941" s="162">
        <f t="shared" si="61"/>
        <v>0</v>
      </c>
      <c r="L1941" s="179">
        <f>Recette!E1930</f>
        <v>0</v>
      </c>
    </row>
    <row r="1942" spans="3:12">
      <c r="C1942" s="155">
        <f>Dépense!J1931</f>
        <v>0</v>
      </c>
      <c r="D1942" s="162">
        <f t="shared" si="60"/>
        <v>0</v>
      </c>
      <c r="E1942" s="169">
        <f>Dépense!E1931</f>
        <v>0</v>
      </c>
      <c r="J1942" s="194">
        <f>Recette!J1931</f>
        <v>0</v>
      </c>
      <c r="K1942" s="162">
        <f t="shared" si="61"/>
        <v>0</v>
      </c>
      <c r="L1942" s="179">
        <f>Recette!E1931</f>
        <v>0</v>
      </c>
    </row>
    <row r="1943" spans="3:12">
      <c r="C1943" s="155">
        <f>Dépense!J1932</f>
        <v>0</v>
      </c>
      <c r="D1943" s="162">
        <f t="shared" si="60"/>
        <v>0</v>
      </c>
      <c r="E1943" s="169">
        <f>Dépense!E1932</f>
        <v>0</v>
      </c>
      <c r="J1943" s="194">
        <f>Recette!J1932</f>
        <v>0</v>
      </c>
      <c r="K1943" s="162">
        <f t="shared" si="61"/>
        <v>0</v>
      </c>
      <c r="L1943" s="179">
        <f>Recette!E1932</f>
        <v>0</v>
      </c>
    </row>
    <row r="1944" spans="3:12">
      <c r="C1944" s="155">
        <f>Dépense!J1933</f>
        <v>0</v>
      </c>
      <c r="D1944" s="162">
        <f t="shared" si="60"/>
        <v>0</v>
      </c>
      <c r="E1944" s="169">
        <f>Dépense!E1933</f>
        <v>0</v>
      </c>
      <c r="J1944" s="194">
        <f>Recette!J1933</f>
        <v>0</v>
      </c>
      <c r="K1944" s="162">
        <f t="shared" si="61"/>
        <v>0</v>
      </c>
      <c r="L1944" s="179">
        <f>Recette!E1933</f>
        <v>0</v>
      </c>
    </row>
    <row r="1945" spans="3:12">
      <c r="C1945" s="155">
        <f>Dépense!J1934</f>
        <v>0</v>
      </c>
      <c r="D1945" s="162">
        <f t="shared" si="60"/>
        <v>0</v>
      </c>
      <c r="E1945" s="169">
        <f>Dépense!E1934</f>
        <v>0</v>
      </c>
      <c r="J1945" s="194">
        <f>Recette!J1934</f>
        <v>0</v>
      </c>
      <c r="K1945" s="162">
        <f t="shared" si="61"/>
        <v>0</v>
      </c>
      <c r="L1945" s="179">
        <f>Recette!E1934</f>
        <v>0</v>
      </c>
    </row>
    <row r="1946" spans="3:12">
      <c r="C1946" s="155">
        <f>Dépense!J1935</f>
        <v>0</v>
      </c>
      <c r="D1946" s="162">
        <f t="shared" si="60"/>
        <v>0</v>
      </c>
      <c r="E1946" s="169">
        <f>Dépense!E1935</f>
        <v>0</v>
      </c>
      <c r="J1946" s="194">
        <f>Recette!J1935</f>
        <v>0</v>
      </c>
      <c r="K1946" s="162">
        <f t="shared" si="61"/>
        <v>0</v>
      </c>
      <c r="L1946" s="179">
        <f>Recette!E1935</f>
        <v>0</v>
      </c>
    </row>
    <row r="1947" spans="3:12">
      <c r="C1947" s="155">
        <f>Dépense!J1936</f>
        <v>0</v>
      </c>
      <c r="D1947" s="162">
        <f t="shared" si="60"/>
        <v>0</v>
      </c>
      <c r="E1947" s="169">
        <f>Dépense!E1936</f>
        <v>0</v>
      </c>
      <c r="J1947" s="194">
        <f>Recette!J1936</f>
        <v>0</v>
      </c>
      <c r="K1947" s="162">
        <f t="shared" si="61"/>
        <v>0</v>
      </c>
      <c r="L1947" s="179">
        <f>Recette!E1936</f>
        <v>0</v>
      </c>
    </row>
    <row r="1948" spans="3:12">
      <c r="C1948" s="155">
        <f>Dépense!J1937</f>
        <v>0</v>
      </c>
      <c r="D1948" s="162">
        <f t="shared" si="60"/>
        <v>0</v>
      </c>
      <c r="E1948" s="169">
        <f>Dépense!E1937</f>
        <v>0</v>
      </c>
      <c r="J1948" s="194">
        <f>Recette!J1937</f>
        <v>0</v>
      </c>
      <c r="K1948" s="162">
        <f t="shared" si="61"/>
        <v>0</v>
      </c>
      <c r="L1948" s="179">
        <f>Recette!E1937</f>
        <v>0</v>
      </c>
    </row>
    <row r="1949" spans="3:12">
      <c r="C1949" s="155">
        <f>Dépense!J1938</f>
        <v>0</v>
      </c>
      <c r="D1949" s="162">
        <f t="shared" si="60"/>
        <v>0</v>
      </c>
      <c r="E1949" s="169">
        <f>Dépense!E1938</f>
        <v>0</v>
      </c>
      <c r="J1949" s="194">
        <f>Recette!J1938</f>
        <v>0</v>
      </c>
      <c r="K1949" s="162">
        <f t="shared" si="61"/>
        <v>0</v>
      </c>
      <c r="L1949" s="179">
        <f>Recette!E1938</f>
        <v>0</v>
      </c>
    </row>
    <row r="1950" spans="3:12">
      <c r="C1950" s="155">
        <f>Dépense!J1939</f>
        <v>0</v>
      </c>
      <c r="D1950" s="162">
        <f t="shared" si="60"/>
        <v>0</v>
      </c>
      <c r="E1950" s="169">
        <f>Dépense!E1939</f>
        <v>0</v>
      </c>
      <c r="J1950" s="194">
        <f>Recette!J1939</f>
        <v>0</v>
      </c>
      <c r="K1950" s="162">
        <f t="shared" si="61"/>
        <v>0</v>
      </c>
      <c r="L1950" s="179">
        <f>Recette!E1939</f>
        <v>0</v>
      </c>
    </row>
    <row r="1951" spans="3:12">
      <c r="C1951" s="155">
        <f>Dépense!J1940</f>
        <v>0</v>
      </c>
      <c r="D1951" s="162">
        <f t="shared" si="60"/>
        <v>0</v>
      </c>
      <c r="E1951" s="169">
        <f>Dépense!E1940</f>
        <v>0</v>
      </c>
      <c r="J1951" s="194">
        <f>Recette!J1940</f>
        <v>0</v>
      </c>
      <c r="K1951" s="162">
        <f t="shared" si="61"/>
        <v>0</v>
      </c>
      <c r="L1951" s="179">
        <f>Recette!E1940</f>
        <v>0</v>
      </c>
    </row>
    <row r="1952" spans="3:12">
      <c r="C1952" s="155">
        <f>Dépense!J1941</f>
        <v>0</v>
      </c>
      <c r="D1952" s="162">
        <f t="shared" si="60"/>
        <v>0</v>
      </c>
      <c r="E1952" s="169">
        <f>Dépense!E1941</f>
        <v>0</v>
      </c>
      <c r="J1952" s="194">
        <f>Recette!J1941</f>
        <v>0</v>
      </c>
      <c r="K1952" s="162">
        <f t="shared" si="61"/>
        <v>0</v>
      </c>
      <c r="L1952" s="179">
        <f>Recette!E1941</f>
        <v>0</v>
      </c>
    </row>
    <row r="1953" spans="3:12">
      <c r="C1953" s="155">
        <f>Dépense!J1942</f>
        <v>0</v>
      </c>
      <c r="D1953" s="162">
        <f t="shared" si="60"/>
        <v>0</v>
      </c>
      <c r="E1953" s="169">
        <f>Dépense!E1942</f>
        <v>0</v>
      </c>
      <c r="J1953" s="194">
        <f>Recette!J1942</f>
        <v>0</v>
      </c>
      <c r="K1953" s="162">
        <f t="shared" si="61"/>
        <v>0</v>
      </c>
      <c r="L1953" s="179">
        <f>Recette!E1942</f>
        <v>0</v>
      </c>
    </row>
    <row r="1954" spans="3:12">
      <c r="C1954" s="155">
        <f>Dépense!J1943</f>
        <v>0</v>
      </c>
      <c r="D1954" s="162">
        <f t="shared" si="60"/>
        <v>0</v>
      </c>
      <c r="E1954" s="169">
        <f>Dépense!E1943</f>
        <v>0</v>
      </c>
      <c r="J1954" s="194">
        <f>Recette!J1943</f>
        <v>0</v>
      </c>
      <c r="K1954" s="162">
        <f t="shared" si="61"/>
        <v>0</v>
      </c>
      <c r="L1954" s="179">
        <f>Recette!E1943</f>
        <v>0</v>
      </c>
    </row>
    <row r="1955" spans="3:12">
      <c r="C1955" s="155">
        <f>Dépense!J1944</f>
        <v>0</v>
      </c>
      <c r="D1955" s="162">
        <f t="shared" si="60"/>
        <v>0</v>
      </c>
      <c r="E1955" s="169">
        <f>Dépense!E1944</f>
        <v>0</v>
      </c>
      <c r="J1955" s="194">
        <f>Recette!J1944</f>
        <v>0</v>
      </c>
      <c r="K1955" s="162">
        <f t="shared" si="61"/>
        <v>0</v>
      </c>
      <c r="L1955" s="179">
        <f>Recette!E1944</f>
        <v>0</v>
      </c>
    </row>
    <row r="1956" spans="3:12">
      <c r="C1956" s="155">
        <f>Dépense!J1945</f>
        <v>0</v>
      </c>
      <c r="D1956" s="162">
        <f t="shared" si="60"/>
        <v>0</v>
      </c>
      <c r="E1956" s="169">
        <f>Dépense!E1945</f>
        <v>0</v>
      </c>
      <c r="J1956" s="194">
        <f>Recette!J1945</f>
        <v>0</v>
      </c>
      <c r="K1956" s="162">
        <f t="shared" si="61"/>
        <v>0</v>
      </c>
      <c r="L1956" s="179">
        <f>Recette!E1945</f>
        <v>0</v>
      </c>
    </row>
    <row r="1957" spans="3:12">
      <c r="C1957" s="155">
        <f>Dépense!J1946</f>
        <v>0</v>
      </c>
      <c r="D1957" s="162">
        <f t="shared" si="60"/>
        <v>0</v>
      </c>
      <c r="E1957" s="169">
        <f>Dépense!E1946</f>
        <v>0</v>
      </c>
      <c r="J1957" s="194">
        <f>Recette!J1946</f>
        <v>0</v>
      </c>
      <c r="K1957" s="162">
        <f t="shared" si="61"/>
        <v>0</v>
      </c>
      <c r="L1957" s="179">
        <f>Recette!E1946</f>
        <v>0</v>
      </c>
    </row>
    <row r="1958" spans="3:12">
      <c r="C1958" s="155">
        <f>Dépense!J1947</f>
        <v>0</v>
      </c>
      <c r="D1958" s="162">
        <f t="shared" si="60"/>
        <v>0</v>
      </c>
      <c r="E1958" s="169">
        <f>Dépense!E1947</f>
        <v>0</v>
      </c>
      <c r="J1958" s="194">
        <f>Recette!J1947</f>
        <v>0</v>
      </c>
      <c r="K1958" s="162">
        <f t="shared" si="61"/>
        <v>0</v>
      </c>
      <c r="L1958" s="179">
        <f>Recette!E1947</f>
        <v>0</v>
      </c>
    </row>
    <row r="1959" spans="3:12">
      <c r="C1959" s="155">
        <f>Dépense!J1948</f>
        <v>0</v>
      </c>
      <c r="D1959" s="162">
        <f t="shared" si="60"/>
        <v>0</v>
      </c>
      <c r="E1959" s="169">
        <f>Dépense!E1948</f>
        <v>0</v>
      </c>
      <c r="J1959" s="194">
        <f>Recette!J1948</f>
        <v>0</v>
      </c>
      <c r="K1959" s="162">
        <f t="shared" si="61"/>
        <v>0</v>
      </c>
      <c r="L1959" s="179">
        <f>Recette!E1948</f>
        <v>0</v>
      </c>
    </row>
    <row r="1960" spans="3:12">
      <c r="C1960" s="155">
        <f>Dépense!J1949</f>
        <v>0</v>
      </c>
      <c r="D1960" s="162">
        <f t="shared" si="60"/>
        <v>0</v>
      </c>
      <c r="E1960" s="169">
        <f>Dépense!E1949</f>
        <v>0</v>
      </c>
      <c r="J1960" s="194">
        <f>Recette!J1949</f>
        <v>0</v>
      </c>
      <c r="K1960" s="162">
        <f t="shared" si="61"/>
        <v>0</v>
      </c>
      <c r="L1960" s="179">
        <f>Recette!E1949</f>
        <v>0</v>
      </c>
    </row>
    <row r="1961" spans="3:12">
      <c r="C1961" s="155">
        <f>Dépense!J1950</f>
        <v>0</v>
      </c>
      <c r="D1961" s="162">
        <f t="shared" si="60"/>
        <v>0</v>
      </c>
      <c r="E1961" s="169">
        <f>Dépense!E1950</f>
        <v>0</v>
      </c>
      <c r="J1961" s="194">
        <f>Recette!J1950</f>
        <v>0</v>
      </c>
      <c r="K1961" s="162">
        <f t="shared" si="61"/>
        <v>0</v>
      </c>
      <c r="L1961" s="179">
        <f>Recette!E1950</f>
        <v>0</v>
      </c>
    </row>
    <row r="1962" spans="3:12">
      <c r="C1962" s="155">
        <f>Dépense!J1951</f>
        <v>0</v>
      </c>
      <c r="D1962" s="162">
        <f t="shared" si="60"/>
        <v>0</v>
      </c>
      <c r="E1962" s="169">
        <f>Dépense!E1951</f>
        <v>0</v>
      </c>
      <c r="J1962" s="194">
        <f>Recette!J1951</f>
        <v>0</v>
      </c>
      <c r="K1962" s="162">
        <f t="shared" si="61"/>
        <v>0</v>
      </c>
      <c r="L1962" s="179">
        <f>Recette!E1951</f>
        <v>0</v>
      </c>
    </row>
    <row r="1963" spans="3:12">
      <c r="C1963" s="155">
        <f>Dépense!J1952</f>
        <v>0</v>
      </c>
      <c r="D1963" s="162">
        <f t="shared" si="60"/>
        <v>0</v>
      </c>
      <c r="E1963" s="169">
        <f>Dépense!E1952</f>
        <v>0</v>
      </c>
      <c r="J1963" s="194">
        <f>Recette!J1952</f>
        <v>0</v>
      </c>
      <c r="K1963" s="162">
        <f t="shared" si="61"/>
        <v>0</v>
      </c>
      <c r="L1963" s="179">
        <f>Recette!E1952</f>
        <v>0</v>
      </c>
    </row>
    <row r="1964" spans="3:12">
      <c r="C1964" s="155">
        <f>Dépense!J1953</f>
        <v>0</v>
      </c>
      <c r="D1964" s="162">
        <f t="shared" si="60"/>
        <v>0</v>
      </c>
      <c r="E1964" s="169">
        <f>Dépense!E1953</f>
        <v>0</v>
      </c>
      <c r="J1964" s="194">
        <f>Recette!J1953</f>
        <v>0</v>
      </c>
      <c r="K1964" s="162">
        <f t="shared" si="61"/>
        <v>0</v>
      </c>
      <c r="L1964" s="179">
        <f>Recette!E1953</f>
        <v>0</v>
      </c>
    </row>
    <row r="1965" spans="3:12">
      <c r="C1965" s="155">
        <f>Dépense!J1954</f>
        <v>0</v>
      </c>
      <c r="D1965" s="162">
        <f t="shared" si="60"/>
        <v>0</v>
      </c>
      <c r="E1965" s="169">
        <f>Dépense!E1954</f>
        <v>0</v>
      </c>
      <c r="J1965" s="194">
        <f>Recette!J1954</f>
        <v>0</v>
      </c>
      <c r="K1965" s="162">
        <f t="shared" si="61"/>
        <v>0</v>
      </c>
      <c r="L1965" s="179">
        <f>Recette!E1954</f>
        <v>0</v>
      </c>
    </row>
    <row r="1966" spans="3:12">
      <c r="C1966" s="155">
        <f>Dépense!J1955</f>
        <v>0</v>
      </c>
      <c r="D1966" s="162">
        <f t="shared" si="60"/>
        <v>0</v>
      </c>
      <c r="E1966" s="169">
        <f>Dépense!E1955</f>
        <v>0</v>
      </c>
      <c r="J1966" s="194">
        <f>Recette!J1955</f>
        <v>0</v>
      </c>
      <c r="K1966" s="162">
        <f t="shared" si="61"/>
        <v>0</v>
      </c>
      <c r="L1966" s="179">
        <f>Recette!E1955</f>
        <v>0</v>
      </c>
    </row>
    <row r="1967" spans="3:12">
      <c r="C1967" s="155">
        <f>Dépense!J1956</f>
        <v>0</v>
      </c>
      <c r="D1967" s="162">
        <f t="shared" si="60"/>
        <v>0</v>
      </c>
      <c r="E1967" s="169">
        <f>Dépense!E1956</f>
        <v>0</v>
      </c>
      <c r="J1967" s="194">
        <f>Recette!J1956</f>
        <v>0</v>
      </c>
      <c r="K1967" s="162">
        <f t="shared" si="61"/>
        <v>0</v>
      </c>
      <c r="L1967" s="179">
        <f>Recette!E1956</f>
        <v>0</v>
      </c>
    </row>
    <row r="1968" spans="3:12">
      <c r="C1968" s="155">
        <f>Dépense!J1957</f>
        <v>0</v>
      </c>
      <c r="D1968" s="162">
        <f t="shared" si="60"/>
        <v>0</v>
      </c>
      <c r="E1968" s="169">
        <f>Dépense!E1957</f>
        <v>0</v>
      </c>
      <c r="J1968" s="194">
        <f>Recette!J1957</f>
        <v>0</v>
      </c>
      <c r="K1968" s="162">
        <f t="shared" si="61"/>
        <v>0</v>
      </c>
      <c r="L1968" s="179">
        <f>Recette!E1957</f>
        <v>0</v>
      </c>
    </row>
    <row r="1969" spans="3:12">
      <c r="C1969" s="155">
        <f>Dépense!J1958</f>
        <v>0</v>
      </c>
      <c r="D1969" s="162">
        <f t="shared" si="60"/>
        <v>0</v>
      </c>
      <c r="E1969" s="169">
        <f>Dépense!E1958</f>
        <v>0</v>
      </c>
      <c r="J1969" s="194">
        <f>Recette!J1958</f>
        <v>0</v>
      </c>
      <c r="K1969" s="162">
        <f t="shared" si="61"/>
        <v>0</v>
      </c>
      <c r="L1969" s="179">
        <f>Recette!E1958</f>
        <v>0</v>
      </c>
    </row>
    <row r="1970" spans="3:12">
      <c r="C1970" s="155">
        <f>Dépense!J1959</f>
        <v>0</v>
      </c>
      <c r="D1970" s="162">
        <f t="shared" si="60"/>
        <v>0</v>
      </c>
      <c r="E1970" s="169">
        <f>Dépense!E1959</f>
        <v>0</v>
      </c>
      <c r="J1970" s="194">
        <f>Recette!J1959</f>
        <v>0</v>
      </c>
      <c r="K1970" s="162">
        <f t="shared" si="61"/>
        <v>0</v>
      </c>
      <c r="L1970" s="179">
        <f>Recette!E1959</f>
        <v>0</v>
      </c>
    </row>
    <row r="1971" spans="3:12">
      <c r="C1971" s="155">
        <f>Dépense!J1960</f>
        <v>0</v>
      </c>
      <c r="D1971" s="162">
        <f t="shared" si="60"/>
        <v>0</v>
      </c>
      <c r="E1971" s="169">
        <f>Dépense!E1960</f>
        <v>0</v>
      </c>
      <c r="J1971" s="194">
        <f>Recette!J1960</f>
        <v>0</v>
      </c>
      <c r="K1971" s="162">
        <f t="shared" si="61"/>
        <v>0</v>
      </c>
      <c r="L1971" s="179">
        <f>Recette!E1960</f>
        <v>0</v>
      </c>
    </row>
    <row r="1972" spans="3:12">
      <c r="C1972" s="155">
        <f>Dépense!J1961</f>
        <v>0</v>
      </c>
      <c r="D1972" s="162">
        <f t="shared" si="60"/>
        <v>0</v>
      </c>
      <c r="E1972" s="169">
        <f>Dépense!E1961</f>
        <v>0</v>
      </c>
      <c r="J1972" s="194">
        <f>Recette!J1961</f>
        <v>0</v>
      </c>
      <c r="K1972" s="162">
        <f t="shared" si="61"/>
        <v>0</v>
      </c>
      <c r="L1972" s="179">
        <f>Recette!E1961</f>
        <v>0</v>
      </c>
    </row>
    <row r="1973" spans="3:12">
      <c r="C1973" s="155">
        <f>Dépense!J1962</f>
        <v>0</v>
      </c>
      <c r="D1973" s="162">
        <f t="shared" si="60"/>
        <v>0</v>
      </c>
      <c r="E1973" s="169">
        <f>Dépense!E1962</f>
        <v>0</v>
      </c>
      <c r="J1973" s="194">
        <f>Recette!J1962</f>
        <v>0</v>
      </c>
      <c r="K1973" s="162">
        <f t="shared" si="61"/>
        <v>0</v>
      </c>
      <c r="L1973" s="179">
        <f>Recette!E1962</f>
        <v>0</v>
      </c>
    </row>
    <row r="1974" spans="3:12">
      <c r="C1974" s="155">
        <f>Dépense!J1963</f>
        <v>0</v>
      </c>
      <c r="D1974" s="162">
        <f t="shared" si="60"/>
        <v>0</v>
      </c>
      <c r="E1974" s="169">
        <f>Dépense!E1963</f>
        <v>0</v>
      </c>
      <c r="J1974" s="194">
        <f>Recette!J1963</f>
        <v>0</v>
      </c>
      <c r="K1974" s="162">
        <f t="shared" si="61"/>
        <v>0</v>
      </c>
      <c r="L1974" s="179">
        <f>Recette!E1963</f>
        <v>0</v>
      </c>
    </row>
    <row r="1975" spans="3:12">
      <c r="C1975" s="155">
        <f>Dépense!J1964</f>
        <v>0</v>
      </c>
      <c r="D1975" s="162">
        <f t="shared" si="60"/>
        <v>0</v>
      </c>
      <c r="E1975" s="169">
        <f>Dépense!E1964</f>
        <v>0</v>
      </c>
      <c r="J1975" s="194">
        <f>Recette!J1964</f>
        <v>0</v>
      </c>
      <c r="K1975" s="162">
        <f t="shared" si="61"/>
        <v>0</v>
      </c>
      <c r="L1975" s="179">
        <f>Recette!E1964</f>
        <v>0</v>
      </c>
    </row>
    <row r="1976" spans="3:12">
      <c r="C1976" s="155">
        <f>Dépense!J1965</f>
        <v>0</v>
      </c>
      <c r="D1976" s="162">
        <f t="shared" si="60"/>
        <v>0</v>
      </c>
      <c r="E1976" s="169">
        <f>Dépense!E1965</f>
        <v>0</v>
      </c>
      <c r="J1976" s="194">
        <f>Recette!J1965</f>
        <v>0</v>
      </c>
      <c r="K1976" s="162">
        <f t="shared" si="61"/>
        <v>0</v>
      </c>
      <c r="L1976" s="179">
        <f>Recette!E1965</f>
        <v>0</v>
      </c>
    </row>
    <row r="1977" spans="3:12">
      <c r="C1977" s="155">
        <f>Dépense!J1966</f>
        <v>0</v>
      </c>
      <c r="D1977" s="162">
        <f t="shared" si="60"/>
        <v>0</v>
      </c>
      <c r="E1977" s="169">
        <f>Dépense!E1966</f>
        <v>0</v>
      </c>
      <c r="J1977" s="194">
        <f>Recette!J1966</f>
        <v>0</v>
      </c>
      <c r="K1977" s="162">
        <f t="shared" si="61"/>
        <v>0</v>
      </c>
      <c r="L1977" s="179">
        <f>Recette!E1966</f>
        <v>0</v>
      </c>
    </row>
    <row r="1978" spans="3:12">
      <c r="C1978" s="155">
        <f>Dépense!J1967</f>
        <v>0</v>
      </c>
      <c r="D1978" s="162">
        <f t="shared" si="60"/>
        <v>0</v>
      </c>
      <c r="E1978" s="169">
        <f>Dépense!E1967</f>
        <v>0</v>
      </c>
      <c r="J1978" s="194">
        <f>Recette!J1967</f>
        <v>0</v>
      </c>
      <c r="K1978" s="162">
        <f t="shared" si="61"/>
        <v>0</v>
      </c>
      <c r="L1978" s="179">
        <f>Recette!E1967</f>
        <v>0</v>
      </c>
    </row>
    <row r="1979" spans="3:12">
      <c r="C1979" s="155">
        <f>Dépense!J1968</f>
        <v>0</v>
      </c>
      <c r="D1979" s="162">
        <f t="shared" si="60"/>
        <v>0</v>
      </c>
      <c r="E1979" s="169">
        <f>Dépense!E1968</f>
        <v>0</v>
      </c>
      <c r="J1979" s="194">
        <f>Recette!J1968</f>
        <v>0</v>
      </c>
      <c r="K1979" s="162">
        <f t="shared" si="61"/>
        <v>0</v>
      </c>
      <c r="L1979" s="179">
        <f>Recette!E1968</f>
        <v>0</v>
      </c>
    </row>
    <row r="1980" spans="3:12">
      <c r="C1980" s="155">
        <f>Dépense!J1969</f>
        <v>0</v>
      </c>
      <c r="D1980" s="162">
        <f t="shared" si="60"/>
        <v>0</v>
      </c>
      <c r="E1980" s="169">
        <f>Dépense!E1969</f>
        <v>0</v>
      </c>
      <c r="J1980" s="194">
        <f>Recette!J1969</f>
        <v>0</v>
      </c>
      <c r="K1980" s="162">
        <f t="shared" si="61"/>
        <v>0</v>
      </c>
      <c r="L1980" s="179">
        <f>Recette!E1969</f>
        <v>0</v>
      </c>
    </row>
    <row r="1981" spans="3:12">
      <c r="C1981" s="155">
        <f>Dépense!J1970</f>
        <v>0</v>
      </c>
      <c r="D1981" s="162">
        <f t="shared" si="60"/>
        <v>0</v>
      </c>
      <c r="E1981" s="169">
        <f>Dépense!E1970</f>
        <v>0</v>
      </c>
      <c r="J1981" s="194">
        <f>Recette!J1970</f>
        <v>0</v>
      </c>
      <c r="K1981" s="162">
        <f t="shared" si="61"/>
        <v>0</v>
      </c>
      <c r="L1981" s="179">
        <f>Recette!E1970</f>
        <v>0</v>
      </c>
    </row>
    <row r="1982" spans="3:12">
      <c r="C1982" s="155">
        <f>Dépense!J1971</f>
        <v>0</v>
      </c>
      <c r="D1982" s="162">
        <f t="shared" si="60"/>
        <v>0</v>
      </c>
      <c r="E1982" s="169">
        <f>Dépense!E1971</f>
        <v>0</v>
      </c>
      <c r="J1982" s="194">
        <f>Recette!J1971</f>
        <v>0</v>
      </c>
      <c r="K1982" s="162">
        <f t="shared" si="61"/>
        <v>0</v>
      </c>
      <c r="L1982" s="179">
        <f>Recette!E1971</f>
        <v>0</v>
      </c>
    </row>
    <row r="1983" spans="3:12">
      <c r="C1983" s="155">
        <f>Dépense!J1972</f>
        <v>0</v>
      </c>
      <c r="D1983" s="162">
        <f t="shared" si="60"/>
        <v>0</v>
      </c>
      <c r="E1983" s="169">
        <f>Dépense!E1972</f>
        <v>0</v>
      </c>
      <c r="J1983" s="194">
        <f>Recette!J1972</f>
        <v>0</v>
      </c>
      <c r="K1983" s="162">
        <f t="shared" si="61"/>
        <v>0</v>
      </c>
      <c r="L1983" s="179">
        <f>Recette!E1972</f>
        <v>0</v>
      </c>
    </row>
    <row r="1984" spans="3:12">
      <c r="C1984" s="155">
        <f>Dépense!J1973</f>
        <v>0</v>
      </c>
      <c r="D1984" s="162">
        <f t="shared" si="60"/>
        <v>0</v>
      </c>
      <c r="E1984" s="169">
        <f>Dépense!E1973</f>
        <v>0</v>
      </c>
      <c r="J1984" s="194">
        <f>Recette!J1973</f>
        <v>0</v>
      </c>
      <c r="K1984" s="162">
        <f t="shared" si="61"/>
        <v>0</v>
      </c>
      <c r="L1984" s="179">
        <f>Recette!E1973</f>
        <v>0</v>
      </c>
    </row>
    <row r="1985" spans="3:12">
      <c r="C1985" s="155">
        <f>Dépense!J1974</f>
        <v>0</v>
      </c>
      <c r="D1985" s="162">
        <f t="shared" si="60"/>
        <v>0</v>
      </c>
      <c r="E1985" s="169">
        <f>Dépense!E1974</f>
        <v>0</v>
      </c>
      <c r="J1985" s="194">
        <f>Recette!J1974</f>
        <v>0</v>
      </c>
      <c r="K1985" s="162">
        <f t="shared" si="61"/>
        <v>0</v>
      </c>
      <c r="L1985" s="179">
        <f>Recette!E1974</f>
        <v>0</v>
      </c>
    </row>
    <row r="1986" spans="3:12">
      <c r="C1986" s="155">
        <f>Dépense!J1975</f>
        <v>0</v>
      </c>
      <c r="D1986" s="162">
        <f t="shared" si="60"/>
        <v>0</v>
      </c>
      <c r="E1986" s="169">
        <f>Dépense!E1975</f>
        <v>0</v>
      </c>
      <c r="J1986" s="194">
        <f>Recette!J1975</f>
        <v>0</v>
      </c>
      <c r="K1986" s="162">
        <f t="shared" si="61"/>
        <v>0</v>
      </c>
      <c r="L1986" s="179">
        <f>Recette!E1975</f>
        <v>0</v>
      </c>
    </row>
    <row r="1987" spans="3:12">
      <c r="C1987" s="155">
        <f>Dépense!J1976</f>
        <v>0</v>
      </c>
      <c r="D1987" s="162">
        <f t="shared" si="60"/>
        <v>0</v>
      </c>
      <c r="E1987" s="169">
        <f>Dépense!E1976</f>
        <v>0</v>
      </c>
      <c r="J1987" s="194">
        <f>Recette!J1976</f>
        <v>0</v>
      </c>
      <c r="K1987" s="162">
        <f t="shared" si="61"/>
        <v>0</v>
      </c>
      <c r="L1987" s="179">
        <f>Recette!E1976</f>
        <v>0</v>
      </c>
    </row>
    <row r="1988" spans="3:12">
      <c r="C1988" s="155">
        <f>Dépense!J1977</f>
        <v>0</v>
      </c>
      <c r="D1988" s="162">
        <f t="shared" si="60"/>
        <v>0</v>
      </c>
      <c r="E1988" s="169">
        <f>Dépense!E1977</f>
        <v>0</v>
      </c>
      <c r="J1988" s="194">
        <f>Recette!J1977</f>
        <v>0</v>
      </c>
      <c r="K1988" s="162">
        <f t="shared" si="61"/>
        <v>0</v>
      </c>
      <c r="L1988" s="179">
        <f>Recette!E1977</f>
        <v>0</v>
      </c>
    </row>
    <row r="1989" spans="3:12">
      <c r="C1989" s="155">
        <f>Dépense!J1978</f>
        <v>0</v>
      </c>
      <c r="D1989" s="162">
        <f t="shared" si="60"/>
        <v>0</v>
      </c>
      <c r="E1989" s="169">
        <f>Dépense!E1978</f>
        <v>0</v>
      </c>
      <c r="J1989" s="194">
        <f>Recette!J1978</f>
        <v>0</v>
      </c>
      <c r="K1989" s="162">
        <f t="shared" si="61"/>
        <v>0</v>
      </c>
      <c r="L1989" s="179">
        <f>Recette!E1978</f>
        <v>0</v>
      </c>
    </row>
    <row r="1990" spans="3:12">
      <c r="C1990" s="155">
        <f>Dépense!J1979</f>
        <v>0</v>
      </c>
      <c r="D1990" s="162">
        <f t="shared" si="60"/>
        <v>0</v>
      </c>
      <c r="E1990" s="169">
        <f>Dépense!E1979</f>
        <v>0</v>
      </c>
      <c r="J1990" s="194">
        <f>Recette!J1979</f>
        <v>0</v>
      </c>
      <c r="K1990" s="162">
        <f t="shared" si="61"/>
        <v>0</v>
      </c>
      <c r="L1990" s="179">
        <f>Recette!E1979</f>
        <v>0</v>
      </c>
    </row>
    <row r="1991" spans="3:12">
      <c r="C1991" s="155">
        <f>Dépense!J1980</f>
        <v>0</v>
      </c>
      <c r="D1991" s="162">
        <f t="shared" si="60"/>
        <v>0</v>
      </c>
      <c r="E1991" s="169">
        <f>Dépense!E1980</f>
        <v>0</v>
      </c>
      <c r="J1991" s="194">
        <f>Recette!J1980</f>
        <v>0</v>
      </c>
      <c r="K1991" s="162">
        <f t="shared" si="61"/>
        <v>0</v>
      </c>
      <c r="L1991" s="179">
        <f>Recette!E1980</f>
        <v>0</v>
      </c>
    </row>
    <row r="1992" spans="3:12">
      <c r="C1992" s="155">
        <f>Dépense!J1981</f>
        <v>0</v>
      </c>
      <c r="D1992" s="162">
        <f t="shared" si="60"/>
        <v>0</v>
      </c>
      <c r="E1992" s="169">
        <f>Dépense!E1981</f>
        <v>0</v>
      </c>
      <c r="J1992" s="194">
        <f>Recette!J1981</f>
        <v>0</v>
      </c>
      <c r="K1992" s="162">
        <f t="shared" si="61"/>
        <v>0</v>
      </c>
      <c r="L1992" s="179">
        <f>Recette!E1981</f>
        <v>0</v>
      </c>
    </row>
    <row r="1993" spans="3:12">
      <c r="C1993" s="155">
        <f>Dépense!J1982</f>
        <v>0</v>
      </c>
      <c r="D1993" s="162">
        <f t="shared" si="60"/>
        <v>0</v>
      </c>
      <c r="E1993" s="169">
        <f>Dépense!E1982</f>
        <v>0</v>
      </c>
      <c r="J1993" s="194">
        <f>Recette!J1982</f>
        <v>0</v>
      </c>
      <c r="K1993" s="162">
        <f t="shared" si="61"/>
        <v>0</v>
      </c>
      <c r="L1993" s="179">
        <f>Recette!E1982</f>
        <v>0</v>
      </c>
    </row>
    <row r="1994" spans="3:12">
      <c r="C1994" s="155">
        <f>Dépense!J1983</f>
        <v>0</v>
      </c>
      <c r="D1994" s="162">
        <f t="shared" si="60"/>
        <v>0</v>
      </c>
      <c r="E1994" s="169">
        <f>Dépense!E1983</f>
        <v>0</v>
      </c>
      <c r="J1994" s="194">
        <f>Recette!J1983</f>
        <v>0</v>
      </c>
      <c r="K1994" s="162">
        <f t="shared" si="61"/>
        <v>0</v>
      </c>
      <c r="L1994" s="179">
        <f>Recette!E1983</f>
        <v>0</v>
      </c>
    </row>
    <row r="1995" spans="3:12">
      <c r="C1995" s="155">
        <f>Dépense!J1984</f>
        <v>0</v>
      </c>
      <c r="D1995" s="162">
        <f t="shared" si="60"/>
        <v>0</v>
      </c>
      <c r="E1995" s="169">
        <f>Dépense!E1984</f>
        <v>0</v>
      </c>
      <c r="J1995" s="194">
        <f>Recette!J1984</f>
        <v>0</v>
      </c>
      <c r="K1995" s="162">
        <f t="shared" si="61"/>
        <v>0</v>
      </c>
      <c r="L1995" s="179">
        <f>Recette!E1984</f>
        <v>0</v>
      </c>
    </row>
    <row r="1996" spans="3:12">
      <c r="C1996" s="155">
        <f>Dépense!J1985</f>
        <v>0</v>
      </c>
      <c r="D1996" s="162">
        <f t="shared" si="60"/>
        <v>0</v>
      </c>
      <c r="E1996" s="169">
        <f>Dépense!E1985</f>
        <v>0</v>
      </c>
      <c r="J1996" s="194">
        <f>Recette!J1985</f>
        <v>0</v>
      </c>
      <c r="K1996" s="162">
        <f t="shared" si="61"/>
        <v>0</v>
      </c>
      <c r="L1996" s="179">
        <f>Recette!E1985</f>
        <v>0</v>
      </c>
    </row>
    <row r="1997" spans="3:12">
      <c r="C1997" s="155">
        <f>Dépense!J1986</f>
        <v>0</v>
      </c>
      <c r="D1997" s="162">
        <f t="shared" si="60"/>
        <v>0</v>
      </c>
      <c r="E1997" s="169">
        <f>Dépense!E1986</f>
        <v>0</v>
      </c>
      <c r="J1997" s="194">
        <f>Recette!J1986</f>
        <v>0</v>
      </c>
      <c r="K1997" s="162">
        <f t="shared" si="61"/>
        <v>0</v>
      </c>
      <c r="L1997" s="179">
        <f>Recette!E1986</f>
        <v>0</v>
      </c>
    </row>
    <row r="1998" spans="3:12">
      <c r="C1998" s="155">
        <f>Dépense!J1987</f>
        <v>0</v>
      </c>
      <c r="D1998" s="162">
        <f t="shared" ref="D1998:D2010" si="62">INT(C1998/10000)</f>
        <v>0</v>
      </c>
      <c r="E1998" s="169">
        <f>Dépense!E1987</f>
        <v>0</v>
      </c>
      <c r="J1998" s="194">
        <f>Recette!J1987</f>
        <v>0</v>
      </c>
      <c r="K1998" s="162">
        <f t="shared" ref="K1998:K2010" si="63">INT(J1998/10000)</f>
        <v>0</v>
      </c>
      <c r="L1998" s="179">
        <f>Recette!E1987</f>
        <v>0</v>
      </c>
    </row>
    <row r="1999" spans="3:12">
      <c r="C1999" s="155">
        <f>Dépense!J1988</f>
        <v>0</v>
      </c>
      <c r="D1999" s="162">
        <f t="shared" si="62"/>
        <v>0</v>
      </c>
      <c r="E1999" s="169">
        <f>Dépense!E1988</f>
        <v>0</v>
      </c>
      <c r="J1999" s="194">
        <f>Recette!J1988</f>
        <v>0</v>
      </c>
      <c r="K1999" s="162">
        <f t="shared" si="63"/>
        <v>0</v>
      </c>
      <c r="L1999" s="179">
        <f>Recette!E1988</f>
        <v>0</v>
      </c>
    </row>
    <row r="2000" spans="3:12">
      <c r="C2000" s="155">
        <f>Dépense!J1989</f>
        <v>0</v>
      </c>
      <c r="D2000" s="162">
        <f t="shared" si="62"/>
        <v>0</v>
      </c>
      <c r="E2000" s="169">
        <f>Dépense!E1989</f>
        <v>0</v>
      </c>
      <c r="J2000" s="194">
        <f>Recette!J1989</f>
        <v>0</v>
      </c>
      <c r="K2000" s="162">
        <f t="shared" si="63"/>
        <v>0</v>
      </c>
      <c r="L2000" s="179">
        <f>Recette!E1989</f>
        <v>0</v>
      </c>
    </row>
    <row r="2001" spans="3:12">
      <c r="C2001" s="155">
        <f>Dépense!J1990</f>
        <v>0</v>
      </c>
      <c r="D2001" s="162">
        <f t="shared" si="62"/>
        <v>0</v>
      </c>
      <c r="E2001" s="169">
        <f>Dépense!E1990</f>
        <v>0</v>
      </c>
      <c r="J2001" s="194">
        <f>Recette!J1990</f>
        <v>0</v>
      </c>
      <c r="K2001" s="162">
        <f t="shared" si="63"/>
        <v>0</v>
      </c>
      <c r="L2001" s="179">
        <f>Recette!E1990</f>
        <v>0</v>
      </c>
    </row>
    <row r="2002" spans="3:12">
      <c r="C2002" s="155">
        <f>Dépense!J1991</f>
        <v>0</v>
      </c>
      <c r="D2002" s="162">
        <f t="shared" si="62"/>
        <v>0</v>
      </c>
      <c r="E2002" s="169">
        <f>Dépense!E1991</f>
        <v>0</v>
      </c>
      <c r="J2002" s="194">
        <f>Recette!J1991</f>
        <v>0</v>
      </c>
      <c r="K2002" s="162">
        <f t="shared" si="63"/>
        <v>0</v>
      </c>
      <c r="L2002" s="179">
        <f>Recette!E1991</f>
        <v>0</v>
      </c>
    </row>
    <row r="2003" spans="3:12">
      <c r="C2003" s="155">
        <f>Dépense!J1992</f>
        <v>0</v>
      </c>
      <c r="D2003" s="162">
        <f t="shared" si="62"/>
        <v>0</v>
      </c>
      <c r="E2003" s="169">
        <f>Dépense!E1992</f>
        <v>0</v>
      </c>
      <c r="J2003" s="194">
        <f>Recette!J1992</f>
        <v>0</v>
      </c>
      <c r="K2003" s="162">
        <f t="shared" si="63"/>
        <v>0</v>
      </c>
      <c r="L2003" s="179">
        <f>Recette!E1992</f>
        <v>0</v>
      </c>
    </row>
    <row r="2004" spans="3:12">
      <c r="C2004" s="155">
        <f>Dépense!J1993</f>
        <v>0</v>
      </c>
      <c r="D2004" s="162">
        <f t="shared" si="62"/>
        <v>0</v>
      </c>
      <c r="E2004" s="169">
        <f>Dépense!E1993</f>
        <v>0</v>
      </c>
      <c r="J2004" s="194">
        <f>Recette!J1993</f>
        <v>0</v>
      </c>
      <c r="K2004" s="162">
        <f t="shared" si="63"/>
        <v>0</v>
      </c>
      <c r="L2004" s="179">
        <f>Recette!E1993</f>
        <v>0</v>
      </c>
    </row>
    <row r="2005" spans="3:12">
      <c r="C2005" s="155">
        <f>Dépense!J1994</f>
        <v>0</v>
      </c>
      <c r="D2005" s="162">
        <f t="shared" si="62"/>
        <v>0</v>
      </c>
      <c r="E2005" s="169">
        <f>Dépense!E1994</f>
        <v>0</v>
      </c>
      <c r="J2005" s="194">
        <f>Recette!J1994</f>
        <v>0</v>
      </c>
      <c r="K2005" s="162">
        <f t="shared" si="63"/>
        <v>0</v>
      </c>
      <c r="L2005" s="179">
        <f>Recette!E1994</f>
        <v>0</v>
      </c>
    </row>
    <row r="2006" spans="3:12">
      <c r="C2006" s="155">
        <f>Dépense!J1995</f>
        <v>0</v>
      </c>
      <c r="D2006" s="162">
        <f t="shared" si="62"/>
        <v>0</v>
      </c>
      <c r="E2006" s="169">
        <f>Dépense!E1995</f>
        <v>0</v>
      </c>
      <c r="J2006" s="194">
        <f>Recette!J1995</f>
        <v>0</v>
      </c>
      <c r="K2006" s="162">
        <f t="shared" si="63"/>
        <v>0</v>
      </c>
      <c r="L2006" s="179">
        <f>Recette!E1995</f>
        <v>0</v>
      </c>
    </row>
    <row r="2007" spans="3:12">
      <c r="C2007" s="155">
        <f>Dépense!J1996</f>
        <v>0</v>
      </c>
      <c r="D2007" s="162">
        <f t="shared" si="62"/>
        <v>0</v>
      </c>
      <c r="E2007" s="169">
        <f>Dépense!E1996</f>
        <v>0</v>
      </c>
      <c r="J2007" s="194">
        <f>Recette!J1996</f>
        <v>0</v>
      </c>
      <c r="K2007" s="162">
        <f t="shared" si="63"/>
        <v>0</v>
      </c>
      <c r="L2007" s="179">
        <f>Recette!E1996</f>
        <v>0</v>
      </c>
    </row>
    <row r="2008" spans="3:12">
      <c r="C2008" s="155">
        <f>Dépense!J1997</f>
        <v>0</v>
      </c>
      <c r="D2008" s="162">
        <f t="shared" si="62"/>
        <v>0</v>
      </c>
      <c r="E2008" s="169">
        <f>Dépense!E1997</f>
        <v>0</v>
      </c>
      <c r="J2008" s="194">
        <f>Recette!J1997</f>
        <v>0</v>
      </c>
      <c r="K2008" s="162">
        <f t="shared" si="63"/>
        <v>0</v>
      </c>
      <c r="L2008" s="179">
        <f>Recette!E1997</f>
        <v>0</v>
      </c>
    </row>
    <row r="2009" spans="3:12">
      <c r="C2009" s="155">
        <f>Dépense!J1998</f>
        <v>0</v>
      </c>
      <c r="D2009" s="162">
        <f t="shared" si="62"/>
        <v>0</v>
      </c>
      <c r="E2009" s="169">
        <f>Dépense!E1998</f>
        <v>0</v>
      </c>
      <c r="J2009" s="194">
        <f>Recette!J1998</f>
        <v>0</v>
      </c>
      <c r="K2009" s="162">
        <f t="shared" si="63"/>
        <v>0</v>
      </c>
      <c r="L2009" s="179">
        <f>Recette!E1998</f>
        <v>0</v>
      </c>
    </row>
    <row r="2010" spans="3:12">
      <c r="C2010" s="155">
        <f>Dépense!J1999</f>
        <v>0</v>
      </c>
      <c r="D2010" s="162">
        <f t="shared" si="62"/>
        <v>0</v>
      </c>
      <c r="E2010" s="169">
        <f>Dépense!E1999</f>
        <v>0</v>
      </c>
      <c r="J2010" s="194">
        <f>Recette!J1999</f>
        <v>0</v>
      </c>
      <c r="K2010" s="162">
        <f t="shared" si="63"/>
        <v>0</v>
      </c>
      <c r="L2010" s="179">
        <f>Recette!E1999</f>
        <v>0</v>
      </c>
    </row>
  </sheetData>
  <mergeCells count="4">
    <mergeCell ref="C1:E1"/>
    <mergeCell ref="J1:L1"/>
    <mergeCell ref="G1:H1"/>
    <mergeCell ref="N1:O1"/>
  </mergeCells>
  <phoneticPr fontId="13" type="noConversion"/>
  <pageMargins left="0.78740157499999996" right="0.78740157499999996" top="0.984251969" bottom="0.984251969" header="0.4921259845" footer="0.4921259845"/>
  <pageSetup paperSize="9" orientation="portrait" verticalDpi="0" r:id="rId3"/>
  <headerFooter alignWithMargins="0"/>
  <tableParts count="2"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 enableFormatConditionsCalculation="0">
    <tabColor rgb="FF00B0F0"/>
  </sheetPr>
  <dimension ref="A1:T2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7" sqref="G17"/>
    </sheetView>
  </sheetViews>
  <sheetFormatPr baseColWidth="10" defaultRowHeight="12.75"/>
  <cols>
    <col min="1" max="1" width="5.42578125" style="58" customWidth="1"/>
    <col min="2" max="2" width="10.140625" style="60" bestFit="1" customWidth="1"/>
    <col min="3" max="3" width="25.7109375" style="52" customWidth="1"/>
    <col min="4" max="4" width="9.5703125" style="52" bestFit="1" customWidth="1"/>
    <col min="5" max="5" width="9" style="57" bestFit="1" customWidth="1"/>
    <col min="6" max="6" width="8.5703125" style="55" bestFit="1" customWidth="1"/>
    <col min="7" max="7" width="11" style="54" bestFit="1" customWidth="1"/>
    <col min="8" max="8" width="9.42578125" style="54" bestFit="1" customWidth="1"/>
    <col min="9" max="9" width="16.7109375" style="56" bestFit="1" customWidth="1"/>
    <col min="10" max="10" width="7" style="55" bestFit="1" customWidth="1"/>
    <col min="11" max="11" width="45.140625" style="86" bestFit="1" customWidth="1"/>
    <col min="12" max="12" width="9" style="55" bestFit="1" customWidth="1"/>
    <col min="13" max="18" width="9" style="54" bestFit="1" customWidth="1"/>
    <col min="19" max="19" width="9" style="56" bestFit="1" customWidth="1"/>
    <col min="20" max="20" width="39.28515625" style="88" customWidth="1"/>
  </cols>
  <sheetData>
    <row r="1" spans="1:20" s="47" customFormat="1" ht="51" customHeight="1" thickTop="1" thickBot="1">
      <c r="A1" s="68" t="s">
        <v>415</v>
      </c>
      <c r="B1" s="69" t="s">
        <v>2</v>
      </c>
      <c r="C1" s="71" t="s">
        <v>9</v>
      </c>
      <c r="D1" s="72" t="s">
        <v>428</v>
      </c>
      <c r="E1" s="73" t="s">
        <v>32</v>
      </c>
      <c r="F1" s="70" t="s">
        <v>429</v>
      </c>
      <c r="G1" s="72" t="s">
        <v>430</v>
      </c>
      <c r="H1" s="71" t="s">
        <v>3</v>
      </c>
      <c r="I1" s="73" t="s">
        <v>35</v>
      </c>
      <c r="J1" s="74" t="s">
        <v>6</v>
      </c>
      <c r="K1" s="84" t="s">
        <v>7</v>
      </c>
      <c r="L1" s="91" t="s">
        <v>416</v>
      </c>
      <c r="M1" s="92" t="s">
        <v>424</v>
      </c>
      <c r="N1" s="93" t="s">
        <v>417</v>
      </c>
      <c r="O1" s="93" t="s">
        <v>425</v>
      </c>
      <c r="P1" s="94" t="s">
        <v>418</v>
      </c>
      <c r="Q1" s="94" t="s">
        <v>426</v>
      </c>
      <c r="R1" s="94" t="s">
        <v>423</v>
      </c>
      <c r="S1" s="95" t="s">
        <v>427</v>
      </c>
      <c r="T1" s="69" t="s">
        <v>43</v>
      </c>
    </row>
    <row r="2" spans="1:20" s="46" customFormat="1" ht="13.5" thickTop="1">
      <c r="A2" s="61">
        <v>1</v>
      </c>
      <c r="B2" s="62" t="s">
        <v>455</v>
      </c>
      <c r="C2" s="48" t="s">
        <v>456</v>
      </c>
      <c r="D2" s="48">
        <v>1254</v>
      </c>
      <c r="E2" s="63">
        <v>102</v>
      </c>
      <c r="F2" s="55" t="s">
        <v>40</v>
      </c>
      <c r="G2" s="51">
        <v>54</v>
      </c>
      <c r="H2" s="50">
        <v>512000</v>
      </c>
      <c r="I2" s="66" t="s">
        <v>26</v>
      </c>
      <c r="J2" s="64" t="s">
        <v>457</v>
      </c>
      <c r="K2" s="85" t="s">
        <v>143</v>
      </c>
      <c r="L2" s="65" t="s">
        <v>51</v>
      </c>
      <c r="M2" s="49">
        <v>102</v>
      </c>
      <c r="N2" s="50"/>
      <c r="O2" s="53"/>
      <c r="P2" s="50"/>
      <c r="Q2" s="53"/>
      <c r="R2" s="50"/>
      <c r="S2" s="67"/>
      <c r="T2" s="87"/>
    </row>
    <row r="3" spans="1:20">
      <c r="A3" s="58">
        <v>5</v>
      </c>
      <c r="B3" s="59" t="s">
        <v>455</v>
      </c>
      <c r="C3" s="164" t="s">
        <v>474</v>
      </c>
      <c r="D3" s="164" t="s">
        <v>475</v>
      </c>
      <c r="E3" s="163">
        <v>478</v>
      </c>
      <c r="F3" s="55" t="s">
        <v>40</v>
      </c>
      <c r="G3" s="54">
        <v>45</v>
      </c>
      <c r="H3" s="54">
        <v>512100</v>
      </c>
      <c r="I3" s="56" t="s">
        <v>27</v>
      </c>
      <c r="J3" s="55">
        <v>612000</v>
      </c>
      <c r="K3" s="86" t="s">
        <v>167</v>
      </c>
      <c r="L3" s="55" t="s">
        <v>51</v>
      </c>
      <c r="M3" s="54">
        <v>478</v>
      </c>
    </row>
    <row r="4" spans="1:20">
      <c r="A4" s="58">
        <v>8</v>
      </c>
      <c r="B4" s="60" t="s">
        <v>455</v>
      </c>
      <c r="C4" s="200" t="s">
        <v>480</v>
      </c>
      <c r="D4" s="200" t="s">
        <v>481</v>
      </c>
      <c r="E4" s="57">
        <v>136</v>
      </c>
      <c r="F4" s="55" t="s">
        <v>40</v>
      </c>
      <c r="G4" s="54">
        <v>464</v>
      </c>
      <c r="H4" s="54">
        <v>512000</v>
      </c>
      <c r="I4" s="56" t="s">
        <v>26</v>
      </c>
      <c r="J4" s="55">
        <v>612000</v>
      </c>
      <c r="K4" s="86" t="s">
        <v>167</v>
      </c>
      <c r="L4" s="55" t="s">
        <v>54</v>
      </c>
      <c r="M4" s="54">
        <v>136</v>
      </c>
    </row>
    <row r="5" spans="1:20">
      <c r="A5" s="58">
        <v>11</v>
      </c>
      <c r="B5" s="60" t="s">
        <v>455</v>
      </c>
      <c r="C5" s="99">
        <v>5454</v>
      </c>
      <c r="D5" s="52">
        <v>154</v>
      </c>
      <c r="E5" s="57">
        <v>1000</v>
      </c>
      <c r="F5" s="55" t="s">
        <v>40</v>
      </c>
      <c r="G5" s="54">
        <v>54</v>
      </c>
      <c r="H5" s="54">
        <v>512000</v>
      </c>
      <c r="I5" s="56" t="s">
        <v>26</v>
      </c>
      <c r="J5" s="55">
        <v>612000</v>
      </c>
      <c r="K5" s="86" t="s">
        <v>167</v>
      </c>
      <c r="L5" s="55" t="s">
        <v>51</v>
      </c>
      <c r="M5" s="54">
        <v>1000</v>
      </c>
    </row>
    <row r="6" spans="1:20">
      <c r="B6" s="59"/>
      <c r="C6" s="96"/>
    </row>
    <row r="10" spans="1:20">
      <c r="B10" s="59"/>
    </row>
    <row r="12" spans="1:20">
      <c r="C12" s="115"/>
      <c r="D12" s="115"/>
    </row>
    <row r="13" spans="1:20">
      <c r="C13" s="115"/>
      <c r="D13" s="115"/>
    </row>
    <row r="14" spans="1:20">
      <c r="C14" s="115"/>
    </row>
    <row r="15" spans="1:20">
      <c r="C15" s="116"/>
      <c r="D15" s="116"/>
    </row>
    <row r="16" spans="1:20">
      <c r="C16" s="116"/>
    </row>
    <row r="17" spans="3:4">
      <c r="C17" s="116"/>
      <c r="D17" s="116"/>
    </row>
    <row r="19" spans="3:4">
      <c r="C19" s="116"/>
      <c r="D19" s="116"/>
    </row>
    <row r="20" spans="3:4">
      <c r="C20" s="116"/>
      <c r="D20" s="116"/>
    </row>
    <row r="21" spans="3:4">
      <c r="C21" s="116"/>
      <c r="D21" s="116"/>
    </row>
    <row r="22" spans="3:4">
      <c r="C22" s="116"/>
    </row>
    <row r="23" spans="3:4">
      <c r="C23" s="118"/>
      <c r="D23" s="118"/>
    </row>
    <row r="24" spans="3:4">
      <c r="C24" s="119"/>
      <c r="D24" s="119"/>
    </row>
    <row r="25" spans="3:4">
      <c r="C25" s="119"/>
      <c r="D25" s="119"/>
    </row>
    <row r="26" spans="3:4">
      <c r="C26" s="119"/>
      <c r="D26" s="119"/>
    </row>
    <row r="27" spans="3:4">
      <c r="C27" s="119"/>
      <c r="D27" s="119"/>
    </row>
    <row r="28" spans="3:4">
      <c r="C28" s="119"/>
      <c r="D28" s="119"/>
    </row>
    <row r="29" spans="3:4">
      <c r="C29" s="119"/>
      <c r="D29" s="119"/>
    </row>
  </sheetData>
  <phoneticPr fontId="13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00B0F0"/>
  </sheetPr>
  <dimension ref="A1:T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8" sqref="J8"/>
    </sheetView>
  </sheetViews>
  <sheetFormatPr baseColWidth="10" defaultRowHeight="12.75"/>
  <cols>
    <col min="1" max="1" width="5.42578125" style="58" customWidth="1"/>
    <col min="2" max="2" width="10.140625" style="60" bestFit="1" customWidth="1"/>
    <col min="3" max="3" width="25.7109375" style="97" customWidth="1"/>
    <col min="4" max="4" width="9.5703125" style="97" bestFit="1" customWidth="1"/>
    <col min="5" max="5" width="9" style="57" bestFit="1" customWidth="1"/>
    <col min="6" max="6" width="8.5703125" style="55" bestFit="1" customWidth="1"/>
    <col min="7" max="7" width="11" style="54" bestFit="1" customWidth="1"/>
    <col min="8" max="8" width="9.42578125" style="54" bestFit="1" customWidth="1"/>
    <col min="9" max="9" width="16.7109375" style="56" bestFit="1" customWidth="1"/>
    <col min="10" max="10" width="7" style="55" bestFit="1" customWidth="1"/>
    <col min="11" max="11" width="45.140625" style="86" bestFit="1" customWidth="1"/>
    <col min="12" max="12" width="9" style="55" bestFit="1" customWidth="1"/>
    <col min="13" max="18" width="9" style="54" bestFit="1" customWidth="1"/>
    <col min="19" max="19" width="9" style="56" bestFit="1" customWidth="1"/>
    <col min="20" max="20" width="39.28515625" style="88" customWidth="1"/>
  </cols>
  <sheetData>
    <row r="1" spans="1:20" s="47" customFormat="1" ht="51" customHeight="1" thickTop="1" thickBot="1">
      <c r="A1" s="68" t="s">
        <v>415</v>
      </c>
      <c r="B1" s="69" t="s">
        <v>2</v>
      </c>
      <c r="C1" s="71" t="s">
        <v>9</v>
      </c>
      <c r="D1" s="72" t="s">
        <v>428</v>
      </c>
      <c r="E1" s="73" t="s">
        <v>32</v>
      </c>
      <c r="F1" s="70" t="s">
        <v>429</v>
      </c>
      <c r="G1" s="72" t="s">
        <v>430</v>
      </c>
      <c r="H1" s="71" t="s">
        <v>3</v>
      </c>
      <c r="I1" s="73" t="s">
        <v>35</v>
      </c>
      <c r="J1" s="74" t="s">
        <v>6</v>
      </c>
      <c r="K1" s="84" t="s">
        <v>7</v>
      </c>
      <c r="L1" s="91" t="s">
        <v>416</v>
      </c>
      <c r="M1" s="92" t="s">
        <v>424</v>
      </c>
      <c r="N1" s="93" t="s">
        <v>417</v>
      </c>
      <c r="O1" s="93" t="s">
        <v>425</v>
      </c>
      <c r="P1" s="94" t="s">
        <v>418</v>
      </c>
      <c r="Q1" s="94" t="s">
        <v>426</v>
      </c>
      <c r="R1" s="94" t="s">
        <v>423</v>
      </c>
      <c r="S1" s="95" t="s">
        <v>427</v>
      </c>
      <c r="T1" s="69" t="s">
        <v>43</v>
      </c>
    </row>
    <row r="2" spans="1:20" s="46" customFormat="1" ht="13.5" thickTop="1">
      <c r="A2" s="61">
        <v>4</v>
      </c>
      <c r="B2" s="62" t="s">
        <v>455</v>
      </c>
      <c r="C2" s="48" t="s">
        <v>466</v>
      </c>
      <c r="D2" s="48" t="s">
        <v>467</v>
      </c>
      <c r="E2" s="63">
        <v>450</v>
      </c>
      <c r="F2" s="55" t="s">
        <v>40</v>
      </c>
      <c r="G2" s="51" t="s">
        <v>468</v>
      </c>
      <c r="H2" s="50">
        <v>512000</v>
      </c>
      <c r="I2" s="66" t="s">
        <v>26</v>
      </c>
      <c r="J2" s="64" t="s">
        <v>469</v>
      </c>
      <c r="K2" s="85" t="s">
        <v>118</v>
      </c>
      <c r="L2" s="65" t="s">
        <v>51</v>
      </c>
      <c r="M2" s="49">
        <v>450</v>
      </c>
      <c r="N2" s="50"/>
      <c r="O2" s="53"/>
      <c r="P2" s="50"/>
      <c r="Q2" s="53"/>
      <c r="R2" s="50"/>
      <c r="S2" s="67"/>
      <c r="T2" s="87"/>
    </row>
    <row r="3" spans="1:20">
      <c r="A3" s="58">
        <v>6</v>
      </c>
      <c r="B3" s="59" t="s">
        <v>455</v>
      </c>
      <c r="C3" s="116">
        <v>1</v>
      </c>
      <c r="D3" s="116">
        <v>1</v>
      </c>
      <c r="E3" s="57">
        <v>1</v>
      </c>
      <c r="F3" s="55" t="s">
        <v>40</v>
      </c>
      <c r="G3" s="54">
        <v>1</v>
      </c>
      <c r="H3" s="54">
        <v>512000</v>
      </c>
      <c r="I3" s="56" t="s">
        <v>26</v>
      </c>
      <c r="J3" s="55">
        <v>745000</v>
      </c>
      <c r="K3" s="86" t="s">
        <v>131</v>
      </c>
      <c r="L3" s="55" t="s">
        <v>51</v>
      </c>
      <c r="M3" s="54">
        <v>1</v>
      </c>
    </row>
    <row r="4" spans="1:20">
      <c r="A4" s="58">
        <v>7</v>
      </c>
      <c r="B4" s="59">
        <v>33</v>
      </c>
      <c r="C4" s="116">
        <v>5</v>
      </c>
      <c r="D4" s="97">
        <v>5</v>
      </c>
      <c r="E4" s="57">
        <v>558</v>
      </c>
      <c r="F4" s="55" t="s">
        <v>40</v>
      </c>
      <c r="G4" s="54">
        <v>54</v>
      </c>
      <c r="H4" s="54">
        <v>512100</v>
      </c>
      <c r="I4" s="56" t="s">
        <v>27</v>
      </c>
      <c r="J4" s="55">
        <v>745000</v>
      </c>
      <c r="K4" s="86" t="s">
        <v>131</v>
      </c>
      <c r="L4" s="55" t="s">
        <v>51</v>
      </c>
      <c r="M4" s="54">
        <v>558</v>
      </c>
    </row>
    <row r="5" spans="1:20">
      <c r="A5" s="58">
        <v>9</v>
      </c>
      <c r="B5" s="60" t="s">
        <v>455</v>
      </c>
      <c r="C5" s="200" t="s">
        <v>482</v>
      </c>
      <c r="D5" s="200" t="s">
        <v>483</v>
      </c>
      <c r="E5" s="57">
        <v>5000</v>
      </c>
      <c r="F5" s="55" t="s">
        <v>40</v>
      </c>
      <c r="G5" s="54">
        <v>464</v>
      </c>
      <c r="H5" s="54">
        <v>512000</v>
      </c>
      <c r="I5" s="56" t="s">
        <v>26</v>
      </c>
      <c r="J5" s="55">
        <v>706300</v>
      </c>
      <c r="K5" s="86" t="s">
        <v>118</v>
      </c>
      <c r="L5" s="55" t="s">
        <v>15</v>
      </c>
      <c r="M5" s="54">
        <v>5000</v>
      </c>
    </row>
    <row r="6" spans="1:20">
      <c r="A6" s="58">
        <v>10</v>
      </c>
      <c r="B6" s="59" t="s">
        <v>455</v>
      </c>
      <c r="C6" s="200" t="s">
        <v>484</v>
      </c>
      <c r="D6" s="200" t="s">
        <v>485</v>
      </c>
      <c r="E6" s="57">
        <v>800</v>
      </c>
      <c r="F6" s="55" t="s">
        <v>40</v>
      </c>
      <c r="G6" s="54">
        <v>45</v>
      </c>
      <c r="H6" s="54">
        <v>512000</v>
      </c>
      <c r="I6" s="56" t="s">
        <v>26</v>
      </c>
      <c r="J6" s="55">
        <v>706300</v>
      </c>
      <c r="K6" s="86" t="s">
        <v>118</v>
      </c>
      <c r="L6" s="55" t="s">
        <v>51</v>
      </c>
      <c r="M6" s="54">
        <v>800</v>
      </c>
    </row>
    <row r="7" spans="1:20">
      <c r="C7" s="116"/>
    </row>
    <row r="10" spans="1:20">
      <c r="B10" s="59"/>
    </row>
  </sheetData>
  <phoneticPr fontId="18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>
    <tabColor rgb="FF00B0F0"/>
  </sheetPr>
  <dimension ref="A1:M2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37" sqref="J37"/>
    </sheetView>
  </sheetViews>
  <sheetFormatPr baseColWidth="10" defaultRowHeight="12.75"/>
  <cols>
    <col min="1" max="1" width="5.42578125" style="58" bestFit="1" customWidth="1"/>
    <col min="2" max="2" width="11.42578125" style="100"/>
    <col min="3" max="3" width="30.7109375" style="98" customWidth="1"/>
    <col min="4" max="4" width="8.28515625" style="57" bestFit="1" customWidth="1"/>
    <col min="5" max="5" width="4.7109375" style="104" customWidth="1"/>
    <col min="6" max="6" width="9.7109375" style="54" bestFit="1" customWidth="1"/>
    <col min="7" max="7" width="17.7109375" style="56" bestFit="1" customWidth="1"/>
    <col min="8" max="8" width="4.7109375" style="104" customWidth="1"/>
    <col min="9" max="9" width="9.7109375" style="54" bestFit="1" customWidth="1"/>
    <col min="10" max="10" width="18.42578125" style="86" bestFit="1" customWidth="1"/>
    <col min="11" max="11" width="7" style="55" bestFit="1" customWidth="1"/>
    <col min="12" max="12" width="16.5703125" style="56" bestFit="1" customWidth="1"/>
    <col min="13" max="13" width="26.140625" style="110" customWidth="1"/>
  </cols>
  <sheetData>
    <row r="1" spans="1:13" s="114" customFormat="1" ht="25.5" thickTop="1" thickBot="1">
      <c r="A1" s="68" t="s">
        <v>415</v>
      </c>
      <c r="B1" s="102" t="s">
        <v>2</v>
      </c>
      <c r="C1" s="71" t="s">
        <v>9</v>
      </c>
      <c r="D1" s="73" t="s">
        <v>32</v>
      </c>
      <c r="E1" s="105" t="s">
        <v>432</v>
      </c>
      <c r="F1" s="71" t="s">
        <v>3</v>
      </c>
      <c r="G1" s="73" t="s">
        <v>35</v>
      </c>
      <c r="H1" s="105" t="s">
        <v>431</v>
      </c>
      <c r="I1" s="71" t="s">
        <v>3</v>
      </c>
      <c r="J1" s="84" t="s">
        <v>35</v>
      </c>
      <c r="K1" s="112" t="s">
        <v>6</v>
      </c>
      <c r="L1" s="113" t="s">
        <v>7</v>
      </c>
      <c r="M1" s="108" t="s">
        <v>43</v>
      </c>
    </row>
    <row r="2" spans="1:13" s="46" customFormat="1" thickTop="1">
      <c r="A2" s="61"/>
      <c r="B2" s="101"/>
      <c r="C2" s="48"/>
      <c r="D2" s="63"/>
      <c r="E2" s="103"/>
      <c r="F2" s="50"/>
      <c r="G2" s="66"/>
      <c r="H2" s="103"/>
      <c r="I2" s="51"/>
      <c r="J2" s="107"/>
      <c r="K2" s="111"/>
      <c r="L2" s="66"/>
      <c r="M2" s="109"/>
    </row>
    <row r="4" spans="1:13">
      <c r="B4" s="106"/>
    </row>
    <row r="5" spans="1:13">
      <c r="C5" s="99"/>
    </row>
    <row r="8" spans="1:13">
      <c r="C8" s="116"/>
    </row>
    <row r="9" spans="1:13">
      <c r="C9" s="116"/>
    </row>
    <row r="10" spans="1:13">
      <c r="C10" s="116"/>
    </row>
    <row r="11" spans="1:13">
      <c r="C11" s="116"/>
    </row>
    <row r="12" spans="1:13">
      <c r="C12" s="116"/>
    </row>
    <row r="13" spans="1:13">
      <c r="C13" s="116"/>
    </row>
    <row r="14" spans="1:13">
      <c r="C14" s="117"/>
    </row>
    <row r="15" spans="1:13">
      <c r="C15" s="117"/>
    </row>
    <row r="16" spans="1:13">
      <c r="C16" s="118"/>
    </row>
    <row r="19" spans="3:3">
      <c r="C19" s="118"/>
    </row>
    <row r="21" spans="3:3">
      <c r="C21" s="118"/>
    </row>
  </sheetData>
  <phoneticPr fontId="18" type="noConversion"/>
  <dataValidations count="1">
    <dataValidation type="list" allowBlank="1" showInputMessage="1" showErrorMessage="1" sqref="F2 I2">
      <formula1>N_COMPTE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 enableFormatConditionsCalculation="0">
    <tabColor rgb="FFFFFF00"/>
  </sheetPr>
  <dimension ref="A1:E41"/>
  <sheetViews>
    <sheetView tabSelected="1" workbookViewId="0">
      <pane xSplit="1" ySplit="1" topLeftCell="B2" activePane="bottomRight" state="frozenSplit"/>
      <selection pane="topRight" activeCell="K25" sqref="K25"/>
      <selection pane="bottomLeft" activeCell="A53" sqref="A53"/>
      <selection pane="bottomRight" activeCell="A8" sqref="A8:B8"/>
    </sheetView>
  </sheetViews>
  <sheetFormatPr baseColWidth="10" defaultRowHeight="12.75"/>
  <cols>
    <col min="1" max="1" width="13" style="1" bestFit="1" customWidth="1"/>
    <col min="2" max="2" width="34.28515625" style="1" bestFit="1" customWidth="1"/>
    <col min="3" max="4" width="11.42578125" style="243"/>
    <col min="5" max="5" width="11.42578125" style="244"/>
  </cols>
  <sheetData>
    <row r="1" spans="1:5" ht="13.5" thickBot="1">
      <c r="A1" s="253" t="s">
        <v>46</v>
      </c>
      <c r="B1" s="254" t="s">
        <v>9</v>
      </c>
      <c r="C1" s="255" t="s">
        <v>47</v>
      </c>
      <c r="D1" s="255" t="s">
        <v>48</v>
      </c>
      <c r="E1" s="256" t="s">
        <v>49</v>
      </c>
    </row>
    <row r="2" spans="1:5">
      <c r="A2" s="245" t="s">
        <v>55</v>
      </c>
      <c r="B2" s="246" t="s">
        <v>50</v>
      </c>
      <c r="C2" s="257">
        <f>SUMIF(Dépense!L:L,$A2,Dépense!M:M)+SUMIF(Dépense!N:N,$A2,Dépense!O:O)+SUMIF(Dépense!P:P,$A2,Dépense!Q:Q)+SUMIF(Dépense!R:R,$A2,Dépense!S:S)</f>
        <v>0</v>
      </c>
      <c r="D2" s="258">
        <f>SUMIF(Recette!L:L,$A2,Recette!M:M)+SUMIF(Recette!N:N,$A2,Recette!O:O)+SUMIF(Recette!P:P,$A2,Recette!Q:Q)+SUMIF(Recette!R:R,$A2,Recette!S:S)</f>
        <v>0</v>
      </c>
      <c r="E2" s="259">
        <f t="shared" ref="E2:E18" si="0">D2-C2</f>
        <v>0</v>
      </c>
    </row>
    <row r="3" spans="1:5">
      <c r="A3" s="247" t="s">
        <v>51</v>
      </c>
      <c r="B3" s="54" t="s">
        <v>52</v>
      </c>
      <c r="C3" s="89">
        <f>SUMIF(Dépense!L:L,$A3,Dépense!M:M)+SUMIF(Dépense!N:N,$A3,Dépense!O:O)+SUMIF(Dépense!P:P,$A3,Dépense!Q:Q)+SUMIF(Dépense!R:R,$A3,Dépense!S:S)</f>
        <v>1580</v>
      </c>
      <c r="D3" s="90">
        <f>SUMIF(Recette!L:L,$A3,Recette!M:M)+SUMIF(Recette!N:N,$A3,Recette!O:O)+SUMIF(Recette!P:P,$A3,Recette!Q:Q)+SUMIF(Recette!R:R,$A3,Recette!S:S)</f>
        <v>1809</v>
      </c>
      <c r="E3" s="248">
        <f t="shared" si="0"/>
        <v>229</v>
      </c>
    </row>
    <row r="4" spans="1:5">
      <c r="A4" s="247" t="s">
        <v>54</v>
      </c>
      <c r="B4" s="54" t="s">
        <v>56</v>
      </c>
      <c r="C4" s="89">
        <f>SUMIF(Dépense!L:L,$A4,Dépense!M:M)+SUMIF(Dépense!N:N,$A4,Dépense!O:O)+SUMIF(Dépense!P:P,$A4,Dépense!Q:Q)+SUMIF(Dépense!R:R,$A4,Dépense!S:S)</f>
        <v>136</v>
      </c>
      <c r="D4" s="90">
        <f>SUMIF(Recette!L:L,$A4,Recette!M:M)+SUMIF(Recette!N:N,$A4,Recette!O:O)+SUMIF(Recette!P:P,$A4,Recette!Q:Q)+SUMIF(Recette!R:R,$A4,Recette!S:S)</f>
        <v>0</v>
      </c>
      <c r="E4" s="248">
        <f t="shared" si="0"/>
        <v>-136</v>
      </c>
    </row>
    <row r="5" spans="1:5">
      <c r="A5" s="247" t="s">
        <v>53</v>
      </c>
      <c r="B5" s="54" t="s">
        <v>57</v>
      </c>
      <c r="C5" s="89">
        <f>SUMIF(Dépense!L:L,$A5,Dépense!M:M)+SUMIF(Dépense!N:N,$A5,Dépense!O:O)+SUMIF(Dépense!P:P,$A5,Dépense!Q:Q)+SUMIF(Dépense!R:R,$A5,Dépense!S:S)</f>
        <v>0</v>
      </c>
      <c r="D5" s="90">
        <f>SUMIF(Recette!L:L,$A5,Recette!M:M)+SUMIF(Recette!N:N,$A5,Recette!O:O)+SUMIF(Recette!P:P,$A5,Recette!Q:Q)+SUMIF(Recette!R:R,$A5,Recette!S:S)</f>
        <v>0</v>
      </c>
      <c r="E5" s="248">
        <f t="shared" si="0"/>
        <v>0</v>
      </c>
    </row>
    <row r="6" spans="1:5">
      <c r="A6" s="249" t="s">
        <v>15</v>
      </c>
      <c r="B6" s="54" t="s">
        <v>58</v>
      </c>
      <c r="C6" s="89">
        <f>SUMIF(Dépense!L:L,$A6,Dépense!M:M)+SUMIF(Dépense!N:N,$A6,Dépense!O:O)+SUMIF(Dépense!P:P,$A6,Dépense!Q:Q)+SUMIF(Dépense!R:R,$A6,Dépense!S:S)</f>
        <v>0</v>
      </c>
      <c r="D6" s="90">
        <f>SUMIF(Recette!L:L,$A6,Recette!M:M)+SUMIF(Recette!N:N,$A6,Recette!O:O)+SUMIF(Recette!P:P,$A6,Recette!Q:Q)+SUMIF(Recette!R:R,$A6,Recette!S:S)</f>
        <v>5000</v>
      </c>
      <c r="E6" s="248">
        <f t="shared" si="0"/>
        <v>5000</v>
      </c>
    </row>
    <row r="7" spans="1:5">
      <c r="A7" s="247" t="s">
        <v>59</v>
      </c>
      <c r="B7" s="54" t="s">
        <v>60</v>
      </c>
      <c r="C7" s="89">
        <f>SUMIF(Dépense!L:L,$A7,Dépense!M:M)+SUMIF(Dépense!N:N,$A7,Dépense!O:O)+SUMIF(Dépense!P:P,$A7,Dépense!Q:Q)+SUMIF(Dépense!R:R,$A7,Dépense!S:S)</f>
        <v>0</v>
      </c>
      <c r="D7" s="90">
        <f>SUMIF(Recette!L:L,$A7,Recette!M:M)+SUMIF(Recette!N:N,$A7,Recette!O:O)+SUMIF(Recette!P:P,$A7,Recette!Q:Q)+SUMIF(Recette!R:R,$A7,Recette!S:S)</f>
        <v>0</v>
      </c>
      <c r="E7" s="248">
        <f t="shared" si="0"/>
        <v>0</v>
      </c>
    </row>
    <row r="8" spans="1:5">
      <c r="A8" s="247"/>
      <c r="B8" s="54"/>
      <c r="C8" s="89"/>
      <c r="D8" s="90"/>
      <c r="E8" s="248"/>
    </row>
    <row r="9" spans="1:5">
      <c r="A9" s="247"/>
      <c r="B9" s="54"/>
      <c r="C9" s="89"/>
      <c r="D9" s="90"/>
      <c r="E9" s="248"/>
    </row>
    <row r="10" spans="1:5">
      <c r="A10" s="247"/>
      <c r="B10" s="54"/>
      <c r="C10" s="89"/>
      <c r="D10" s="90"/>
      <c r="E10" s="248"/>
    </row>
    <row r="11" spans="1:5">
      <c r="A11" s="247"/>
      <c r="B11" s="54"/>
      <c r="C11" s="89"/>
      <c r="D11" s="90"/>
      <c r="E11" s="248"/>
    </row>
    <row r="12" spans="1:5">
      <c r="A12" s="247"/>
      <c r="B12" s="54"/>
      <c r="C12" s="89"/>
      <c r="D12" s="90"/>
      <c r="E12" s="248"/>
    </row>
    <row r="13" spans="1:5">
      <c r="A13" s="247"/>
      <c r="B13" s="54"/>
      <c r="C13" s="89"/>
      <c r="D13" s="90"/>
      <c r="E13" s="248"/>
    </row>
    <row r="14" spans="1:5">
      <c r="A14" s="247"/>
      <c r="B14" s="54"/>
      <c r="C14" s="89"/>
      <c r="D14" s="90"/>
      <c r="E14" s="248"/>
    </row>
    <row r="15" spans="1:5">
      <c r="A15" s="247"/>
      <c r="B15" s="54"/>
      <c r="C15" s="89"/>
      <c r="D15" s="90"/>
      <c r="E15" s="248"/>
    </row>
    <row r="16" spans="1:5">
      <c r="A16" s="247"/>
      <c r="B16" s="54"/>
      <c r="C16" s="89"/>
      <c r="D16" s="90"/>
      <c r="E16" s="248"/>
    </row>
    <row r="17" spans="1:5">
      <c r="A17" s="247"/>
      <c r="B17" s="54"/>
      <c r="C17" s="89"/>
      <c r="D17" s="90"/>
      <c r="E17" s="248"/>
    </row>
    <row r="18" spans="1:5">
      <c r="A18" s="247"/>
      <c r="B18" s="54"/>
      <c r="C18" s="89"/>
      <c r="D18" s="90"/>
      <c r="E18" s="248"/>
    </row>
    <row r="19" spans="1:5">
      <c r="A19" s="247"/>
      <c r="B19" s="54"/>
      <c r="C19" s="90"/>
      <c r="D19" s="90"/>
      <c r="E19" s="248"/>
    </row>
    <row r="20" spans="1:5">
      <c r="A20" s="247"/>
      <c r="B20" s="54"/>
      <c r="C20" s="90"/>
      <c r="D20" s="90"/>
      <c r="E20" s="248"/>
    </row>
    <row r="21" spans="1:5">
      <c r="A21" s="247"/>
      <c r="B21" s="54"/>
      <c r="C21" s="90"/>
      <c r="D21" s="90"/>
      <c r="E21" s="248"/>
    </row>
    <row r="22" spans="1:5">
      <c r="A22" s="247"/>
      <c r="B22" s="54"/>
      <c r="C22" s="90"/>
      <c r="D22" s="90"/>
      <c r="E22" s="248"/>
    </row>
    <row r="23" spans="1:5">
      <c r="A23" s="247"/>
      <c r="B23" s="54"/>
      <c r="C23" s="90"/>
      <c r="D23" s="90"/>
      <c r="E23" s="248"/>
    </row>
    <row r="24" spans="1:5">
      <c r="A24" s="247"/>
      <c r="B24" s="54"/>
      <c r="C24" s="90"/>
      <c r="D24" s="90"/>
      <c r="E24" s="248"/>
    </row>
    <row r="25" spans="1:5">
      <c r="A25" s="247"/>
      <c r="B25" s="54"/>
      <c r="C25" s="90"/>
      <c r="D25" s="90"/>
      <c r="E25" s="248"/>
    </row>
    <row r="26" spans="1:5">
      <c r="A26" s="247"/>
      <c r="B26" s="54"/>
      <c r="C26" s="90"/>
      <c r="D26" s="90"/>
      <c r="E26" s="248"/>
    </row>
    <row r="27" spans="1:5">
      <c r="A27" s="247"/>
      <c r="B27" s="54"/>
      <c r="C27" s="90"/>
      <c r="D27" s="90"/>
      <c r="E27" s="248"/>
    </row>
    <row r="28" spans="1:5">
      <c r="A28" s="247"/>
      <c r="B28" s="54"/>
      <c r="C28" s="90"/>
      <c r="D28" s="90"/>
      <c r="E28" s="248"/>
    </row>
    <row r="29" spans="1:5">
      <c r="A29" s="247"/>
      <c r="B29" s="54"/>
      <c r="C29" s="90"/>
      <c r="D29" s="90"/>
      <c r="E29" s="248"/>
    </row>
    <row r="30" spans="1:5">
      <c r="A30" s="247"/>
      <c r="B30" s="54"/>
      <c r="C30" s="90"/>
      <c r="D30" s="90"/>
      <c r="E30" s="248"/>
    </row>
    <row r="31" spans="1:5">
      <c r="A31" s="247"/>
      <c r="B31" s="54"/>
      <c r="C31" s="90"/>
      <c r="D31" s="90"/>
      <c r="E31" s="248"/>
    </row>
    <row r="32" spans="1:5">
      <c r="A32" s="247"/>
      <c r="B32" s="54"/>
      <c r="C32" s="90"/>
      <c r="D32" s="90"/>
      <c r="E32" s="248"/>
    </row>
    <row r="33" spans="1:5">
      <c r="A33" s="247"/>
      <c r="B33" s="54"/>
      <c r="C33" s="90"/>
      <c r="D33" s="90"/>
      <c r="E33" s="248"/>
    </row>
    <row r="34" spans="1:5">
      <c r="A34" s="247"/>
      <c r="B34" s="54"/>
      <c r="C34" s="90"/>
      <c r="D34" s="90"/>
      <c r="E34" s="248"/>
    </row>
    <row r="35" spans="1:5">
      <c r="A35" s="247"/>
      <c r="B35" s="54"/>
      <c r="C35" s="90"/>
      <c r="D35" s="90"/>
      <c r="E35" s="248"/>
    </row>
    <row r="36" spans="1:5">
      <c r="A36" s="247"/>
      <c r="B36" s="54"/>
      <c r="C36" s="90"/>
      <c r="D36" s="90"/>
      <c r="E36" s="248"/>
    </row>
    <row r="37" spans="1:5">
      <c r="A37" s="247"/>
      <c r="B37" s="54"/>
      <c r="C37" s="90"/>
      <c r="D37" s="90"/>
      <c r="E37" s="248"/>
    </row>
    <row r="38" spans="1:5">
      <c r="A38" s="247"/>
      <c r="B38" s="54"/>
      <c r="C38" s="90"/>
      <c r="D38" s="90"/>
      <c r="E38" s="248"/>
    </row>
    <row r="39" spans="1:5">
      <c r="A39" s="247"/>
      <c r="B39" s="54"/>
      <c r="C39" s="90"/>
      <c r="D39" s="90"/>
      <c r="E39" s="248"/>
    </row>
    <row r="40" spans="1:5">
      <c r="A40" s="247"/>
      <c r="B40" s="54"/>
      <c r="C40" s="90"/>
      <c r="D40" s="90"/>
      <c r="E40" s="248"/>
    </row>
    <row r="41" spans="1:5" ht="13.5" thickBot="1">
      <c r="A41" s="37"/>
      <c r="B41" s="250"/>
      <c r="C41" s="251"/>
      <c r="D41" s="251"/>
      <c r="E41" s="252"/>
    </row>
  </sheetData>
  <phoneticPr fontId="13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0000"/>
  </sheetPr>
  <dimension ref="A1:G49"/>
  <sheetViews>
    <sheetView zoomScale="85" zoomScaleNormal="85" workbookViewId="0">
      <selection activeCell="K35" sqref="K35"/>
    </sheetView>
  </sheetViews>
  <sheetFormatPr baseColWidth="10" defaultColWidth="11.42578125" defaultRowHeight="12.75"/>
  <cols>
    <col min="1" max="1" width="11.42578125" customWidth="1"/>
    <col min="2" max="2" width="59.5703125" bestFit="1" customWidth="1"/>
    <col min="3" max="3" width="15.7109375" customWidth="1"/>
    <col min="4" max="4" width="3.85546875" customWidth="1"/>
    <col min="5" max="5" width="20.7109375" customWidth="1"/>
    <col min="6" max="6" width="50.42578125" customWidth="1"/>
    <col min="7" max="7" width="11.42578125" customWidth="1"/>
    <col min="8" max="8" width="13.42578125" bestFit="1" customWidth="1"/>
  </cols>
  <sheetData>
    <row r="1" spans="1:7">
      <c r="A1" s="320" t="str">
        <f>Données_générales!B2&amp;"    -    Exercice   "&amp;Données_générales!D16</f>
        <v xml:space="preserve">    -    Exercice   2015</v>
      </c>
      <c r="B1" s="320"/>
      <c r="C1" s="320"/>
      <c r="D1" s="320"/>
      <c r="E1" s="321"/>
      <c r="F1" s="312" t="s">
        <v>479</v>
      </c>
      <c r="G1" s="312">
        <f>C48</f>
        <v>5093</v>
      </c>
    </row>
    <row r="2" spans="1:7" ht="13.5" thickBot="1">
      <c r="A2" s="322"/>
      <c r="B2" s="322"/>
      <c r="C2" s="322"/>
      <c r="D2" s="322"/>
      <c r="E2" s="323"/>
      <c r="F2" s="313"/>
      <c r="G2" s="313"/>
    </row>
    <row r="3" spans="1:7" ht="12.75" customHeight="1">
      <c r="A3" s="314" t="str">
        <f>CONCATENATE("COMPTE DE RESULTAT ",Données_générales!D16)</f>
        <v>COMPTE DE RESULTAT 2015</v>
      </c>
      <c r="B3" s="315"/>
      <c r="C3" s="315"/>
      <c r="D3" s="315"/>
      <c r="E3" s="315"/>
      <c r="F3" s="315"/>
      <c r="G3" s="316"/>
    </row>
    <row r="4" spans="1:7" ht="13.5" customHeight="1" thickBot="1">
      <c r="A4" s="317"/>
      <c r="B4" s="318"/>
      <c r="C4" s="318"/>
      <c r="D4" s="318"/>
      <c r="E4" s="318"/>
      <c r="F4" s="318"/>
      <c r="G4" s="319"/>
    </row>
    <row r="5" spans="1:7" ht="15" customHeight="1">
      <c r="A5" s="330" t="s">
        <v>12</v>
      </c>
      <c r="B5" s="331"/>
      <c r="C5" s="328" t="s">
        <v>31</v>
      </c>
      <c r="E5" s="330" t="s">
        <v>10</v>
      </c>
      <c r="F5" s="331"/>
      <c r="G5" s="328" t="s">
        <v>31</v>
      </c>
    </row>
    <row r="6" spans="1:7" ht="19.5" customHeight="1" thickBot="1">
      <c r="A6" s="332"/>
      <c r="B6" s="333"/>
      <c r="C6" s="329"/>
      <c r="E6" s="332"/>
      <c r="F6" s="333"/>
      <c r="G6" s="329"/>
    </row>
    <row r="7" spans="1:7">
      <c r="A7" s="4"/>
      <c r="B7" s="9"/>
      <c r="C7" s="186"/>
      <c r="E7" s="2"/>
      <c r="F7" s="3"/>
      <c r="G7" s="12"/>
    </row>
    <row r="8" spans="1:7">
      <c r="A8" s="2"/>
      <c r="B8" s="7"/>
      <c r="C8" s="187"/>
      <c r="E8" s="2"/>
      <c r="F8" s="3"/>
      <c r="G8" s="5"/>
    </row>
    <row r="9" spans="1:7">
      <c r="A9" s="324" t="str">
        <f>Plan_compta!C6</f>
        <v>60. ACHATS ( SAUF 603 )</v>
      </c>
      <c r="B9" s="325"/>
      <c r="C9" s="187">
        <f>GETPIVOTDATA("Somme",BD!$G$2,"abrégé",60)</f>
        <v>102</v>
      </c>
      <c r="E9" s="324" t="str">
        <f>Plan_compta!G6</f>
        <v>70 VENTES DE PRODUITS FINIS, PRESTATIONS DE SERVICES, MARCHANDISES</v>
      </c>
      <c r="F9" s="325"/>
      <c r="G9" s="187">
        <f>GETPIVOTDATA("Somme",BD!$N$2,"abrégé",70)</f>
        <v>6250</v>
      </c>
    </row>
    <row r="10" spans="1:7">
      <c r="A10" s="153"/>
      <c r="B10" s="159"/>
      <c r="C10" s="187"/>
      <c r="E10" s="160"/>
      <c r="F10" s="31"/>
      <c r="G10" s="187"/>
    </row>
    <row r="11" spans="1:7">
      <c r="A11" s="326" t="str">
        <f>Plan_compta!C43</f>
        <v>61. SERVICES EXTERIEURS</v>
      </c>
      <c r="B11" s="327"/>
      <c r="C11" s="188">
        <f>GETPIVOTDATA("Somme",BD!$G$2,"abrégé",61)</f>
        <v>1614</v>
      </c>
      <c r="E11" s="324" t="str">
        <f>Plan_compta!G28</f>
        <v>71 PRODUCTION STOCKEE (OU DESTOCKAGE)</v>
      </c>
      <c r="F11" s="325"/>
      <c r="G11" s="187">
        <f>GETPIVOTDATA("Somme",BD!$N$2,"abrégé",71)</f>
        <v>0</v>
      </c>
    </row>
    <row r="12" spans="1:7">
      <c r="A12" s="154"/>
      <c r="B12" s="156"/>
      <c r="C12" s="189"/>
      <c r="E12" s="160"/>
      <c r="F12" s="31"/>
      <c r="G12" s="190"/>
    </row>
    <row r="13" spans="1:7">
      <c r="A13" s="326" t="str">
        <f>Plan_compta!C75</f>
        <v>62. AUTRES SERVICES EXTERIEURS</v>
      </c>
      <c r="B13" s="327"/>
      <c r="C13" s="188">
        <f>GETPIVOTDATA("Somme",BD!$G$2,"abrégé",62)</f>
        <v>0</v>
      </c>
      <c r="E13" s="324" t="str">
        <f>Plan_compta!G33</f>
        <v>72 PRODUCTION IMMOBILISEE</v>
      </c>
      <c r="F13" s="325"/>
      <c r="G13" s="190">
        <f>GETPIVOTDATA("Somme",BD!$N$2,"abrégé",72)</f>
        <v>0</v>
      </c>
    </row>
    <row r="14" spans="1:7">
      <c r="A14" s="157"/>
      <c r="B14" s="158"/>
      <c r="C14" s="187"/>
      <c r="E14" s="160"/>
      <c r="F14" s="31"/>
      <c r="G14" s="190"/>
    </row>
    <row r="15" spans="1:7">
      <c r="A15" s="326" t="str">
        <f>Plan_compta!C120</f>
        <v>63. IMPOTS, TAXES ET VERSEMENTS ASSIMILES</v>
      </c>
      <c r="B15" s="327"/>
      <c r="C15" s="188">
        <f>GETPIVOTDATA("Somme",BD!$G$2,"abrégé",63)</f>
        <v>0</v>
      </c>
      <c r="E15" s="324" t="str">
        <f>Plan_compta!G34</f>
        <v>74 SUBVENTIONS D'EXPLOITATION</v>
      </c>
      <c r="F15" s="325"/>
      <c r="G15" s="187">
        <f>GETPIVOTDATA("Somme",BD!$N$2,"abrégé",74)</f>
        <v>559</v>
      </c>
    </row>
    <row r="16" spans="1:7">
      <c r="A16" s="157"/>
      <c r="B16" s="158"/>
      <c r="C16" s="188"/>
      <c r="E16" s="160"/>
      <c r="F16" s="31"/>
      <c r="G16" s="190"/>
    </row>
    <row r="17" spans="1:7">
      <c r="A17" s="326" t="str">
        <f>Plan_compta!C146</f>
        <v>64. CHARGES DE PERSONNEL</v>
      </c>
      <c r="B17" s="327"/>
      <c r="C17" s="188">
        <f>GETPIVOTDATA("Somme",BD!$G$2,"abrégé",64)</f>
        <v>0</v>
      </c>
      <c r="E17" s="324" t="str">
        <f>Plan_compta!G46</f>
        <v>75 AUTRES PRODUITS DE GESTION COURANTE</v>
      </c>
      <c r="F17" s="325"/>
      <c r="G17" s="187">
        <f>GETPIVOTDATA("Somme",BD!$N$2,"abrégé",75)</f>
        <v>0</v>
      </c>
    </row>
    <row r="18" spans="1:7">
      <c r="A18" s="157"/>
      <c r="B18" s="158"/>
      <c r="C18" s="188"/>
      <c r="E18" s="160"/>
      <c r="F18" s="31"/>
      <c r="G18" s="190"/>
    </row>
    <row r="19" spans="1:7">
      <c r="A19" s="326" t="str">
        <f>Plan_compta!C166</f>
        <v>65. Autres charges de gestion courantes</v>
      </c>
      <c r="B19" s="327"/>
      <c r="C19" s="188">
        <f>GETPIVOTDATA("Somme",BD!$G$2,"abrégé",65)</f>
        <v>0</v>
      </c>
      <c r="E19" s="324" t="str">
        <f>Plan_compta!G56</f>
        <v>76 PRODUITS FINANCIERS</v>
      </c>
      <c r="F19" s="325"/>
      <c r="G19" s="187">
        <f>GETPIVOTDATA("Somme",BD!$N$2,"abrégé",76)</f>
        <v>0</v>
      </c>
    </row>
    <row r="20" spans="1:7">
      <c r="A20" s="157"/>
      <c r="B20" s="158"/>
      <c r="C20" s="187"/>
      <c r="E20" s="160"/>
      <c r="F20" s="31"/>
      <c r="G20" s="190"/>
    </row>
    <row r="21" spans="1:7">
      <c r="A21" s="326" t="str">
        <f>Plan_compta!C185</f>
        <v>66. CHARGES FINANCIERES</v>
      </c>
      <c r="B21" s="327"/>
      <c r="C21" s="188">
        <f>GETPIVOTDATA("Somme",BD!$G$2,"abrégé",66)</f>
        <v>0</v>
      </c>
      <c r="E21" s="324" t="str">
        <f>Plan_compta!G68</f>
        <v>77 PRODUITS EXCEPTIONNELS</v>
      </c>
      <c r="F21" s="325"/>
      <c r="G21" s="190">
        <f>GETPIVOTDATA("Somme",BD!$N$2,"abrégé",77)</f>
        <v>0</v>
      </c>
    </row>
    <row r="22" spans="1:7">
      <c r="A22" s="157"/>
      <c r="B22" s="158"/>
      <c r="C22" s="187"/>
      <c r="E22" s="160"/>
      <c r="F22" s="31"/>
      <c r="G22" s="190"/>
    </row>
    <row r="23" spans="1:7">
      <c r="A23" s="326" t="str">
        <f>Plan_compta!C200</f>
        <v>67. CHARGES EXCEPTIONNELLES</v>
      </c>
      <c r="B23" s="327"/>
      <c r="C23" s="188">
        <f>GETPIVOTDATA("Somme",BD!$G$2,"abrégé",67)</f>
        <v>0</v>
      </c>
      <c r="E23" s="324" t="str">
        <f>Plan_compta!G82</f>
        <v>78 REPRISES SUR AMORTISSEMENTS ET PROVISIONS</v>
      </c>
      <c r="F23" s="325"/>
      <c r="G23" s="190">
        <f>GETPIVOTDATA("Somme",BD!$N$2,"abrégé",78)</f>
        <v>0</v>
      </c>
    </row>
    <row r="24" spans="1:7">
      <c r="A24" s="157"/>
      <c r="B24" s="158"/>
      <c r="C24" s="188"/>
      <c r="E24" s="160"/>
      <c r="F24" s="31"/>
      <c r="G24" s="190"/>
    </row>
    <row r="25" spans="1:7">
      <c r="A25" s="326" t="str">
        <f>Plan_compta!C218</f>
        <v>68. DOTATIONS AUX AMORTISSEMENTS , PROVISIONS ET ENGAGEMENTS</v>
      </c>
      <c r="B25" s="327"/>
      <c r="C25" s="188">
        <f>GETPIVOTDATA("Somme",BD!$G$2,"abrégé",68)</f>
        <v>0</v>
      </c>
      <c r="E25" s="324" t="str">
        <f>Plan_compta!G95</f>
        <v>79 TRANSFERTS DE CHARGES</v>
      </c>
      <c r="F25" s="325"/>
      <c r="G25" s="190">
        <f>GETPIVOTDATA("Somme",BD!$N$2,"abrégé",79)</f>
        <v>0</v>
      </c>
    </row>
    <row r="26" spans="1:7">
      <c r="A26" s="157"/>
      <c r="B26" s="158"/>
      <c r="C26" s="188"/>
      <c r="E26" s="160"/>
      <c r="F26" s="31"/>
      <c r="G26" s="190"/>
    </row>
    <row r="27" spans="1:7" ht="15" customHeight="1">
      <c r="A27" s="326" t="str">
        <f>Plan_compta!C248</f>
        <v>69. IMPOTS SUR LES SOCIETES</v>
      </c>
      <c r="B27" s="327"/>
      <c r="C27" s="188">
        <f>GETPIVOTDATA("Somme",BD!$G$2,"abrégé",69)</f>
        <v>0</v>
      </c>
      <c r="E27" s="340"/>
      <c r="F27" s="341"/>
      <c r="G27" s="190"/>
    </row>
    <row r="28" spans="1:7">
      <c r="A28" s="157"/>
      <c r="B28" s="158"/>
      <c r="C28" s="188"/>
      <c r="E28" s="160"/>
      <c r="F28" s="31"/>
      <c r="G28" s="190"/>
    </row>
    <row r="29" spans="1:7" ht="12" customHeight="1" thickBot="1">
      <c r="A29" s="157"/>
      <c r="B29" s="158"/>
      <c r="C29" s="187"/>
      <c r="E29" s="2"/>
      <c r="F29" s="1"/>
      <c r="G29" s="195"/>
    </row>
    <row r="30" spans="1:7" ht="17.25" thickBot="1">
      <c r="A30" s="334" t="s">
        <v>11</v>
      </c>
      <c r="B30" s="335"/>
      <c r="C30" s="191">
        <f>SUM(C9,C11,C13,C15,C17,C19,C21,C23,C25,C27)</f>
        <v>1716</v>
      </c>
      <c r="E30" s="334" t="s">
        <v>11</v>
      </c>
      <c r="F30" s="335"/>
      <c r="G30" s="191">
        <f>SUM(G9,G11,G13,G15,G17,G19,G21,G23,G25)</f>
        <v>6809</v>
      </c>
    </row>
    <row r="31" spans="1:7">
      <c r="A31" s="196"/>
      <c r="B31" s="196"/>
      <c r="C31" s="197"/>
    </row>
    <row r="32" spans="1:7" ht="13.5" thickBot="1">
      <c r="A32" s="196"/>
      <c r="B32" s="196"/>
      <c r="C32" s="198"/>
    </row>
    <row r="33" spans="1:7">
      <c r="A33" s="336" t="s">
        <v>476</v>
      </c>
      <c r="B33" s="337"/>
      <c r="C33" s="339" t="s">
        <v>31</v>
      </c>
      <c r="E33" s="336" t="s">
        <v>477</v>
      </c>
      <c r="F33" s="337"/>
      <c r="G33" s="339" t="s">
        <v>31</v>
      </c>
    </row>
    <row r="34" spans="1:7" ht="13.5" thickBot="1">
      <c r="A34" s="332"/>
      <c r="B34" s="338"/>
      <c r="C34" s="329"/>
      <c r="E34" s="332"/>
      <c r="F34" s="338"/>
      <c r="G34" s="329"/>
    </row>
    <row r="35" spans="1:7">
      <c r="A35" s="4"/>
      <c r="B35" s="9"/>
      <c r="C35" s="186"/>
      <c r="E35" s="2"/>
      <c r="F35" s="3"/>
      <c r="G35" s="12"/>
    </row>
    <row r="36" spans="1:7">
      <c r="A36" s="2"/>
      <c r="B36" s="7"/>
      <c r="C36" s="187"/>
      <c r="E36" s="2"/>
      <c r="F36" s="3"/>
      <c r="G36" s="5"/>
    </row>
    <row r="37" spans="1:7">
      <c r="A37" s="324" t="str">
        <f>Plan_compta!K7</f>
        <v>861. Mise à disposition gratuite de biens</v>
      </c>
      <c r="B37" s="325"/>
      <c r="C37" s="187"/>
      <c r="E37" s="324" t="str">
        <f>Plan_compta!K11</f>
        <v>870. Bénévolat</v>
      </c>
      <c r="F37" s="325"/>
      <c r="G37" s="187"/>
    </row>
    <row r="38" spans="1:7">
      <c r="A38" s="166"/>
      <c r="B38" s="167"/>
      <c r="C38" s="187"/>
      <c r="E38" s="160"/>
      <c r="F38" s="31"/>
      <c r="G38" s="187"/>
    </row>
    <row r="39" spans="1:7">
      <c r="A39" s="326" t="str">
        <f>Plan_compta!K8</f>
        <v>862. Prestations</v>
      </c>
      <c r="B39" s="327"/>
      <c r="C39" s="188"/>
      <c r="E39" s="324" t="str">
        <f>Plan_compta!K12</f>
        <v>871. Prestations en nature</v>
      </c>
      <c r="F39" s="325"/>
      <c r="G39" s="187"/>
    </row>
    <row r="40" spans="1:7">
      <c r="A40" s="168"/>
      <c r="B40" s="156"/>
      <c r="C40" s="189"/>
      <c r="E40" s="160"/>
      <c r="F40" s="31"/>
      <c r="G40" s="190"/>
    </row>
    <row r="41" spans="1:7">
      <c r="A41" s="326" t="str">
        <f>Plan_compta!K9</f>
        <v>864. Personnel bénévole</v>
      </c>
      <c r="B41" s="327"/>
      <c r="C41" s="188"/>
      <c r="E41" s="324" t="str">
        <f>Plan_compta!K13</f>
        <v>875. Dons en nature</v>
      </c>
      <c r="F41" s="325"/>
      <c r="G41" s="190"/>
    </row>
    <row r="42" spans="1:7">
      <c r="A42" s="157"/>
      <c r="B42" s="158"/>
      <c r="C42" s="187"/>
      <c r="E42" s="160"/>
      <c r="F42" s="31"/>
      <c r="G42" s="190"/>
    </row>
    <row r="43" spans="1:7" ht="13.5" thickBot="1">
      <c r="A43" s="157"/>
      <c r="B43" s="158"/>
      <c r="C43" s="187"/>
      <c r="E43" s="2"/>
      <c r="F43" s="1"/>
      <c r="G43" s="195"/>
    </row>
    <row r="44" spans="1:7" ht="17.25" thickBot="1">
      <c r="A44" s="334" t="s">
        <v>14</v>
      </c>
      <c r="B44" s="335"/>
      <c r="C44" s="191">
        <f>SUM(C41,C39,C37)</f>
        <v>0</v>
      </c>
      <c r="E44" s="334" t="s">
        <v>14</v>
      </c>
      <c r="F44" s="335"/>
      <c r="G44" s="191">
        <f>SUM(G41,G39,G37)</f>
        <v>0</v>
      </c>
    </row>
    <row r="45" spans="1:7" ht="13.5" thickBot="1">
      <c r="A45" s="196"/>
      <c r="B45" s="196"/>
      <c r="C45" s="198"/>
    </row>
    <row r="46" spans="1:7" ht="17.25" thickBot="1">
      <c r="A46" s="334" t="s">
        <v>478</v>
      </c>
      <c r="B46" s="335"/>
      <c r="C46" s="191">
        <f>C30+C44</f>
        <v>1716</v>
      </c>
      <c r="E46" s="334" t="s">
        <v>478</v>
      </c>
      <c r="F46" s="335"/>
      <c r="G46" s="191">
        <f>G30+G44</f>
        <v>6809</v>
      </c>
    </row>
    <row r="47" spans="1:7" ht="13.5" thickBot="1">
      <c r="A47" s="196"/>
      <c r="B47" s="196"/>
      <c r="C47" s="198"/>
    </row>
    <row r="48" spans="1:7" ht="18" thickTop="1" thickBot="1">
      <c r="A48" s="342" t="s">
        <v>13</v>
      </c>
      <c r="B48" s="342"/>
      <c r="C48" s="199">
        <f>G46-C46</f>
        <v>5093</v>
      </c>
      <c r="F48" s="152"/>
    </row>
    <row r="49" ht="13.5" thickTop="1"/>
  </sheetData>
  <mergeCells count="45">
    <mergeCell ref="A44:B44"/>
    <mergeCell ref="E44:F44"/>
    <mergeCell ref="A46:B46"/>
    <mergeCell ref="E46:F46"/>
    <mergeCell ref="A48:B48"/>
    <mergeCell ref="A5:B6"/>
    <mergeCell ref="A41:B41"/>
    <mergeCell ref="E41:F41"/>
    <mergeCell ref="E33:F34"/>
    <mergeCell ref="G33:G34"/>
    <mergeCell ref="A37:B37"/>
    <mergeCell ref="E37:F37"/>
    <mergeCell ref="A39:B39"/>
    <mergeCell ref="E39:F39"/>
    <mergeCell ref="A30:B30"/>
    <mergeCell ref="A33:B34"/>
    <mergeCell ref="C33:C34"/>
    <mergeCell ref="E27:F27"/>
    <mergeCell ref="E9:F9"/>
    <mergeCell ref="A11:B11"/>
    <mergeCell ref="A19:B19"/>
    <mergeCell ref="E30:F30"/>
    <mergeCell ref="A9:B9"/>
    <mergeCell ref="A13:B13"/>
    <mergeCell ref="A21:B21"/>
    <mergeCell ref="A23:B23"/>
    <mergeCell ref="A25:B25"/>
    <mergeCell ref="A27:B27"/>
    <mergeCell ref="A15:B15"/>
    <mergeCell ref="G1:G2"/>
    <mergeCell ref="F1:F2"/>
    <mergeCell ref="A3:G4"/>
    <mergeCell ref="A1:E2"/>
    <mergeCell ref="E25:F25"/>
    <mergeCell ref="E23:F23"/>
    <mergeCell ref="E21:F21"/>
    <mergeCell ref="E19:F19"/>
    <mergeCell ref="E17:F17"/>
    <mergeCell ref="E15:F15"/>
    <mergeCell ref="E13:F13"/>
    <mergeCell ref="E11:F11"/>
    <mergeCell ref="A17:B17"/>
    <mergeCell ref="G5:G6"/>
    <mergeCell ref="C5:C6"/>
    <mergeCell ref="E5:F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1"/>
  <dimension ref="A1:L10"/>
  <sheetViews>
    <sheetView workbookViewId="0">
      <selection activeCell="D20" sqref="D20"/>
    </sheetView>
  </sheetViews>
  <sheetFormatPr baseColWidth="10" defaultRowHeight="12.75"/>
  <cols>
    <col min="1" max="1" width="6.42578125" style="100" customWidth="1"/>
    <col min="2" max="2" width="20.5703125" style="57" customWidth="1"/>
    <col min="3" max="3" width="15.5703125" style="100" customWidth="1"/>
    <col min="4" max="4" width="48" style="122" bestFit="1" customWidth="1"/>
    <col min="5" max="5" width="13" style="100" customWidth="1"/>
    <col min="6" max="6" width="8.140625" style="119" bestFit="1" customWidth="1"/>
    <col min="7" max="7" width="7.28515625" style="119" bestFit="1" customWidth="1"/>
    <col min="8" max="8" width="8.140625" style="57" bestFit="1" customWidth="1"/>
    <col min="9" max="9" width="12.28515625" style="100" bestFit="1" customWidth="1"/>
    <col min="10" max="11" width="12.28515625" style="119" bestFit="1" customWidth="1"/>
    <col min="12" max="12" width="11.42578125" style="56"/>
  </cols>
  <sheetData>
    <row r="1" spans="1:12" s="121" customFormat="1" ht="37.5" thickTop="1" thickBot="1">
      <c r="A1" s="70" t="s">
        <v>415</v>
      </c>
      <c r="B1" s="128" t="s">
        <v>9</v>
      </c>
      <c r="C1" s="102" t="s">
        <v>6</v>
      </c>
      <c r="D1" s="73" t="s">
        <v>7</v>
      </c>
      <c r="E1" s="102" t="s">
        <v>2</v>
      </c>
      <c r="F1" s="129" t="s">
        <v>34</v>
      </c>
      <c r="G1" s="129" t="s">
        <v>48</v>
      </c>
      <c r="H1" s="130" t="s">
        <v>433</v>
      </c>
      <c r="I1" s="131" t="s">
        <v>416</v>
      </c>
      <c r="J1" s="132" t="s">
        <v>417</v>
      </c>
      <c r="K1" s="132" t="s">
        <v>418</v>
      </c>
      <c r="L1" s="130" t="s">
        <v>423</v>
      </c>
    </row>
    <row r="2" spans="1:12" ht="13.5" thickTop="1">
      <c r="A2" s="124">
        <v>1</v>
      </c>
      <c r="B2" s="125" t="s">
        <v>456</v>
      </c>
      <c r="C2" s="124">
        <v>601000</v>
      </c>
      <c r="D2" s="126" t="s">
        <v>143</v>
      </c>
      <c r="E2" s="124" t="s">
        <v>455</v>
      </c>
      <c r="F2" s="120">
        <v>102</v>
      </c>
      <c r="G2" s="120"/>
      <c r="H2" s="125"/>
      <c r="I2" s="124" t="s">
        <v>51</v>
      </c>
      <c r="J2" s="201" t="s">
        <v>458</v>
      </c>
      <c r="K2" s="201" t="s">
        <v>458</v>
      </c>
      <c r="L2" s="127" t="s">
        <v>458</v>
      </c>
    </row>
    <row r="3" spans="1:12">
      <c r="A3" s="100">
        <v>2</v>
      </c>
      <c r="B3" s="57">
        <v>1</v>
      </c>
      <c r="C3" s="100">
        <v>601000</v>
      </c>
      <c r="D3" s="122" t="s">
        <v>143</v>
      </c>
      <c r="E3" s="100" t="s">
        <v>455</v>
      </c>
      <c r="F3" s="119">
        <v>1</v>
      </c>
      <c r="I3" s="100" t="s">
        <v>51</v>
      </c>
    </row>
    <row r="4" spans="1:12">
      <c r="A4" s="100">
        <v>3</v>
      </c>
      <c r="B4" s="57" t="s">
        <v>465</v>
      </c>
      <c r="C4" s="100">
        <v>602000</v>
      </c>
      <c r="D4" s="122" t="s">
        <v>144</v>
      </c>
      <c r="E4" s="100" t="s">
        <v>455</v>
      </c>
      <c r="F4" s="119">
        <v>5000</v>
      </c>
      <c r="I4" s="100" t="s">
        <v>51</v>
      </c>
    </row>
    <row r="5" spans="1:12">
      <c r="A5" s="100">
        <v>4</v>
      </c>
      <c r="B5" s="57" t="s">
        <v>466</v>
      </c>
      <c r="C5" s="100">
        <v>706300</v>
      </c>
      <c r="D5" s="122" t="s">
        <v>118</v>
      </c>
      <c r="E5" s="100" t="s">
        <v>455</v>
      </c>
      <c r="G5" s="119">
        <v>450</v>
      </c>
      <c r="H5" s="57" t="s">
        <v>51</v>
      </c>
    </row>
    <row r="6" spans="1:12">
      <c r="A6" s="100">
        <v>6</v>
      </c>
      <c r="B6" s="57">
        <v>1</v>
      </c>
      <c r="C6" s="100">
        <v>745000</v>
      </c>
      <c r="D6" s="123" t="s">
        <v>131</v>
      </c>
      <c r="E6" s="100" t="s">
        <v>455</v>
      </c>
      <c r="G6" s="119">
        <v>1</v>
      </c>
      <c r="H6" s="57" t="s">
        <v>51</v>
      </c>
    </row>
    <row r="7" spans="1:12">
      <c r="A7" s="100">
        <v>8</v>
      </c>
      <c r="B7" s="57" t="s">
        <v>480</v>
      </c>
      <c r="C7" s="100">
        <v>612000</v>
      </c>
      <c r="D7" s="122" t="s">
        <v>167</v>
      </c>
      <c r="E7" s="100" t="s">
        <v>455</v>
      </c>
      <c r="F7" s="119">
        <v>136</v>
      </c>
      <c r="I7" s="100" t="s">
        <v>54</v>
      </c>
    </row>
    <row r="8" spans="1:12">
      <c r="A8" s="100">
        <v>9</v>
      </c>
      <c r="B8" s="57" t="s">
        <v>482</v>
      </c>
      <c r="C8" s="100">
        <v>706300</v>
      </c>
      <c r="D8" s="122" t="s">
        <v>118</v>
      </c>
      <c r="E8" s="100" t="s">
        <v>455</v>
      </c>
      <c r="G8" s="119">
        <v>5000</v>
      </c>
      <c r="H8" s="57" t="s">
        <v>15</v>
      </c>
    </row>
    <row r="9" spans="1:12">
      <c r="A9" s="100">
        <v>10</v>
      </c>
      <c r="B9" s="57" t="s">
        <v>484</v>
      </c>
      <c r="C9" s="100">
        <v>706300</v>
      </c>
      <c r="D9" s="122" t="s">
        <v>118</v>
      </c>
      <c r="E9" s="100" t="s">
        <v>455</v>
      </c>
      <c r="G9" s="119">
        <v>800</v>
      </c>
      <c r="H9" s="57" t="s">
        <v>51</v>
      </c>
    </row>
    <row r="10" spans="1:12">
      <c r="A10" s="100">
        <v>11</v>
      </c>
      <c r="B10" s="57">
        <v>5454</v>
      </c>
      <c r="C10" s="100">
        <v>612000</v>
      </c>
      <c r="D10" s="122" t="s">
        <v>167</v>
      </c>
      <c r="E10" t="s">
        <v>455</v>
      </c>
      <c r="F10" s="119">
        <v>1000</v>
      </c>
      <c r="I10" s="100" t="s">
        <v>51</v>
      </c>
    </row>
  </sheetData>
  <phoneticPr fontId="13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4"/>
  <dimension ref="A1:T18"/>
  <sheetViews>
    <sheetView workbookViewId="0">
      <selection activeCell="M17" sqref="M17"/>
    </sheetView>
  </sheetViews>
  <sheetFormatPr baseColWidth="10" defaultRowHeight="12.75"/>
  <cols>
    <col min="1" max="1" width="6.42578125" style="100" customWidth="1"/>
    <col min="2" max="2" width="20.5703125" style="57" customWidth="1"/>
    <col min="3" max="3" width="15.5703125" style="100" customWidth="1"/>
    <col min="4" max="4" width="48" style="122" bestFit="1" customWidth="1"/>
    <col min="5" max="5" width="13" style="100" customWidth="1"/>
    <col min="6" max="6" width="9.7109375" style="140" customWidth="1"/>
    <col min="7" max="7" width="8.28515625" style="142" customWidth="1"/>
    <col min="8" max="8" width="8.140625" style="57" bestFit="1" customWidth="1"/>
    <col min="9" max="9" width="12.28515625" style="100" bestFit="1" customWidth="1"/>
    <col min="10" max="11" width="12.28515625" style="119" bestFit="1" customWidth="1"/>
    <col min="12" max="12" width="11.42578125" style="56"/>
    <col min="15" max="15" width="12.5703125" style="133" bestFit="1" customWidth="1"/>
    <col min="16" max="16" width="12.7109375" style="133" bestFit="1" customWidth="1"/>
    <col min="17" max="17" width="13.5703125" bestFit="1" customWidth="1"/>
  </cols>
  <sheetData>
    <row r="1" spans="1:20" s="121" customFormat="1" ht="37.5" thickTop="1" thickBot="1">
      <c r="A1" s="70" t="s">
        <v>415</v>
      </c>
      <c r="B1" s="128" t="s">
        <v>9</v>
      </c>
      <c r="C1" s="102" t="s">
        <v>6</v>
      </c>
      <c r="D1" s="73" t="s">
        <v>7</v>
      </c>
      <c r="E1" s="102" t="s">
        <v>2</v>
      </c>
      <c r="F1" s="145" t="s">
        <v>451</v>
      </c>
      <c r="G1" s="132" t="s">
        <v>452</v>
      </c>
      <c r="H1" s="130" t="s">
        <v>433</v>
      </c>
      <c r="I1" s="131" t="s">
        <v>416</v>
      </c>
      <c r="J1" s="132" t="s">
        <v>417</v>
      </c>
      <c r="K1" s="132" t="s">
        <v>418</v>
      </c>
      <c r="L1" s="130" t="s">
        <v>423</v>
      </c>
      <c r="O1" s="134"/>
      <c r="P1" s="134"/>
    </row>
    <row r="2" spans="1:20" ht="13.5" thickTop="1">
      <c r="A2" s="124">
        <v>5</v>
      </c>
      <c r="B2" s="137" t="s">
        <v>474</v>
      </c>
      <c r="C2" s="124">
        <v>612000</v>
      </c>
      <c r="D2" s="138" t="s">
        <v>167</v>
      </c>
      <c r="E2" s="135">
        <v>1</v>
      </c>
      <c r="F2" s="139">
        <v>478</v>
      </c>
      <c r="G2" s="141"/>
      <c r="H2" s="143"/>
      <c r="I2" s="124" t="s">
        <v>51</v>
      </c>
      <c r="J2" s="165" t="s">
        <v>458</v>
      </c>
      <c r="K2" s="165" t="s">
        <v>458</v>
      </c>
      <c r="L2" s="127" t="s">
        <v>458</v>
      </c>
      <c r="M2" s="136"/>
      <c r="O2" s="344" t="s">
        <v>434</v>
      </c>
      <c r="P2" s="344"/>
      <c r="Q2" s="344"/>
      <c r="R2" s="344"/>
      <c r="S2" s="344"/>
      <c r="T2" s="150"/>
    </row>
    <row r="3" spans="1:20">
      <c r="A3" s="100">
        <v>7</v>
      </c>
      <c r="B3" s="146">
        <v>5</v>
      </c>
      <c r="C3" s="100">
        <v>745000</v>
      </c>
      <c r="D3" s="122" t="s">
        <v>131</v>
      </c>
      <c r="E3" s="106">
        <v>33</v>
      </c>
      <c r="G3" s="142">
        <v>558</v>
      </c>
      <c r="H3" s="143" t="s">
        <v>51</v>
      </c>
      <c r="O3" s="344"/>
      <c r="P3" s="344"/>
      <c r="Q3" s="344"/>
      <c r="R3" s="344"/>
      <c r="S3" s="344"/>
      <c r="T3" s="150"/>
    </row>
    <row r="4" spans="1:20" ht="12.75" customHeight="1">
      <c r="B4" s="144"/>
      <c r="E4" s="106"/>
      <c r="H4" s="143"/>
      <c r="O4" s="349" t="s">
        <v>454</v>
      </c>
      <c r="P4" s="350"/>
      <c r="Q4" s="351"/>
      <c r="R4" s="352">
        <v>100</v>
      </c>
      <c r="S4" s="353"/>
    </row>
    <row r="5" spans="1:20">
      <c r="H5" s="143"/>
      <c r="O5" s="343" t="s">
        <v>435</v>
      </c>
      <c r="P5" s="343" t="s">
        <v>448</v>
      </c>
      <c r="Q5" s="345" t="s">
        <v>449</v>
      </c>
      <c r="R5" s="343" t="s">
        <v>450</v>
      </c>
      <c r="S5" s="347" t="s">
        <v>453</v>
      </c>
    </row>
    <row r="6" spans="1:20">
      <c r="D6" s="123"/>
      <c r="H6" s="143"/>
      <c r="O6" s="344"/>
      <c r="P6" s="344"/>
      <c r="Q6" s="346"/>
      <c r="R6" s="344"/>
      <c r="S6" s="348"/>
    </row>
    <row r="7" spans="1:20">
      <c r="H7" s="143"/>
      <c r="O7" s="147" t="s">
        <v>436</v>
      </c>
      <c r="P7" s="148">
        <f>SUMPRODUCT((E$2:E$2000&lt;&gt;"")*(MONTH(E$2:E$2000)=MONTH(TEXT("01/"&amp;O7,"jj/mm")))*(F$2:F$2000))</f>
        <v>478</v>
      </c>
      <c r="Q7" s="149"/>
      <c r="R7" s="148" t="str">
        <f t="shared" ref="R7:R18" si="0">IF(Q7="","-",SUMIF(Pointage_depot,"&lt;&gt;X",Plagecredit_depot)-SUMIF(Pointage_depot,"&lt;&gt;X",Plagedebit_depot))</f>
        <v>-</v>
      </c>
      <c r="S7" s="151"/>
    </row>
    <row r="8" spans="1:20">
      <c r="H8" s="143"/>
      <c r="O8" s="147" t="s">
        <v>437</v>
      </c>
      <c r="P8" s="148">
        <f t="shared" ref="P8:P18" si="1">SUMPRODUCT((E$2:E$2000&lt;&gt;"")*(MONTH(E$2:E$2000)=MONTH(TEXT("01/"&amp;O8,"jj/mm")))*(F$2:F$2000))</f>
        <v>0</v>
      </c>
      <c r="Q8" s="54"/>
      <c r="R8" s="148" t="str">
        <f t="shared" si="0"/>
        <v>-</v>
      </c>
      <c r="S8" s="54"/>
    </row>
    <row r="9" spans="1:20">
      <c r="O9" s="147" t="s">
        <v>438</v>
      </c>
      <c r="P9" s="148">
        <f t="shared" si="1"/>
        <v>0</v>
      </c>
      <c r="Q9" s="54"/>
      <c r="R9" s="148" t="str">
        <f t="shared" si="0"/>
        <v>-</v>
      </c>
      <c r="S9" s="54"/>
    </row>
    <row r="10" spans="1:20">
      <c r="O10" s="147" t="s">
        <v>439</v>
      </c>
      <c r="P10" s="148">
        <f t="shared" si="1"/>
        <v>0</v>
      </c>
      <c r="Q10" s="54"/>
      <c r="R10" s="148" t="str">
        <f t="shared" si="0"/>
        <v>-</v>
      </c>
      <c r="S10" s="54"/>
    </row>
    <row r="11" spans="1:20">
      <c r="O11" s="147" t="s">
        <v>440</v>
      </c>
      <c r="P11" s="148">
        <f t="shared" si="1"/>
        <v>0</v>
      </c>
      <c r="Q11" s="54"/>
      <c r="R11" s="148" t="str">
        <f t="shared" si="0"/>
        <v>-</v>
      </c>
      <c r="S11" s="54"/>
    </row>
    <row r="12" spans="1:20">
      <c r="O12" s="147" t="s">
        <v>441</v>
      </c>
      <c r="P12" s="148">
        <f t="shared" si="1"/>
        <v>0</v>
      </c>
      <c r="Q12" s="54"/>
      <c r="R12" s="148" t="str">
        <f t="shared" si="0"/>
        <v>-</v>
      </c>
      <c r="S12" s="54"/>
    </row>
    <row r="13" spans="1:20">
      <c r="O13" s="147" t="s">
        <v>442</v>
      </c>
      <c r="P13" s="148">
        <f t="shared" si="1"/>
        <v>0</v>
      </c>
      <c r="Q13" s="54"/>
      <c r="R13" s="148" t="str">
        <f t="shared" si="0"/>
        <v>-</v>
      </c>
      <c r="S13" s="54"/>
    </row>
    <row r="14" spans="1:20">
      <c r="O14" s="147" t="s">
        <v>443</v>
      </c>
      <c r="P14" s="148">
        <f t="shared" si="1"/>
        <v>0</v>
      </c>
      <c r="Q14" s="54"/>
      <c r="R14" s="148" t="str">
        <f t="shared" si="0"/>
        <v>-</v>
      </c>
      <c r="S14" s="54"/>
    </row>
    <row r="15" spans="1:20">
      <c r="O15" s="147" t="s">
        <v>444</v>
      </c>
      <c r="P15" s="148">
        <f t="shared" si="1"/>
        <v>0</v>
      </c>
      <c r="Q15" s="54"/>
      <c r="R15" s="148" t="str">
        <f t="shared" si="0"/>
        <v>-</v>
      </c>
      <c r="S15" s="54"/>
    </row>
    <row r="16" spans="1:20">
      <c r="O16" s="147" t="s">
        <v>445</v>
      </c>
      <c r="P16" s="148">
        <f t="shared" si="1"/>
        <v>0</v>
      </c>
      <c r="Q16" s="54"/>
      <c r="R16" s="148" t="str">
        <f t="shared" si="0"/>
        <v>-</v>
      </c>
      <c r="S16" s="54"/>
    </row>
    <row r="17" spans="15:19">
      <c r="O17" s="147" t="s">
        <v>446</v>
      </c>
      <c r="P17" s="148">
        <f t="shared" si="1"/>
        <v>0</v>
      </c>
      <c r="Q17" s="54"/>
      <c r="R17" s="148" t="str">
        <f t="shared" si="0"/>
        <v>-</v>
      </c>
      <c r="S17" s="54"/>
    </row>
    <row r="18" spans="15:19">
      <c r="O18" s="147" t="s">
        <v>447</v>
      </c>
      <c r="P18" s="148">
        <f t="shared" si="1"/>
        <v>0</v>
      </c>
      <c r="Q18" s="54"/>
      <c r="R18" s="148" t="str">
        <f t="shared" si="0"/>
        <v>-</v>
      </c>
      <c r="S18" s="54"/>
    </row>
  </sheetData>
  <mergeCells count="8">
    <mergeCell ref="O5:O6"/>
    <mergeCell ref="P5:P6"/>
    <mergeCell ref="Q5:Q6"/>
    <mergeCell ref="R5:R6"/>
    <mergeCell ref="O2:S3"/>
    <mergeCell ref="S5:S6"/>
    <mergeCell ref="O4:Q4"/>
    <mergeCell ref="R4:S4"/>
  </mergeCells>
  <conditionalFormatting sqref="A1:L1048576">
    <cfRule type="expression" dxfId="0" priority="1">
      <formula>$H1="X"</formula>
    </cfRule>
  </conditionalFormatting>
  <dataValidations count="1">
    <dataValidation type="list" allowBlank="1" showInputMessage="1" showErrorMessage="1" sqref="H2:H8">
      <formula1>"X"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3"/>
  <dimension ref="A1:L6"/>
  <sheetViews>
    <sheetView workbookViewId="0">
      <selection activeCell="D15" sqref="D15"/>
    </sheetView>
  </sheetViews>
  <sheetFormatPr baseColWidth="10" defaultRowHeight="12.75"/>
  <cols>
    <col min="1" max="1" width="6.42578125" style="100" customWidth="1"/>
    <col min="2" max="2" width="20.5703125" style="57" customWidth="1"/>
    <col min="3" max="3" width="15.5703125" style="100" customWidth="1"/>
    <col min="4" max="4" width="48" style="122" bestFit="1" customWidth="1"/>
    <col min="5" max="5" width="13" style="100" customWidth="1"/>
    <col min="6" max="6" width="8.140625" style="119" bestFit="1" customWidth="1"/>
    <col min="7" max="7" width="7.28515625" style="119" bestFit="1" customWidth="1"/>
    <col min="8" max="8" width="8.140625" style="57" bestFit="1" customWidth="1"/>
    <col min="9" max="9" width="12.28515625" style="100" bestFit="1" customWidth="1"/>
    <col min="10" max="11" width="12.28515625" style="119" bestFit="1" customWidth="1"/>
    <col min="12" max="12" width="11.42578125" style="56"/>
  </cols>
  <sheetData>
    <row r="1" spans="1:12" s="121" customFormat="1" ht="37.5" thickTop="1" thickBot="1">
      <c r="A1" s="70" t="s">
        <v>415</v>
      </c>
      <c r="B1" s="128" t="s">
        <v>9</v>
      </c>
      <c r="C1" s="102" t="s">
        <v>6</v>
      </c>
      <c r="D1" s="73" t="s">
        <v>7</v>
      </c>
      <c r="E1" s="102" t="s">
        <v>2</v>
      </c>
      <c r="F1" s="129" t="s">
        <v>34</v>
      </c>
      <c r="G1" s="129" t="s">
        <v>48</v>
      </c>
      <c r="H1" s="130" t="s">
        <v>433</v>
      </c>
      <c r="I1" s="131" t="s">
        <v>416</v>
      </c>
      <c r="J1" s="132" t="s">
        <v>417</v>
      </c>
      <c r="K1" s="132" t="s">
        <v>418</v>
      </c>
      <c r="L1" s="130" t="s">
        <v>423</v>
      </c>
    </row>
    <row r="2" spans="1:12" ht="13.5" thickTop="1">
      <c r="A2" s="124"/>
      <c r="B2" s="125"/>
      <c r="C2" s="124"/>
      <c r="D2" s="126"/>
      <c r="E2" s="124"/>
      <c r="F2" s="120"/>
      <c r="G2" s="120"/>
      <c r="H2" s="125"/>
      <c r="I2" s="124"/>
      <c r="J2" s="120"/>
      <c r="K2" s="120"/>
      <c r="L2" s="127"/>
    </row>
    <row r="6" spans="1:12">
      <c r="D6" s="123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L6"/>
  <sheetViews>
    <sheetView workbookViewId="0">
      <selection activeCell="D15" sqref="D15"/>
    </sheetView>
  </sheetViews>
  <sheetFormatPr baseColWidth="10" defaultRowHeight="12.75"/>
  <cols>
    <col min="1" max="1" width="6.42578125" style="100" customWidth="1"/>
    <col min="2" max="2" width="20.5703125" style="57" customWidth="1"/>
    <col min="3" max="3" width="15.5703125" style="100" customWidth="1"/>
    <col min="4" max="4" width="48" style="122" bestFit="1" customWidth="1"/>
    <col min="5" max="5" width="13" style="100" customWidth="1"/>
    <col min="6" max="6" width="8.140625" style="119" bestFit="1" customWidth="1"/>
    <col min="7" max="7" width="7.28515625" style="119" bestFit="1" customWidth="1"/>
    <col min="8" max="8" width="8.140625" style="57" bestFit="1" customWidth="1"/>
    <col min="9" max="9" width="12.28515625" style="100" bestFit="1" customWidth="1"/>
    <col min="10" max="11" width="12.28515625" style="119" bestFit="1" customWidth="1"/>
    <col min="12" max="12" width="11.42578125" style="56"/>
  </cols>
  <sheetData>
    <row r="1" spans="1:12" s="121" customFormat="1" ht="37.5" thickTop="1" thickBot="1">
      <c r="A1" s="70" t="s">
        <v>415</v>
      </c>
      <c r="B1" s="128" t="s">
        <v>9</v>
      </c>
      <c r="C1" s="102" t="s">
        <v>6</v>
      </c>
      <c r="D1" s="73" t="s">
        <v>7</v>
      </c>
      <c r="E1" s="102" t="s">
        <v>2</v>
      </c>
      <c r="F1" s="129" t="s">
        <v>34</v>
      </c>
      <c r="G1" s="129" t="s">
        <v>48</v>
      </c>
      <c r="H1" s="130" t="s">
        <v>433</v>
      </c>
      <c r="I1" s="131" t="s">
        <v>416</v>
      </c>
      <c r="J1" s="132" t="s">
        <v>417</v>
      </c>
      <c r="K1" s="132" t="s">
        <v>418</v>
      </c>
      <c r="L1" s="130" t="s">
        <v>423</v>
      </c>
    </row>
    <row r="2" spans="1:12" ht="13.5" thickTop="1">
      <c r="A2" s="124"/>
      <c r="B2" s="125"/>
      <c r="C2" s="124"/>
      <c r="D2" s="126"/>
      <c r="E2" s="124"/>
      <c r="F2" s="120"/>
      <c r="G2" s="120"/>
      <c r="H2" s="125"/>
      <c r="I2" s="124"/>
      <c r="J2" s="120"/>
      <c r="K2" s="120"/>
      <c r="L2" s="127"/>
    </row>
    <row r="6" spans="1:12">
      <c r="D6" s="123"/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7"/>
  <dimension ref="A1:F61"/>
  <sheetViews>
    <sheetView topLeftCell="A10" workbookViewId="0">
      <selection activeCell="A49" sqref="A49:D61"/>
    </sheetView>
  </sheetViews>
  <sheetFormatPr baseColWidth="10" defaultRowHeight="12.75"/>
  <cols>
    <col min="1" max="1" width="11.42578125" style="203"/>
    <col min="2" max="2" width="16.5703125" style="203" customWidth="1"/>
    <col min="3" max="4" width="13" style="203" bestFit="1" customWidth="1"/>
    <col min="5" max="5" width="11.42578125" style="203"/>
    <col min="6" max="6" width="11.85546875" style="203" bestFit="1" customWidth="1"/>
    <col min="7" max="8" width="11.42578125" style="203"/>
    <col min="9" max="10" width="11.85546875" style="203" bestFit="1" customWidth="1"/>
    <col min="11" max="11" width="11.5703125" style="203" bestFit="1" customWidth="1"/>
    <col min="12" max="256" width="11.42578125" style="203"/>
    <col min="257" max="257" width="16.5703125" style="203" customWidth="1"/>
    <col min="258" max="258" width="11.42578125" style="203"/>
    <col min="259" max="259" width="15.140625" style="203" customWidth="1"/>
    <col min="260" max="512" width="11.42578125" style="203"/>
    <col min="513" max="513" width="16.5703125" style="203" customWidth="1"/>
    <col min="514" max="514" width="11.42578125" style="203"/>
    <col min="515" max="515" width="15.140625" style="203" customWidth="1"/>
    <col min="516" max="768" width="11.42578125" style="203"/>
    <col min="769" max="769" width="16.5703125" style="203" customWidth="1"/>
    <col min="770" max="770" width="11.42578125" style="203"/>
    <col min="771" max="771" width="15.140625" style="203" customWidth="1"/>
    <col min="772" max="1024" width="11.42578125" style="203"/>
    <col min="1025" max="1025" width="16.5703125" style="203" customWidth="1"/>
    <col min="1026" max="1026" width="11.42578125" style="203"/>
    <col min="1027" max="1027" width="15.140625" style="203" customWidth="1"/>
    <col min="1028" max="1280" width="11.42578125" style="203"/>
    <col min="1281" max="1281" width="16.5703125" style="203" customWidth="1"/>
    <col min="1282" max="1282" width="11.42578125" style="203"/>
    <col min="1283" max="1283" width="15.140625" style="203" customWidth="1"/>
    <col min="1284" max="1536" width="11.42578125" style="203"/>
    <col min="1537" max="1537" width="16.5703125" style="203" customWidth="1"/>
    <col min="1538" max="1538" width="11.42578125" style="203"/>
    <col min="1539" max="1539" width="15.140625" style="203" customWidth="1"/>
    <col min="1540" max="1792" width="11.42578125" style="203"/>
    <col min="1793" max="1793" width="16.5703125" style="203" customWidth="1"/>
    <col min="1794" max="1794" width="11.42578125" style="203"/>
    <col min="1795" max="1795" width="15.140625" style="203" customWidth="1"/>
    <col min="1796" max="2048" width="11.42578125" style="203"/>
    <col min="2049" max="2049" width="16.5703125" style="203" customWidth="1"/>
    <col min="2050" max="2050" width="11.42578125" style="203"/>
    <col min="2051" max="2051" width="15.140625" style="203" customWidth="1"/>
    <col min="2052" max="2304" width="11.42578125" style="203"/>
    <col min="2305" max="2305" width="16.5703125" style="203" customWidth="1"/>
    <col min="2306" max="2306" width="11.42578125" style="203"/>
    <col min="2307" max="2307" width="15.140625" style="203" customWidth="1"/>
    <col min="2308" max="2560" width="11.42578125" style="203"/>
    <col min="2561" max="2561" width="16.5703125" style="203" customWidth="1"/>
    <col min="2562" max="2562" width="11.42578125" style="203"/>
    <col min="2563" max="2563" width="15.140625" style="203" customWidth="1"/>
    <col min="2564" max="2816" width="11.42578125" style="203"/>
    <col min="2817" max="2817" width="16.5703125" style="203" customWidth="1"/>
    <col min="2818" max="2818" width="11.42578125" style="203"/>
    <col min="2819" max="2819" width="15.140625" style="203" customWidth="1"/>
    <col min="2820" max="3072" width="11.42578125" style="203"/>
    <col min="3073" max="3073" width="16.5703125" style="203" customWidth="1"/>
    <col min="3074" max="3074" width="11.42578125" style="203"/>
    <col min="3075" max="3075" width="15.140625" style="203" customWidth="1"/>
    <col min="3076" max="3328" width="11.42578125" style="203"/>
    <col min="3329" max="3329" width="16.5703125" style="203" customWidth="1"/>
    <col min="3330" max="3330" width="11.42578125" style="203"/>
    <col min="3331" max="3331" width="15.140625" style="203" customWidth="1"/>
    <col min="3332" max="3584" width="11.42578125" style="203"/>
    <col min="3585" max="3585" width="16.5703125" style="203" customWidth="1"/>
    <col min="3586" max="3586" width="11.42578125" style="203"/>
    <col min="3587" max="3587" width="15.140625" style="203" customWidth="1"/>
    <col min="3588" max="3840" width="11.42578125" style="203"/>
    <col min="3841" max="3841" width="16.5703125" style="203" customWidth="1"/>
    <col min="3842" max="3842" width="11.42578125" style="203"/>
    <col min="3843" max="3843" width="15.140625" style="203" customWidth="1"/>
    <col min="3844" max="4096" width="11.42578125" style="203"/>
    <col min="4097" max="4097" width="16.5703125" style="203" customWidth="1"/>
    <col min="4098" max="4098" width="11.42578125" style="203"/>
    <col min="4099" max="4099" width="15.140625" style="203" customWidth="1"/>
    <col min="4100" max="4352" width="11.42578125" style="203"/>
    <col min="4353" max="4353" width="16.5703125" style="203" customWidth="1"/>
    <col min="4354" max="4354" width="11.42578125" style="203"/>
    <col min="4355" max="4355" width="15.140625" style="203" customWidth="1"/>
    <col min="4356" max="4608" width="11.42578125" style="203"/>
    <col min="4609" max="4609" width="16.5703125" style="203" customWidth="1"/>
    <col min="4610" max="4610" width="11.42578125" style="203"/>
    <col min="4611" max="4611" width="15.140625" style="203" customWidth="1"/>
    <col min="4612" max="4864" width="11.42578125" style="203"/>
    <col min="4865" max="4865" width="16.5703125" style="203" customWidth="1"/>
    <col min="4866" max="4866" width="11.42578125" style="203"/>
    <col min="4867" max="4867" width="15.140625" style="203" customWidth="1"/>
    <col min="4868" max="5120" width="11.42578125" style="203"/>
    <col min="5121" max="5121" width="16.5703125" style="203" customWidth="1"/>
    <col min="5122" max="5122" width="11.42578125" style="203"/>
    <col min="5123" max="5123" width="15.140625" style="203" customWidth="1"/>
    <col min="5124" max="5376" width="11.42578125" style="203"/>
    <col min="5377" max="5377" width="16.5703125" style="203" customWidth="1"/>
    <col min="5378" max="5378" width="11.42578125" style="203"/>
    <col min="5379" max="5379" width="15.140625" style="203" customWidth="1"/>
    <col min="5380" max="5632" width="11.42578125" style="203"/>
    <col min="5633" max="5633" width="16.5703125" style="203" customWidth="1"/>
    <col min="5634" max="5634" width="11.42578125" style="203"/>
    <col min="5635" max="5635" width="15.140625" style="203" customWidth="1"/>
    <col min="5636" max="5888" width="11.42578125" style="203"/>
    <col min="5889" max="5889" width="16.5703125" style="203" customWidth="1"/>
    <col min="5890" max="5890" width="11.42578125" style="203"/>
    <col min="5891" max="5891" width="15.140625" style="203" customWidth="1"/>
    <col min="5892" max="6144" width="11.42578125" style="203"/>
    <col min="6145" max="6145" width="16.5703125" style="203" customWidth="1"/>
    <col min="6146" max="6146" width="11.42578125" style="203"/>
    <col min="6147" max="6147" width="15.140625" style="203" customWidth="1"/>
    <col min="6148" max="6400" width="11.42578125" style="203"/>
    <col min="6401" max="6401" width="16.5703125" style="203" customWidth="1"/>
    <col min="6402" max="6402" width="11.42578125" style="203"/>
    <col min="6403" max="6403" width="15.140625" style="203" customWidth="1"/>
    <col min="6404" max="6656" width="11.42578125" style="203"/>
    <col min="6657" max="6657" width="16.5703125" style="203" customWidth="1"/>
    <col min="6658" max="6658" width="11.42578125" style="203"/>
    <col min="6659" max="6659" width="15.140625" style="203" customWidth="1"/>
    <col min="6660" max="6912" width="11.42578125" style="203"/>
    <col min="6913" max="6913" width="16.5703125" style="203" customWidth="1"/>
    <col min="6914" max="6914" width="11.42578125" style="203"/>
    <col min="6915" max="6915" width="15.140625" style="203" customWidth="1"/>
    <col min="6916" max="7168" width="11.42578125" style="203"/>
    <col min="7169" max="7169" width="16.5703125" style="203" customWidth="1"/>
    <col min="7170" max="7170" width="11.42578125" style="203"/>
    <col min="7171" max="7171" width="15.140625" style="203" customWidth="1"/>
    <col min="7172" max="7424" width="11.42578125" style="203"/>
    <col min="7425" max="7425" width="16.5703125" style="203" customWidth="1"/>
    <col min="7426" max="7426" width="11.42578125" style="203"/>
    <col min="7427" max="7427" width="15.140625" style="203" customWidth="1"/>
    <col min="7428" max="7680" width="11.42578125" style="203"/>
    <col min="7681" max="7681" width="16.5703125" style="203" customWidth="1"/>
    <col min="7682" max="7682" width="11.42578125" style="203"/>
    <col min="7683" max="7683" width="15.140625" style="203" customWidth="1"/>
    <col min="7684" max="7936" width="11.42578125" style="203"/>
    <col min="7937" max="7937" width="16.5703125" style="203" customWidth="1"/>
    <col min="7938" max="7938" width="11.42578125" style="203"/>
    <col min="7939" max="7939" width="15.140625" style="203" customWidth="1"/>
    <col min="7940" max="8192" width="11.42578125" style="203"/>
    <col min="8193" max="8193" width="16.5703125" style="203" customWidth="1"/>
    <col min="8194" max="8194" width="11.42578125" style="203"/>
    <col min="8195" max="8195" width="15.140625" style="203" customWidth="1"/>
    <col min="8196" max="8448" width="11.42578125" style="203"/>
    <col min="8449" max="8449" width="16.5703125" style="203" customWidth="1"/>
    <col min="8450" max="8450" width="11.42578125" style="203"/>
    <col min="8451" max="8451" width="15.140625" style="203" customWidth="1"/>
    <col min="8452" max="8704" width="11.42578125" style="203"/>
    <col min="8705" max="8705" width="16.5703125" style="203" customWidth="1"/>
    <col min="8706" max="8706" width="11.42578125" style="203"/>
    <col min="8707" max="8707" width="15.140625" style="203" customWidth="1"/>
    <col min="8708" max="8960" width="11.42578125" style="203"/>
    <col min="8961" max="8961" width="16.5703125" style="203" customWidth="1"/>
    <col min="8962" max="8962" width="11.42578125" style="203"/>
    <col min="8963" max="8963" width="15.140625" style="203" customWidth="1"/>
    <col min="8964" max="9216" width="11.42578125" style="203"/>
    <col min="9217" max="9217" width="16.5703125" style="203" customWidth="1"/>
    <col min="9218" max="9218" width="11.42578125" style="203"/>
    <col min="9219" max="9219" width="15.140625" style="203" customWidth="1"/>
    <col min="9220" max="9472" width="11.42578125" style="203"/>
    <col min="9473" max="9473" width="16.5703125" style="203" customWidth="1"/>
    <col min="9474" max="9474" width="11.42578125" style="203"/>
    <col min="9475" max="9475" width="15.140625" style="203" customWidth="1"/>
    <col min="9476" max="9728" width="11.42578125" style="203"/>
    <col min="9729" max="9729" width="16.5703125" style="203" customWidth="1"/>
    <col min="9730" max="9730" width="11.42578125" style="203"/>
    <col min="9731" max="9731" width="15.140625" style="203" customWidth="1"/>
    <col min="9732" max="9984" width="11.42578125" style="203"/>
    <col min="9985" max="9985" width="16.5703125" style="203" customWidth="1"/>
    <col min="9986" max="9986" width="11.42578125" style="203"/>
    <col min="9987" max="9987" width="15.140625" style="203" customWidth="1"/>
    <col min="9988" max="10240" width="11.42578125" style="203"/>
    <col min="10241" max="10241" width="16.5703125" style="203" customWidth="1"/>
    <col min="10242" max="10242" width="11.42578125" style="203"/>
    <col min="10243" max="10243" width="15.140625" style="203" customWidth="1"/>
    <col min="10244" max="10496" width="11.42578125" style="203"/>
    <col min="10497" max="10497" width="16.5703125" style="203" customWidth="1"/>
    <col min="10498" max="10498" width="11.42578125" style="203"/>
    <col min="10499" max="10499" width="15.140625" style="203" customWidth="1"/>
    <col min="10500" max="10752" width="11.42578125" style="203"/>
    <col min="10753" max="10753" width="16.5703125" style="203" customWidth="1"/>
    <col min="10754" max="10754" width="11.42578125" style="203"/>
    <col min="10755" max="10755" width="15.140625" style="203" customWidth="1"/>
    <col min="10756" max="11008" width="11.42578125" style="203"/>
    <col min="11009" max="11009" width="16.5703125" style="203" customWidth="1"/>
    <col min="11010" max="11010" width="11.42578125" style="203"/>
    <col min="11011" max="11011" width="15.140625" style="203" customWidth="1"/>
    <col min="11012" max="11264" width="11.42578125" style="203"/>
    <col min="11265" max="11265" width="16.5703125" style="203" customWidth="1"/>
    <col min="11266" max="11266" width="11.42578125" style="203"/>
    <col min="11267" max="11267" width="15.140625" style="203" customWidth="1"/>
    <col min="11268" max="11520" width="11.42578125" style="203"/>
    <col min="11521" max="11521" width="16.5703125" style="203" customWidth="1"/>
    <col min="11522" max="11522" width="11.42578125" style="203"/>
    <col min="11523" max="11523" width="15.140625" style="203" customWidth="1"/>
    <col min="11524" max="11776" width="11.42578125" style="203"/>
    <col min="11777" max="11777" width="16.5703125" style="203" customWidth="1"/>
    <col min="11778" max="11778" width="11.42578125" style="203"/>
    <col min="11779" max="11779" width="15.140625" style="203" customWidth="1"/>
    <col min="11780" max="12032" width="11.42578125" style="203"/>
    <col min="12033" max="12033" width="16.5703125" style="203" customWidth="1"/>
    <col min="12034" max="12034" width="11.42578125" style="203"/>
    <col min="12035" max="12035" width="15.140625" style="203" customWidth="1"/>
    <col min="12036" max="12288" width="11.42578125" style="203"/>
    <col min="12289" max="12289" width="16.5703125" style="203" customWidth="1"/>
    <col min="12290" max="12290" width="11.42578125" style="203"/>
    <col min="12291" max="12291" width="15.140625" style="203" customWidth="1"/>
    <col min="12292" max="12544" width="11.42578125" style="203"/>
    <col min="12545" max="12545" width="16.5703125" style="203" customWidth="1"/>
    <col min="12546" max="12546" width="11.42578125" style="203"/>
    <col min="12547" max="12547" width="15.140625" style="203" customWidth="1"/>
    <col min="12548" max="12800" width="11.42578125" style="203"/>
    <col min="12801" max="12801" width="16.5703125" style="203" customWidth="1"/>
    <col min="12802" max="12802" width="11.42578125" style="203"/>
    <col min="12803" max="12803" width="15.140625" style="203" customWidth="1"/>
    <col min="12804" max="13056" width="11.42578125" style="203"/>
    <col min="13057" max="13057" width="16.5703125" style="203" customWidth="1"/>
    <col min="13058" max="13058" width="11.42578125" style="203"/>
    <col min="13059" max="13059" width="15.140625" style="203" customWidth="1"/>
    <col min="13060" max="13312" width="11.42578125" style="203"/>
    <col min="13313" max="13313" width="16.5703125" style="203" customWidth="1"/>
    <col min="13314" max="13314" width="11.42578125" style="203"/>
    <col min="13315" max="13315" width="15.140625" style="203" customWidth="1"/>
    <col min="13316" max="13568" width="11.42578125" style="203"/>
    <col min="13569" max="13569" width="16.5703125" style="203" customWidth="1"/>
    <col min="13570" max="13570" width="11.42578125" style="203"/>
    <col min="13571" max="13571" width="15.140625" style="203" customWidth="1"/>
    <col min="13572" max="13824" width="11.42578125" style="203"/>
    <col min="13825" max="13825" width="16.5703125" style="203" customWidth="1"/>
    <col min="13826" max="13826" width="11.42578125" style="203"/>
    <col min="13827" max="13827" width="15.140625" style="203" customWidth="1"/>
    <col min="13828" max="14080" width="11.42578125" style="203"/>
    <col min="14081" max="14081" width="16.5703125" style="203" customWidth="1"/>
    <col min="14082" max="14082" width="11.42578125" style="203"/>
    <col min="14083" max="14083" width="15.140625" style="203" customWidth="1"/>
    <col min="14084" max="14336" width="11.42578125" style="203"/>
    <col min="14337" max="14337" width="16.5703125" style="203" customWidth="1"/>
    <col min="14338" max="14338" width="11.42578125" style="203"/>
    <col min="14339" max="14339" width="15.140625" style="203" customWidth="1"/>
    <col min="14340" max="14592" width="11.42578125" style="203"/>
    <col min="14593" max="14593" width="16.5703125" style="203" customWidth="1"/>
    <col min="14594" max="14594" width="11.42578125" style="203"/>
    <col min="14595" max="14595" width="15.140625" style="203" customWidth="1"/>
    <col min="14596" max="14848" width="11.42578125" style="203"/>
    <col min="14849" max="14849" width="16.5703125" style="203" customWidth="1"/>
    <col min="14850" max="14850" width="11.42578125" style="203"/>
    <col min="14851" max="14851" width="15.140625" style="203" customWidth="1"/>
    <col min="14852" max="15104" width="11.42578125" style="203"/>
    <col min="15105" max="15105" width="16.5703125" style="203" customWidth="1"/>
    <col min="15106" max="15106" width="11.42578125" style="203"/>
    <col min="15107" max="15107" width="15.140625" style="203" customWidth="1"/>
    <col min="15108" max="15360" width="11.42578125" style="203"/>
    <col min="15361" max="15361" width="16.5703125" style="203" customWidth="1"/>
    <col min="15362" max="15362" width="11.42578125" style="203"/>
    <col min="15363" max="15363" width="15.140625" style="203" customWidth="1"/>
    <col min="15364" max="15616" width="11.42578125" style="203"/>
    <col min="15617" max="15617" width="16.5703125" style="203" customWidth="1"/>
    <col min="15618" max="15618" width="11.42578125" style="203"/>
    <col min="15619" max="15619" width="15.140625" style="203" customWidth="1"/>
    <col min="15620" max="15872" width="11.42578125" style="203"/>
    <col min="15873" max="15873" width="16.5703125" style="203" customWidth="1"/>
    <col min="15874" max="15874" width="11.42578125" style="203"/>
    <col min="15875" max="15875" width="15.140625" style="203" customWidth="1"/>
    <col min="15876" max="16128" width="11.42578125" style="203"/>
    <col min="16129" max="16129" width="16.5703125" style="203" customWidth="1"/>
    <col min="16130" max="16130" width="11.42578125" style="203"/>
    <col min="16131" max="16131" width="15.140625" style="203" customWidth="1"/>
    <col min="16132" max="16384" width="11.42578125" style="203"/>
  </cols>
  <sheetData>
    <row r="1" spans="1:6">
      <c r="A1" s="202"/>
    </row>
    <row r="2" spans="1:6">
      <c r="A2" s="202" t="str">
        <f>"Exercice "&amp;Données_générales!D16</f>
        <v>Exercice 2015</v>
      </c>
    </row>
    <row r="3" spans="1:6">
      <c r="A3" s="202" t="str">
        <f>"Analyse de trésorerie au 31 décembre "&amp;Données_générales!D16</f>
        <v>Analyse de trésorerie au 31 décembre 2015</v>
      </c>
    </row>
    <row r="5" spans="1:6">
      <c r="A5" s="202" t="str">
        <f>"Etat de rapprochement bancaire au 31 décembre "&amp;Données_générales!D16</f>
        <v>Etat de rapprochement bancaire au 31 décembre 2015</v>
      </c>
    </row>
    <row r="6" spans="1:6">
      <c r="A6" s="202"/>
      <c r="D6" s="203" t="s">
        <v>486</v>
      </c>
    </row>
    <row r="8" spans="1:6">
      <c r="A8" s="203" t="s">
        <v>487</v>
      </c>
      <c r="D8" s="204"/>
      <c r="F8" s="202"/>
    </row>
    <row r="9" spans="1:6">
      <c r="D9" s="204"/>
      <c r="F9" s="202"/>
    </row>
    <row r="10" spans="1:6">
      <c r="A10" s="205"/>
      <c r="D10" s="206"/>
      <c r="F10" s="202"/>
    </row>
    <row r="11" spans="1:6">
      <c r="A11" s="205"/>
      <c r="D11" s="206"/>
    </row>
    <row r="12" spans="1:6" ht="8.25" customHeight="1">
      <c r="D12" s="207" t="s">
        <v>488</v>
      </c>
      <c r="F12" s="208"/>
    </row>
    <row r="13" spans="1:6">
      <c r="A13" s="203" t="s">
        <v>489</v>
      </c>
      <c r="D13" s="209">
        <f>SUM(D8:D11)</f>
        <v>0</v>
      </c>
      <c r="F13" s="202"/>
    </row>
    <row r="15" spans="1:6" ht="6" customHeight="1"/>
    <row r="16" spans="1:6">
      <c r="A16" s="202" t="s">
        <v>490</v>
      </c>
    </row>
    <row r="18" spans="1:6">
      <c r="A18" s="203" t="s">
        <v>491</v>
      </c>
      <c r="D18" s="210">
        <v>0</v>
      </c>
      <c r="E18" s="203" t="s">
        <v>492</v>
      </c>
    </row>
    <row r="19" spans="1:6">
      <c r="A19" s="203" t="s">
        <v>493</v>
      </c>
      <c r="D19" s="211"/>
    </row>
    <row r="20" spans="1:6" ht="9" customHeight="1">
      <c r="D20" s="207" t="s">
        <v>494</v>
      </c>
    </row>
    <row r="21" spans="1:6">
      <c r="D21" s="209">
        <f>SUM(D18:D19)</f>
        <v>0</v>
      </c>
    </row>
    <row r="23" spans="1:6">
      <c r="A23" s="202" t="s">
        <v>495</v>
      </c>
    </row>
    <row r="25" spans="1:6">
      <c r="A25" s="203" t="s">
        <v>496</v>
      </c>
      <c r="D25" s="211">
        <v>0</v>
      </c>
    </row>
    <row r="26" spans="1:6">
      <c r="A26" s="203" t="s">
        <v>497</v>
      </c>
      <c r="D26" s="211"/>
    </row>
    <row r="27" spans="1:6" ht="9.75" customHeight="1">
      <c r="D27" s="207" t="s">
        <v>498</v>
      </c>
    </row>
    <row r="28" spans="1:6">
      <c r="D28" s="209">
        <f>SUM(D25:D26)</f>
        <v>0</v>
      </c>
    </row>
    <row r="29" spans="1:6" ht="13.5" thickBot="1"/>
    <row r="30" spans="1:6" ht="16.5" thickBot="1">
      <c r="A30" s="360" t="s">
        <v>499</v>
      </c>
      <c r="B30" s="361"/>
      <c r="C30" s="361"/>
      <c r="D30" s="361"/>
      <c r="E30" s="361"/>
      <c r="F30" s="362"/>
    </row>
    <row r="31" spans="1:6">
      <c r="A31" s="363" t="s">
        <v>500</v>
      </c>
      <c r="B31" s="364"/>
      <c r="C31" s="230" t="str">
        <f>"Au 01/01/"&amp;Données_générales!D16</f>
        <v>Au 01/01/2015</v>
      </c>
      <c r="D31" s="230" t="str">
        <f>"Au 31/12/"&amp;Données_générales!D16</f>
        <v>Au 31/12/2015</v>
      </c>
      <c r="E31" s="230"/>
      <c r="F31" s="231" t="s">
        <v>501</v>
      </c>
    </row>
    <row r="32" spans="1:6">
      <c r="A32" s="365" t="s">
        <v>521</v>
      </c>
      <c r="B32" s="366"/>
      <c r="C32" s="228">
        <v>0</v>
      </c>
      <c r="D32" s="228">
        <v>0</v>
      </c>
      <c r="E32" s="229"/>
      <c r="F32" s="232">
        <f>D32-C32</f>
        <v>0</v>
      </c>
    </row>
    <row r="33" spans="1:6">
      <c r="A33" s="365" t="s">
        <v>520</v>
      </c>
      <c r="B33" s="366"/>
      <c r="C33" s="228">
        <v>0</v>
      </c>
      <c r="D33" s="228">
        <v>0</v>
      </c>
      <c r="E33" s="229"/>
      <c r="F33" s="232">
        <f>D33-C33</f>
        <v>0</v>
      </c>
    </row>
    <row r="34" spans="1:6">
      <c r="A34" s="365" t="s">
        <v>28</v>
      </c>
      <c r="B34" s="366"/>
      <c r="C34" s="228">
        <v>0</v>
      </c>
      <c r="D34" s="228">
        <v>0</v>
      </c>
      <c r="E34" s="229"/>
      <c r="F34" s="232">
        <f>D34-C34</f>
        <v>0</v>
      </c>
    </row>
    <row r="35" spans="1:6" ht="13.5" thickBot="1">
      <c r="A35" s="356" t="s">
        <v>421</v>
      </c>
      <c r="B35" s="357"/>
      <c r="C35" s="233">
        <v>0</v>
      </c>
      <c r="D35" s="233">
        <v>0</v>
      </c>
      <c r="E35" s="234"/>
      <c r="F35" s="235">
        <f>D35-C35</f>
        <v>0</v>
      </c>
    </row>
    <row r="36" spans="1:6" ht="13.5" thickBot="1">
      <c r="C36" s="210"/>
      <c r="D36" s="210"/>
      <c r="E36" s="210"/>
      <c r="F36" s="210"/>
    </row>
    <row r="37" spans="1:6" ht="13.5" thickBot="1">
      <c r="A37" s="358" t="s">
        <v>502</v>
      </c>
      <c r="B37" s="359"/>
      <c r="C37" s="236">
        <f>SUM(C32:C35)</f>
        <v>0</v>
      </c>
      <c r="D37" s="236">
        <f>SUM(D32:D35)</f>
        <v>0</v>
      </c>
      <c r="E37" s="237"/>
      <c r="F37" s="238">
        <f>SUM(F32:F35)</f>
        <v>0</v>
      </c>
    </row>
    <row r="40" spans="1:6">
      <c r="A40" s="202" t="s">
        <v>503</v>
      </c>
    </row>
    <row r="41" spans="1:6" ht="13.5" thickBot="1"/>
    <row r="42" spans="1:6">
      <c r="A42" s="354" t="s">
        <v>504</v>
      </c>
      <c r="B42" s="355"/>
      <c r="C42" s="231">
        <f>'Compte de résultat'!G30</f>
        <v>6809</v>
      </c>
      <c r="D42" s="210"/>
      <c r="E42" s="210"/>
      <c r="F42" s="224"/>
    </row>
    <row r="43" spans="1:6" ht="13.5" thickBot="1">
      <c r="A43" s="356" t="s">
        <v>505</v>
      </c>
      <c r="B43" s="357"/>
      <c r="C43" s="235">
        <f>'Compte de résultat'!C30</f>
        <v>1716</v>
      </c>
      <c r="D43" s="210"/>
      <c r="E43" s="210"/>
      <c r="F43" s="224"/>
    </row>
    <row r="44" spans="1:6" ht="13.5" thickBot="1">
      <c r="A44" s="241"/>
      <c r="B44" s="241"/>
      <c r="C44" s="242"/>
      <c r="D44" s="210"/>
      <c r="E44" s="210"/>
      <c r="F44" s="210"/>
    </row>
    <row r="45" spans="1:6" ht="13.5" thickBot="1">
      <c r="A45" s="239" t="s">
        <v>506</v>
      </c>
      <c r="B45" s="240"/>
      <c r="C45" s="238">
        <f t="shared" ref="C45" si="0">C42-C43</f>
        <v>5093</v>
      </c>
      <c r="D45" s="225"/>
      <c r="E45" s="225"/>
      <c r="F45" s="225"/>
    </row>
    <row r="49" spans="1:4">
      <c r="A49" s="226"/>
      <c r="B49" s="226"/>
      <c r="C49" s="226"/>
      <c r="D49" s="226"/>
    </row>
    <row r="50" spans="1:4">
      <c r="A50" s="226"/>
      <c r="B50" s="226"/>
      <c r="C50" s="226"/>
      <c r="D50" s="226"/>
    </row>
    <row r="51" spans="1:4">
      <c r="A51" s="226"/>
      <c r="B51" s="226"/>
      <c r="C51" s="226"/>
      <c r="D51" s="226"/>
    </row>
    <row r="52" spans="1:4">
      <c r="A52" s="226"/>
      <c r="B52" s="226"/>
      <c r="C52" s="226"/>
      <c r="D52" s="226"/>
    </row>
    <row r="53" spans="1:4">
      <c r="A53" s="226"/>
      <c r="B53" s="226"/>
      <c r="C53" s="226"/>
      <c r="D53" s="226"/>
    </row>
    <row r="54" spans="1:4">
      <c r="A54" s="226"/>
      <c r="B54" s="226"/>
      <c r="C54" s="226"/>
      <c r="D54" s="226"/>
    </row>
    <row r="55" spans="1:4">
      <c r="A55" s="226"/>
      <c r="B55" s="226"/>
      <c r="C55" s="226"/>
      <c r="D55" s="226"/>
    </row>
    <row r="56" spans="1:4">
      <c r="A56" s="226"/>
      <c r="B56" s="226"/>
      <c r="C56" s="226"/>
      <c r="D56" s="226"/>
    </row>
    <row r="57" spans="1:4">
      <c r="A57" s="226"/>
      <c r="B57" s="226"/>
      <c r="C57" s="226"/>
      <c r="D57" s="226"/>
    </row>
    <row r="58" spans="1:4">
      <c r="A58" s="226"/>
      <c r="B58" s="226"/>
      <c r="C58" s="226"/>
      <c r="D58" s="226"/>
    </row>
    <row r="59" spans="1:4">
      <c r="A59" s="226"/>
      <c r="B59" s="226"/>
      <c r="C59" s="226"/>
      <c r="D59" s="226"/>
    </row>
    <row r="60" spans="1:4">
      <c r="A60" s="226"/>
      <c r="B60" s="226"/>
      <c r="C60" s="226"/>
      <c r="D60" s="226"/>
    </row>
    <row r="61" spans="1:4">
      <c r="A61" s="226"/>
      <c r="B61" s="227"/>
      <c r="C61" s="227"/>
      <c r="D61" s="226"/>
    </row>
  </sheetData>
  <mergeCells count="9">
    <mergeCell ref="A42:B42"/>
    <mergeCell ref="A43:B43"/>
    <mergeCell ref="A37:B37"/>
    <mergeCell ref="A30:F30"/>
    <mergeCell ref="A31:B31"/>
    <mergeCell ref="A32:B32"/>
    <mergeCell ref="A33:B33"/>
    <mergeCell ref="A34:B34"/>
    <mergeCell ref="A35:B35"/>
  </mergeCells>
  <pageMargins left="0.78740157499999996" right="0.78740157499999996" top="0.3" bottom="0.17" header="0.3" footer="0.17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2:H18"/>
  <sheetViews>
    <sheetView workbookViewId="0">
      <selection activeCell="D17" sqref="D6:D17"/>
    </sheetView>
  </sheetViews>
  <sheetFormatPr baseColWidth="10" defaultRowHeight="12.75"/>
  <cols>
    <col min="1" max="2" width="11.42578125" style="203"/>
    <col min="3" max="3" width="7.7109375" style="203" customWidth="1"/>
    <col min="4" max="6" width="11.42578125" style="203"/>
    <col min="7" max="7" width="7.7109375" style="203" customWidth="1"/>
    <col min="8" max="258" width="11.42578125" style="203"/>
    <col min="259" max="259" width="7.7109375" style="203" customWidth="1"/>
    <col min="260" max="262" width="11.42578125" style="203"/>
    <col min="263" max="263" width="7.7109375" style="203" customWidth="1"/>
    <col min="264" max="514" width="11.42578125" style="203"/>
    <col min="515" max="515" width="7.7109375" style="203" customWidth="1"/>
    <col min="516" max="518" width="11.42578125" style="203"/>
    <col min="519" max="519" width="7.7109375" style="203" customWidth="1"/>
    <col min="520" max="770" width="11.42578125" style="203"/>
    <col min="771" max="771" width="7.7109375" style="203" customWidth="1"/>
    <col min="772" max="774" width="11.42578125" style="203"/>
    <col min="775" max="775" width="7.7109375" style="203" customWidth="1"/>
    <col min="776" max="1026" width="11.42578125" style="203"/>
    <col min="1027" max="1027" width="7.7109375" style="203" customWidth="1"/>
    <col min="1028" max="1030" width="11.42578125" style="203"/>
    <col min="1031" max="1031" width="7.7109375" style="203" customWidth="1"/>
    <col min="1032" max="1282" width="11.42578125" style="203"/>
    <col min="1283" max="1283" width="7.7109375" style="203" customWidth="1"/>
    <col min="1284" max="1286" width="11.42578125" style="203"/>
    <col min="1287" max="1287" width="7.7109375" style="203" customWidth="1"/>
    <col min="1288" max="1538" width="11.42578125" style="203"/>
    <col min="1539" max="1539" width="7.7109375" style="203" customWidth="1"/>
    <col min="1540" max="1542" width="11.42578125" style="203"/>
    <col min="1543" max="1543" width="7.7109375" style="203" customWidth="1"/>
    <col min="1544" max="1794" width="11.42578125" style="203"/>
    <col min="1795" max="1795" width="7.7109375" style="203" customWidth="1"/>
    <col min="1796" max="1798" width="11.42578125" style="203"/>
    <col min="1799" max="1799" width="7.7109375" style="203" customWidth="1"/>
    <col min="1800" max="2050" width="11.42578125" style="203"/>
    <col min="2051" max="2051" width="7.7109375" style="203" customWidth="1"/>
    <col min="2052" max="2054" width="11.42578125" style="203"/>
    <col min="2055" max="2055" width="7.7109375" style="203" customWidth="1"/>
    <col min="2056" max="2306" width="11.42578125" style="203"/>
    <col min="2307" max="2307" width="7.7109375" style="203" customWidth="1"/>
    <col min="2308" max="2310" width="11.42578125" style="203"/>
    <col min="2311" max="2311" width="7.7109375" style="203" customWidth="1"/>
    <col min="2312" max="2562" width="11.42578125" style="203"/>
    <col min="2563" max="2563" width="7.7109375" style="203" customWidth="1"/>
    <col min="2564" max="2566" width="11.42578125" style="203"/>
    <col min="2567" max="2567" width="7.7109375" style="203" customWidth="1"/>
    <col min="2568" max="2818" width="11.42578125" style="203"/>
    <col min="2819" max="2819" width="7.7109375" style="203" customWidth="1"/>
    <col min="2820" max="2822" width="11.42578125" style="203"/>
    <col min="2823" max="2823" width="7.7109375" style="203" customWidth="1"/>
    <col min="2824" max="3074" width="11.42578125" style="203"/>
    <col min="3075" max="3075" width="7.7109375" style="203" customWidth="1"/>
    <col min="3076" max="3078" width="11.42578125" style="203"/>
    <col min="3079" max="3079" width="7.7109375" style="203" customWidth="1"/>
    <col min="3080" max="3330" width="11.42578125" style="203"/>
    <col min="3331" max="3331" width="7.7109375" style="203" customWidth="1"/>
    <col min="3332" max="3334" width="11.42578125" style="203"/>
    <col min="3335" max="3335" width="7.7109375" style="203" customWidth="1"/>
    <col min="3336" max="3586" width="11.42578125" style="203"/>
    <col min="3587" max="3587" width="7.7109375" style="203" customWidth="1"/>
    <col min="3588" max="3590" width="11.42578125" style="203"/>
    <col min="3591" max="3591" width="7.7109375" style="203" customWidth="1"/>
    <col min="3592" max="3842" width="11.42578125" style="203"/>
    <col min="3843" max="3843" width="7.7109375" style="203" customWidth="1"/>
    <col min="3844" max="3846" width="11.42578125" style="203"/>
    <col min="3847" max="3847" width="7.7109375" style="203" customWidth="1"/>
    <col min="3848" max="4098" width="11.42578125" style="203"/>
    <col min="4099" max="4099" width="7.7109375" style="203" customWidth="1"/>
    <col min="4100" max="4102" width="11.42578125" style="203"/>
    <col min="4103" max="4103" width="7.7109375" style="203" customWidth="1"/>
    <col min="4104" max="4354" width="11.42578125" style="203"/>
    <col min="4355" max="4355" width="7.7109375" style="203" customWidth="1"/>
    <col min="4356" max="4358" width="11.42578125" style="203"/>
    <col min="4359" max="4359" width="7.7109375" style="203" customWidth="1"/>
    <col min="4360" max="4610" width="11.42578125" style="203"/>
    <col min="4611" max="4611" width="7.7109375" style="203" customWidth="1"/>
    <col min="4612" max="4614" width="11.42578125" style="203"/>
    <col min="4615" max="4615" width="7.7109375" style="203" customWidth="1"/>
    <col min="4616" max="4866" width="11.42578125" style="203"/>
    <col min="4867" max="4867" width="7.7109375" style="203" customWidth="1"/>
    <col min="4868" max="4870" width="11.42578125" style="203"/>
    <col min="4871" max="4871" width="7.7109375" style="203" customWidth="1"/>
    <col min="4872" max="5122" width="11.42578125" style="203"/>
    <col min="5123" max="5123" width="7.7109375" style="203" customWidth="1"/>
    <col min="5124" max="5126" width="11.42578125" style="203"/>
    <col min="5127" max="5127" width="7.7109375" style="203" customWidth="1"/>
    <col min="5128" max="5378" width="11.42578125" style="203"/>
    <col min="5379" max="5379" width="7.7109375" style="203" customWidth="1"/>
    <col min="5380" max="5382" width="11.42578125" style="203"/>
    <col min="5383" max="5383" width="7.7109375" style="203" customWidth="1"/>
    <col min="5384" max="5634" width="11.42578125" style="203"/>
    <col min="5635" max="5635" width="7.7109375" style="203" customWidth="1"/>
    <col min="5636" max="5638" width="11.42578125" style="203"/>
    <col min="5639" max="5639" width="7.7109375" style="203" customWidth="1"/>
    <col min="5640" max="5890" width="11.42578125" style="203"/>
    <col min="5891" max="5891" width="7.7109375" style="203" customWidth="1"/>
    <col min="5892" max="5894" width="11.42578125" style="203"/>
    <col min="5895" max="5895" width="7.7109375" style="203" customWidth="1"/>
    <col min="5896" max="6146" width="11.42578125" style="203"/>
    <col min="6147" max="6147" width="7.7109375" style="203" customWidth="1"/>
    <col min="6148" max="6150" width="11.42578125" style="203"/>
    <col min="6151" max="6151" width="7.7109375" style="203" customWidth="1"/>
    <col min="6152" max="6402" width="11.42578125" style="203"/>
    <col min="6403" max="6403" width="7.7109375" style="203" customWidth="1"/>
    <col min="6404" max="6406" width="11.42578125" style="203"/>
    <col min="6407" max="6407" width="7.7109375" style="203" customWidth="1"/>
    <col min="6408" max="6658" width="11.42578125" style="203"/>
    <col min="6659" max="6659" width="7.7109375" style="203" customWidth="1"/>
    <col min="6660" max="6662" width="11.42578125" style="203"/>
    <col min="6663" max="6663" width="7.7109375" style="203" customWidth="1"/>
    <col min="6664" max="6914" width="11.42578125" style="203"/>
    <col min="6915" max="6915" width="7.7109375" style="203" customWidth="1"/>
    <col min="6916" max="6918" width="11.42578125" style="203"/>
    <col min="6919" max="6919" width="7.7109375" style="203" customWidth="1"/>
    <col min="6920" max="7170" width="11.42578125" style="203"/>
    <col min="7171" max="7171" width="7.7109375" style="203" customWidth="1"/>
    <col min="7172" max="7174" width="11.42578125" style="203"/>
    <col min="7175" max="7175" width="7.7109375" style="203" customWidth="1"/>
    <col min="7176" max="7426" width="11.42578125" style="203"/>
    <col min="7427" max="7427" width="7.7109375" style="203" customWidth="1"/>
    <col min="7428" max="7430" width="11.42578125" style="203"/>
    <col min="7431" max="7431" width="7.7109375" style="203" customWidth="1"/>
    <col min="7432" max="7682" width="11.42578125" style="203"/>
    <col min="7683" max="7683" width="7.7109375" style="203" customWidth="1"/>
    <col min="7684" max="7686" width="11.42578125" style="203"/>
    <col min="7687" max="7687" width="7.7109375" style="203" customWidth="1"/>
    <col min="7688" max="7938" width="11.42578125" style="203"/>
    <col min="7939" max="7939" width="7.7109375" style="203" customWidth="1"/>
    <col min="7940" max="7942" width="11.42578125" style="203"/>
    <col min="7943" max="7943" width="7.7109375" style="203" customWidth="1"/>
    <col min="7944" max="8194" width="11.42578125" style="203"/>
    <col min="8195" max="8195" width="7.7109375" style="203" customWidth="1"/>
    <col min="8196" max="8198" width="11.42578125" style="203"/>
    <col min="8199" max="8199" width="7.7109375" style="203" customWidth="1"/>
    <col min="8200" max="8450" width="11.42578125" style="203"/>
    <col min="8451" max="8451" width="7.7109375" style="203" customWidth="1"/>
    <col min="8452" max="8454" width="11.42578125" style="203"/>
    <col min="8455" max="8455" width="7.7109375" style="203" customWidth="1"/>
    <col min="8456" max="8706" width="11.42578125" style="203"/>
    <col min="8707" max="8707" width="7.7109375" style="203" customWidth="1"/>
    <col min="8708" max="8710" width="11.42578125" style="203"/>
    <col min="8711" max="8711" width="7.7109375" style="203" customWidth="1"/>
    <col min="8712" max="8962" width="11.42578125" style="203"/>
    <col min="8963" max="8963" width="7.7109375" style="203" customWidth="1"/>
    <col min="8964" max="8966" width="11.42578125" style="203"/>
    <col min="8967" max="8967" width="7.7109375" style="203" customWidth="1"/>
    <col min="8968" max="9218" width="11.42578125" style="203"/>
    <col min="9219" max="9219" width="7.7109375" style="203" customWidth="1"/>
    <col min="9220" max="9222" width="11.42578125" style="203"/>
    <col min="9223" max="9223" width="7.7109375" style="203" customWidth="1"/>
    <col min="9224" max="9474" width="11.42578125" style="203"/>
    <col min="9475" max="9475" width="7.7109375" style="203" customWidth="1"/>
    <col min="9476" max="9478" width="11.42578125" style="203"/>
    <col min="9479" max="9479" width="7.7109375" style="203" customWidth="1"/>
    <col min="9480" max="9730" width="11.42578125" style="203"/>
    <col min="9731" max="9731" width="7.7109375" style="203" customWidth="1"/>
    <col min="9732" max="9734" width="11.42578125" style="203"/>
    <col min="9735" max="9735" width="7.7109375" style="203" customWidth="1"/>
    <col min="9736" max="9986" width="11.42578125" style="203"/>
    <col min="9987" max="9987" width="7.7109375" style="203" customWidth="1"/>
    <col min="9988" max="9990" width="11.42578125" style="203"/>
    <col min="9991" max="9991" width="7.7109375" style="203" customWidth="1"/>
    <col min="9992" max="10242" width="11.42578125" style="203"/>
    <col min="10243" max="10243" width="7.7109375" style="203" customWidth="1"/>
    <col min="10244" max="10246" width="11.42578125" style="203"/>
    <col min="10247" max="10247" width="7.7109375" style="203" customWidth="1"/>
    <col min="10248" max="10498" width="11.42578125" style="203"/>
    <col min="10499" max="10499" width="7.7109375" style="203" customWidth="1"/>
    <col min="10500" max="10502" width="11.42578125" style="203"/>
    <col min="10503" max="10503" width="7.7109375" style="203" customWidth="1"/>
    <col min="10504" max="10754" width="11.42578125" style="203"/>
    <col min="10755" max="10755" width="7.7109375" style="203" customWidth="1"/>
    <col min="10756" max="10758" width="11.42578125" style="203"/>
    <col min="10759" max="10759" width="7.7109375" style="203" customWidth="1"/>
    <col min="10760" max="11010" width="11.42578125" style="203"/>
    <col min="11011" max="11011" width="7.7109375" style="203" customWidth="1"/>
    <col min="11012" max="11014" width="11.42578125" style="203"/>
    <col min="11015" max="11015" width="7.7109375" style="203" customWidth="1"/>
    <col min="11016" max="11266" width="11.42578125" style="203"/>
    <col min="11267" max="11267" width="7.7109375" style="203" customWidth="1"/>
    <col min="11268" max="11270" width="11.42578125" style="203"/>
    <col min="11271" max="11271" width="7.7109375" style="203" customWidth="1"/>
    <col min="11272" max="11522" width="11.42578125" style="203"/>
    <col min="11523" max="11523" width="7.7109375" style="203" customWidth="1"/>
    <col min="11524" max="11526" width="11.42578125" style="203"/>
    <col min="11527" max="11527" width="7.7109375" style="203" customWidth="1"/>
    <col min="11528" max="11778" width="11.42578125" style="203"/>
    <col min="11779" max="11779" width="7.7109375" style="203" customWidth="1"/>
    <col min="11780" max="11782" width="11.42578125" style="203"/>
    <col min="11783" max="11783" width="7.7109375" style="203" customWidth="1"/>
    <col min="11784" max="12034" width="11.42578125" style="203"/>
    <col min="12035" max="12035" width="7.7109375" style="203" customWidth="1"/>
    <col min="12036" max="12038" width="11.42578125" style="203"/>
    <col min="12039" max="12039" width="7.7109375" style="203" customWidth="1"/>
    <col min="12040" max="12290" width="11.42578125" style="203"/>
    <col min="12291" max="12291" width="7.7109375" style="203" customWidth="1"/>
    <col min="12292" max="12294" width="11.42578125" style="203"/>
    <col min="12295" max="12295" width="7.7109375" style="203" customWidth="1"/>
    <col min="12296" max="12546" width="11.42578125" style="203"/>
    <col min="12547" max="12547" width="7.7109375" style="203" customWidth="1"/>
    <col min="12548" max="12550" width="11.42578125" style="203"/>
    <col min="12551" max="12551" width="7.7109375" style="203" customWidth="1"/>
    <col min="12552" max="12802" width="11.42578125" style="203"/>
    <col min="12803" max="12803" width="7.7109375" style="203" customWidth="1"/>
    <col min="12804" max="12806" width="11.42578125" style="203"/>
    <col min="12807" max="12807" width="7.7109375" style="203" customWidth="1"/>
    <col min="12808" max="13058" width="11.42578125" style="203"/>
    <col min="13059" max="13059" width="7.7109375" style="203" customWidth="1"/>
    <col min="13060" max="13062" width="11.42578125" style="203"/>
    <col min="13063" max="13063" width="7.7109375" style="203" customWidth="1"/>
    <col min="13064" max="13314" width="11.42578125" style="203"/>
    <col min="13315" max="13315" width="7.7109375" style="203" customWidth="1"/>
    <col min="13316" max="13318" width="11.42578125" style="203"/>
    <col min="13319" max="13319" width="7.7109375" style="203" customWidth="1"/>
    <col min="13320" max="13570" width="11.42578125" style="203"/>
    <col min="13571" max="13571" width="7.7109375" style="203" customWidth="1"/>
    <col min="13572" max="13574" width="11.42578125" style="203"/>
    <col min="13575" max="13575" width="7.7109375" style="203" customWidth="1"/>
    <col min="13576" max="13826" width="11.42578125" style="203"/>
    <col min="13827" max="13827" width="7.7109375" style="203" customWidth="1"/>
    <col min="13828" max="13830" width="11.42578125" style="203"/>
    <col min="13831" max="13831" width="7.7109375" style="203" customWidth="1"/>
    <col min="13832" max="14082" width="11.42578125" style="203"/>
    <col min="14083" max="14083" width="7.7109375" style="203" customWidth="1"/>
    <col min="14084" max="14086" width="11.42578125" style="203"/>
    <col min="14087" max="14087" width="7.7109375" style="203" customWidth="1"/>
    <col min="14088" max="14338" width="11.42578125" style="203"/>
    <col min="14339" max="14339" width="7.7109375" style="203" customWidth="1"/>
    <col min="14340" max="14342" width="11.42578125" style="203"/>
    <col min="14343" max="14343" width="7.7109375" style="203" customWidth="1"/>
    <col min="14344" max="14594" width="11.42578125" style="203"/>
    <col min="14595" max="14595" width="7.7109375" style="203" customWidth="1"/>
    <col min="14596" max="14598" width="11.42578125" style="203"/>
    <col min="14599" max="14599" width="7.7109375" style="203" customWidth="1"/>
    <col min="14600" max="14850" width="11.42578125" style="203"/>
    <col min="14851" max="14851" width="7.7109375" style="203" customWidth="1"/>
    <col min="14852" max="14854" width="11.42578125" style="203"/>
    <col min="14855" max="14855" width="7.7109375" style="203" customWidth="1"/>
    <col min="14856" max="15106" width="11.42578125" style="203"/>
    <col min="15107" max="15107" width="7.7109375" style="203" customWidth="1"/>
    <col min="15108" max="15110" width="11.42578125" style="203"/>
    <col min="15111" max="15111" width="7.7109375" style="203" customWidth="1"/>
    <col min="15112" max="15362" width="11.42578125" style="203"/>
    <col min="15363" max="15363" width="7.7109375" style="203" customWidth="1"/>
    <col min="15364" max="15366" width="11.42578125" style="203"/>
    <col min="15367" max="15367" width="7.7109375" style="203" customWidth="1"/>
    <col min="15368" max="15618" width="11.42578125" style="203"/>
    <col min="15619" max="15619" width="7.7109375" style="203" customWidth="1"/>
    <col min="15620" max="15622" width="11.42578125" style="203"/>
    <col min="15623" max="15623" width="7.7109375" style="203" customWidth="1"/>
    <col min="15624" max="15874" width="11.42578125" style="203"/>
    <col min="15875" max="15875" width="7.7109375" style="203" customWidth="1"/>
    <col min="15876" max="15878" width="11.42578125" style="203"/>
    <col min="15879" max="15879" width="7.7109375" style="203" customWidth="1"/>
    <col min="15880" max="16130" width="11.42578125" style="203"/>
    <col min="16131" max="16131" width="7.7109375" style="203" customWidth="1"/>
    <col min="16132" max="16134" width="11.42578125" style="203"/>
    <col min="16135" max="16135" width="7.7109375" style="203" customWidth="1"/>
    <col min="16136" max="16384" width="11.42578125" style="203"/>
  </cols>
  <sheetData>
    <row r="2" spans="1:8">
      <c r="A2" s="367" t="s">
        <v>507</v>
      </c>
      <c r="B2" s="367"/>
      <c r="C2" s="367"/>
      <c r="D2" s="367"/>
      <c r="E2" s="367"/>
      <c r="F2" s="367"/>
      <c r="G2" s="367"/>
      <c r="H2" s="367"/>
    </row>
    <row r="4" spans="1:8">
      <c r="A4" s="212"/>
      <c r="B4" s="368" t="s">
        <v>508</v>
      </c>
      <c r="C4" s="368"/>
      <c r="D4" s="213"/>
      <c r="E4" s="214"/>
      <c r="F4" s="368" t="s">
        <v>509</v>
      </c>
      <c r="G4" s="368"/>
      <c r="H4" s="213"/>
    </row>
    <row r="5" spans="1:8">
      <c r="A5" s="215"/>
      <c r="B5" s="216"/>
      <c r="C5" s="216"/>
      <c r="D5" s="217"/>
      <c r="E5" s="216"/>
      <c r="F5" s="216"/>
      <c r="G5" s="216"/>
      <c r="H5" s="217"/>
    </row>
    <row r="6" spans="1:8">
      <c r="A6" s="215" t="s">
        <v>510</v>
      </c>
      <c r="B6" s="216"/>
      <c r="C6" s="216"/>
      <c r="D6" s="218">
        <v>3000</v>
      </c>
      <c r="E6" s="216" t="s">
        <v>511</v>
      </c>
      <c r="F6" s="216"/>
      <c r="G6" s="216"/>
      <c r="H6" s="219">
        <v>3000</v>
      </c>
    </row>
    <row r="7" spans="1:8">
      <c r="A7" s="215" t="s">
        <v>512</v>
      </c>
      <c r="B7" s="216"/>
      <c r="C7" s="216"/>
      <c r="D7" s="218">
        <v>1500</v>
      </c>
      <c r="E7" s="216" t="s">
        <v>513</v>
      </c>
      <c r="F7" s="216"/>
      <c r="G7" s="216"/>
      <c r="H7" s="218">
        <v>900</v>
      </c>
    </row>
    <row r="8" spans="1:8">
      <c r="A8" s="215" t="s">
        <v>514</v>
      </c>
      <c r="B8" s="216"/>
      <c r="C8" s="216"/>
      <c r="D8" s="218">
        <v>1000</v>
      </c>
      <c r="E8" s="216" t="s">
        <v>515</v>
      </c>
      <c r="F8" s="216"/>
      <c r="G8" s="216"/>
      <c r="H8" s="218">
        <v>2000</v>
      </c>
    </row>
    <row r="9" spans="1:8">
      <c r="A9" s="215" t="s">
        <v>50</v>
      </c>
      <c r="B9" s="216"/>
      <c r="C9" s="216"/>
      <c r="D9" s="218">
        <v>2000</v>
      </c>
      <c r="E9" s="220" t="s">
        <v>516</v>
      </c>
      <c r="F9" s="216"/>
      <c r="G9" s="216"/>
      <c r="H9" s="218">
        <v>200</v>
      </c>
    </row>
    <row r="10" spans="1:8">
      <c r="A10" s="215" t="s">
        <v>517</v>
      </c>
      <c r="B10" s="216"/>
      <c r="C10" s="216"/>
      <c r="D10" s="218">
        <v>800</v>
      </c>
      <c r="E10" s="220" t="s">
        <v>518</v>
      </c>
      <c r="F10" s="216"/>
      <c r="G10" s="216"/>
      <c r="H10" s="218">
        <v>1200</v>
      </c>
    </row>
    <row r="11" spans="1:8">
      <c r="A11" s="215"/>
      <c r="B11" s="216"/>
      <c r="C11" s="216"/>
      <c r="D11" s="219"/>
      <c r="E11" s="220" t="s">
        <v>519</v>
      </c>
      <c r="F11" s="216"/>
      <c r="G11" s="216"/>
      <c r="H11" s="218">
        <v>500</v>
      </c>
    </row>
    <row r="12" spans="1:8">
      <c r="A12" s="215"/>
      <c r="B12" s="216"/>
      <c r="C12" s="216"/>
      <c r="D12" s="219"/>
      <c r="E12" s="220" t="s">
        <v>517</v>
      </c>
      <c r="F12" s="216"/>
      <c r="G12" s="216"/>
      <c r="H12" s="218">
        <v>500</v>
      </c>
    </row>
    <row r="13" spans="1:8">
      <c r="A13" s="215"/>
      <c r="B13" s="216"/>
      <c r="C13" s="216"/>
      <c r="D13" s="219"/>
      <c r="E13" s="220"/>
      <c r="F13" s="216"/>
      <c r="G13" s="216"/>
      <c r="H13" s="219"/>
    </row>
    <row r="14" spans="1:8">
      <c r="A14" s="215"/>
      <c r="B14" s="216"/>
      <c r="C14" s="216"/>
      <c r="D14" s="219"/>
      <c r="E14" s="220"/>
      <c r="F14" s="216"/>
      <c r="G14" s="216"/>
      <c r="H14" s="219"/>
    </row>
    <row r="15" spans="1:8">
      <c r="A15" s="215"/>
      <c r="B15" s="216"/>
      <c r="C15" s="216"/>
      <c r="D15" s="219"/>
      <c r="E15" s="216"/>
      <c r="F15" s="216"/>
      <c r="G15" s="216"/>
      <c r="H15" s="219"/>
    </row>
    <row r="16" spans="1:8">
      <c r="A16" s="215"/>
      <c r="B16" s="216"/>
      <c r="C16" s="216"/>
      <c r="D16" s="219"/>
      <c r="E16" s="216"/>
      <c r="F16" s="216"/>
      <c r="G16" s="216"/>
      <c r="H16" s="219"/>
    </row>
    <row r="17" spans="1:8">
      <c r="A17" s="221" t="s">
        <v>502</v>
      </c>
      <c r="B17" s="222"/>
      <c r="C17" s="222"/>
      <c r="D17" s="223">
        <f>SUM(D6:D11)</f>
        <v>8300</v>
      </c>
      <c r="E17" s="222" t="s">
        <v>502</v>
      </c>
      <c r="F17" s="222"/>
      <c r="G17" s="222"/>
      <c r="H17" s="223">
        <f>SUM(H6:H13)</f>
        <v>8300</v>
      </c>
    </row>
    <row r="18" spans="1:8">
      <c r="D18" s="216"/>
    </row>
  </sheetData>
  <mergeCells count="3">
    <mergeCell ref="A2:H2"/>
    <mergeCell ref="B4:C4"/>
    <mergeCell ref="F4:G4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Données_générales</vt:lpstr>
      <vt:lpstr>Plan_compta</vt:lpstr>
      <vt:lpstr>BD</vt:lpstr>
      <vt:lpstr>Dépense</vt:lpstr>
      <vt:lpstr>Recette</vt:lpstr>
      <vt:lpstr>Virement</vt:lpstr>
      <vt:lpstr>Analytique</vt:lpstr>
      <vt:lpstr>Compte de résultat</vt:lpstr>
      <vt:lpstr>Credit agricole Chpt</vt:lpstr>
      <vt:lpstr>Credit agricole Depot</vt:lpstr>
      <vt:lpstr>Credit agricole Livret</vt:lpstr>
      <vt:lpstr>Caisse</vt:lpstr>
      <vt:lpstr>Etat_tréso_3112</vt:lpstr>
      <vt:lpstr>Previsionnel</vt:lpstr>
      <vt:lpstr>N_COMPTE</vt:lpstr>
    </vt:vector>
  </TitlesOfParts>
  <Company>ANCC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fa.dissart</cp:lastModifiedBy>
  <cp:lastPrinted>2015-01-07T08:52:25Z</cp:lastPrinted>
  <dcterms:created xsi:type="dcterms:W3CDTF">2005-04-15T12:35:21Z</dcterms:created>
  <dcterms:modified xsi:type="dcterms:W3CDTF">2015-01-08T13:32:56Z</dcterms:modified>
</cp:coreProperties>
</file>