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bookViews>
    <workbookView xWindow="0" yWindow="0" windowWidth="28800" windowHeight="11610" xr2:uid="{772EE94E-F1A0-44DD-8E5F-D138C7161225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1" l="1"/>
  <c r="O3" i="1"/>
  <c r="N3" i="1"/>
  <c r="K7" i="1" l="1"/>
  <c r="L7" i="1"/>
  <c r="L3" i="1"/>
  <c r="L4" i="1"/>
  <c r="L5" i="1"/>
  <c r="L6" i="1"/>
  <c r="K3" i="1"/>
  <c r="K4" i="1"/>
  <c r="K5" i="1"/>
  <c r="K6" i="1"/>
  <c r="L2" i="1"/>
  <c r="K2" i="1"/>
  <c r="Q3" i="1" l="1"/>
  <c r="H2" i="1"/>
  <c r="H3" i="1" s="1"/>
  <c r="H4" i="1" s="1"/>
  <c r="H5" i="1" s="1"/>
  <c r="H6" i="1" s="1"/>
  <c r="H7" i="1" s="1"/>
</calcChain>
</file>

<file path=xl/sharedStrings.xml><?xml version="1.0" encoding="utf-8"?>
<sst xmlns="http://schemas.openxmlformats.org/spreadsheetml/2006/main" count="28" uniqueCount="25">
  <si>
    <t>Date</t>
  </si>
  <si>
    <t>Rubrique</t>
  </si>
  <si>
    <t>Libellé</t>
  </si>
  <si>
    <t>Montant</t>
  </si>
  <si>
    <t>Type</t>
  </si>
  <si>
    <t>Rapprochement</t>
  </si>
  <si>
    <t>Solde perso</t>
  </si>
  <si>
    <t>Solde de banque</t>
  </si>
  <si>
    <t>Report</t>
  </si>
  <si>
    <t>D</t>
  </si>
  <si>
    <t>-</t>
  </si>
  <si>
    <t>OP Pointées</t>
  </si>
  <si>
    <t>Solde Initial</t>
  </si>
  <si>
    <t>Débit</t>
  </si>
  <si>
    <t>Crédit</t>
  </si>
  <si>
    <t>Solde après pointage</t>
  </si>
  <si>
    <t>R</t>
  </si>
  <si>
    <t>Debit</t>
  </si>
  <si>
    <t>Credit</t>
  </si>
  <si>
    <t>--</t>
  </si>
  <si>
    <t>essai 1</t>
  </si>
  <si>
    <t>essai 2</t>
  </si>
  <si>
    <t>essai 3</t>
  </si>
  <si>
    <t>essai 4</t>
  </si>
  <si>
    <t>Essai5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</si>
</sst>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0" xfId="0" quotePrefix="1" applyNumberFormat="1" applyAlignment="1">
      <alignment horizontal="center" vertical="center"/>
    </xf>
    <xf numFmtId="164" fontId="0" fillId="0" borderId="0" xfId="0" applyNumberFormat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164" fontId="0" fillId="0" borderId="6" xfId="0" applyNumberFormat="1" applyFont="1" applyBorder="1" applyAlignment="1">
      <alignment horizontal="center"/>
    </xf>
    <xf numFmtId="164" fontId="4" fillId="4" borderId="3" xfId="4" applyNumberFormat="1" applyBorder="1" applyAlignment="1">
      <alignment horizontal="center"/>
    </xf>
    <xf numFmtId="164" fontId="4" fillId="4" borderId="5" xfId="4" applyNumberFormat="1" applyBorder="1" applyAlignment="1">
      <alignment horizontal="center"/>
    </xf>
    <xf numFmtId="164" fontId="0" fillId="2" borderId="6" xfId="2" applyNumberFormat="1" applyFont="1" applyBorder="1" applyAlignment="1">
      <alignment horizontal="center"/>
    </xf>
    <xf numFmtId="164" fontId="0" fillId="3" borderId="6" xfId="3" applyNumberFormat="1" applyFont="1" applyBorder="1" applyAlignment="1">
      <alignment horizontal="center"/>
    </xf>
  </cellXfs>
  <cellStyles count="5">
    <cellStyle name="Insatisfaisant" xfId="3" builtinId="27"/>
    <cellStyle name="Monétaire" xfId="1" builtinId="4"/>
    <cellStyle name="Neutre" xfId="4" builtinId="28"/>
    <cellStyle name="Normal" xfId="0" builtinId="0"/>
    <cellStyle name="Satisfaisant" xfId="2" builtinId="26"/>
  </cellStyles>
  <dxfs count="14"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4C3220D-C717-442B-9E2F-C9BD6381835A}" name="Tableau3" displayName="Tableau3" ref="A1:L7" totalsRowShown="0" headerRowDxfId="13" dataDxfId="12">
  <autoFilter ref="A1:L7" xr:uid="{B6BF31A4-88C6-46CC-AB1E-330F4E699506}"/>
  <sortState ref="A2:I32">
    <sortCondition ref="A1:A32"/>
  </sortState>
  <tableColumns count="12">
    <tableColumn id="1" xr3:uid="{6A743087-B50D-4E14-A841-BA664412F7D5}" name="Date" dataDxfId="11"/>
    <tableColumn id="3" xr3:uid="{4DCE458E-7FC4-465E-82C5-3E1B07F0845C}" name="Libellé" dataDxfId="10"/>
    <tableColumn id="4" xr3:uid="{2CB2D2C1-2921-46D6-A579-C4EC689D49A6}" name="Montant" dataDxfId="9" dataCellStyle="Monétaire"/>
    <tableColumn id="5" xr3:uid="{DD130125-40D3-4988-B746-12B6ADCEEE80}" name="Type" dataDxfId="8"/>
    <tableColumn id="6" xr3:uid="{845568F9-A014-4991-85D0-FE436A66095E}" name="Rubrique" dataDxfId="7"/>
    <tableColumn id="7" xr3:uid="{D7F65561-73CB-4705-969E-4BDAF7B139E5}" name="-" dataDxfId="6"/>
    <tableColumn id="2" xr3:uid="{8C9E0116-C598-4AD4-90DD-FECBB90AC7E9}" name="Rapprochement" dataDxfId="5"/>
    <tableColumn id="8" xr3:uid="{37F59B05-8967-4DBA-AA03-4C1630E340BE}" name="Solde perso" dataDxfId="4"/>
    <tableColumn id="9" xr3:uid="{DADCD178-566B-475A-80D3-2242FD1DE504}" name="Solde de banque" dataDxfId="3"/>
    <tableColumn id="10" xr3:uid="{71C902FE-9F60-4249-B225-8E2E251CAFA3}" name="--" dataDxfId="2"/>
    <tableColumn id="11" xr3:uid="{F5C00E6E-EB76-4ECC-B9E5-DFA66A8C3B69}" name="Debit" dataDxfId="1">
      <calculatedColumnFormula>IF(Tableau3[[#This Row],[Type]]="D",Tableau3[[#This Row],[Montant]],0)</calculatedColumnFormula>
    </tableColumn>
    <tableColumn id="12" xr3:uid="{E1443E61-C6A6-4DA4-985E-9121FCFB4279}" name="Credit" dataDxfId="0">
      <calculatedColumnFormula>IF(Tableau3[[#This Row],[Type]]="R",Tableau3[[#This Row],[Montant]],0)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DAE0EF-1D5A-4335-8D98-6E449A77ABD8}">
  <dimension ref="A1:R35"/>
  <sheetViews>
    <sheetView tabSelected="1" workbookViewId="0">
      <selection activeCell="A9" sqref="A9"/>
    </sheetView>
  </sheetViews>
  <sheetFormatPr baseColWidth="10" defaultRowHeight="15" x14ac:dyDescent="0.25"/>
  <cols>
    <col min="1" max="2" width="15.7109375" style="1" customWidth="1"/>
    <col min="3" max="3" width="15.7109375" style="4" customWidth="1"/>
    <col min="4" max="5" width="15.7109375" style="1" customWidth="1"/>
    <col min="6" max="6" width="10.5703125" style="1" customWidth="1"/>
    <col min="7" max="7" width="19.7109375" style="1" bestFit="1" customWidth="1"/>
    <col min="8" max="8" width="15.7109375" style="2" customWidth="1"/>
    <col min="9" max="9" width="20" style="1" customWidth="1"/>
    <col min="10" max="10" width="11.42578125" style="7"/>
    <col min="11" max="12" width="11.42578125" style="5"/>
    <col min="14" max="14" width="12.42578125" bestFit="1" customWidth="1"/>
    <col min="15" max="15" width="14.140625" bestFit="1" customWidth="1"/>
    <col min="16" max="16" width="12.5703125" customWidth="1"/>
    <col min="17" max="17" width="9" bestFit="1" customWidth="1"/>
    <col min="18" max="18" width="11.7109375" customWidth="1"/>
    <col min="19" max="19" width="10.7109375" bestFit="1" customWidth="1"/>
    <col min="20" max="20" width="9.28515625" bestFit="1" customWidth="1"/>
  </cols>
  <sheetData>
    <row r="1" spans="1:18" ht="15.75" thickBot="1" x14ac:dyDescent="0.3">
      <c r="A1" s="1" t="s">
        <v>0</v>
      </c>
      <c r="B1" s="1" t="s">
        <v>2</v>
      </c>
      <c r="C1" s="4" t="s">
        <v>3</v>
      </c>
      <c r="D1" s="1" t="s">
        <v>4</v>
      </c>
      <c r="E1" s="1" t="s">
        <v>1</v>
      </c>
      <c r="F1" s="1" t="s">
        <v>10</v>
      </c>
      <c r="G1" s="1" t="s">
        <v>5</v>
      </c>
      <c r="H1" s="2" t="s">
        <v>6</v>
      </c>
      <c r="I1" s="1" t="s">
        <v>7</v>
      </c>
      <c r="J1" s="6" t="s">
        <v>19</v>
      </c>
      <c r="K1" s="2" t="s">
        <v>17</v>
      </c>
      <c r="L1" s="2" t="s">
        <v>18</v>
      </c>
      <c r="N1" s="15"/>
      <c r="O1" s="8" t="s">
        <v>11</v>
      </c>
      <c r="P1" s="9"/>
      <c r="Q1" s="16"/>
      <c r="R1" s="15"/>
    </row>
    <row r="2" spans="1:18" ht="15.75" thickBot="1" x14ac:dyDescent="0.3">
      <c r="A2" s="3">
        <v>42736</v>
      </c>
      <c r="B2" s="1" t="s">
        <v>8</v>
      </c>
      <c r="C2" s="4">
        <v>1000</v>
      </c>
      <c r="H2" s="2">
        <f>C2</f>
        <v>1000</v>
      </c>
      <c r="J2" s="2"/>
      <c r="K2" s="2">
        <f>IF(Tableau3[[#This Row],[Type]]="D",Tableau3[[#This Row],[Montant]],0)</f>
        <v>0</v>
      </c>
      <c r="L2" s="2">
        <f>IF(Tableau3[[#This Row],[Type]]="R",Tableau3[[#This Row],[Montant]],0)</f>
        <v>0</v>
      </c>
      <c r="N2" s="10" t="s">
        <v>12</v>
      </c>
      <c r="O2" s="11" t="s">
        <v>13</v>
      </c>
      <c r="P2" s="12" t="s">
        <v>14</v>
      </c>
      <c r="Q2" s="13" t="s">
        <v>15</v>
      </c>
      <c r="R2" s="14"/>
    </row>
    <row r="3" spans="1:18" ht="15.75" thickBot="1" x14ac:dyDescent="0.3">
      <c r="A3" s="3">
        <v>43099</v>
      </c>
      <c r="B3" s="1" t="s">
        <v>20</v>
      </c>
      <c r="C3" s="4">
        <v>150</v>
      </c>
      <c r="D3" s="1" t="s">
        <v>9</v>
      </c>
      <c r="H3" s="2">
        <f>IF(Tableau3[[#This Row],[Montant]]&lt;&gt;0,H2+Tableau3[[#This Row],[Montant]]*(IF(Tableau3[[#This Row],[Type]]="D",-1,1)),"-")</f>
        <v>850</v>
      </c>
      <c r="J3" s="2"/>
      <c r="K3" s="2">
        <f>IF(Tableau3[[#This Row],[Type]]="D",Tableau3[[#This Row],[Montant]],0)</f>
        <v>150</v>
      </c>
      <c r="L3" s="2">
        <f>IF(Tableau3[[#This Row],[Type]]="R",Tableau3[[#This Row],[Montant]],0)</f>
        <v>0</v>
      </c>
      <c r="N3" s="17">
        <f>C2</f>
        <v>1000</v>
      </c>
      <c r="O3" s="21">
        <f>SUMIF(G2:G7,"X",K2:K7)</f>
        <v>0</v>
      </c>
      <c r="P3" s="20">
        <f>SUMIF(G2:G7,"X",L2:L7)</f>
        <v>0</v>
      </c>
      <c r="Q3" s="18">
        <f>N3-O3+P3</f>
        <v>1000</v>
      </c>
      <c r="R3" s="19"/>
    </row>
    <row r="4" spans="1:18" x14ac:dyDescent="0.25">
      <c r="A4" s="3">
        <v>43127</v>
      </c>
      <c r="B4" s="1" t="s">
        <v>21</v>
      </c>
      <c r="C4" s="4">
        <v>30</v>
      </c>
      <c r="D4" s="1" t="s">
        <v>9</v>
      </c>
      <c r="H4" s="2">
        <f>IF(Tableau3[[#This Row],[Montant]]&lt;&gt;0,H3+Tableau3[[#This Row],[Montant]]*(IF(Tableau3[[#This Row],[Type]]="D",-1,1)),"-")</f>
        <v>820</v>
      </c>
      <c r="J4" s="2"/>
      <c r="K4" s="2">
        <f>IF(Tableau3[[#This Row],[Type]]="D",Tableau3[[#This Row],[Montant]],0)</f>
        <v>30</v>
      </c>
      <c r="L4" s="2">
        <f>IF(Tableau3[[#This Row],[Type]]="R",Tableau3[[#This Row],[Montant]],0)</f>
        <v>0</v>
      </c>
    </row>
    <row r="5" spans="1:18" x14ac:dyDescent="0.25">
      <c r="A5" s="3">
        <v>43129</v>
      </c>
      <c r="B5" s="1" t="s">
        <v>22</v>
      </c>
      <c r="C5" s="4">
        <v>1000</v>
      </c>
      <c r="D5" s="1" t="s">
        <v>16</v>
      </c>
      <c r="H5" s="2">
        <f>IF(Tableau3[[#This Row],[Montant]]&lt;&gt;0,H4+Tableau3[[#This Row],[Montant]]*(IF(Tableau3[[#This Row],[Type]]="D",-1,1)),"-")</f>
        <v>1820</v>
      </c>
      <c r="J5" s="2"/>
      <c r="K5" s="2">
        <f>IF(Tableau3[[#This Row],[Type]]="D",Tableau3[[#This Row],[Montant]],0)</f>
        <v>0</v>
      </c>
      <c r="L5" s="2">
        <f>IF(Tableau3[[#This Row],[Type]]="R",Tableau3[[#This Row],[Montant]],0)</f>
        <v>1000</v>
      </c>
    </row>
    <row r="6" spans="1:18" x14ac:dyDescent="0.25">
      <c r="A6" s="3">
        <v>43133</v>
      </c>
      <c r="B6" s="1" t="s">
        <v>23</v>
      </c>
      <c r="C6" s="4">
        <v>300</v>
      </c>
      <c r="D6" s="1" t="s">
        <v>9</v>
      </c>
      <c r="H6" s="2">
        <f>IF(Tableau3[[#This Row],[Montant]]&lt;&gt;0,H5+Tableau3[[#This Row],[Montant]]*(IF(Tableau3[[#This Row],[Type]]="D",-1,1)),"-")</f>
        <v>1520</v>
      </c>
      <c r="J6" s="2"/>
      <c r="K6" s="2">
        <f>IF(Tableau3[[#This Row],[Type]]="D",Tableau3[[#This Row],[Montant]],0)</f>
        <v>300</v>
      </c>
      <c r="L6" s="2">
        <f>IF(Tableau3[[#This Row],[Type]]="R",Tableau3[[#This Row],[Montant]],0)</f>
        <v>0</v>
      </c>
    </row>
    <row r="7" spans="1:18" x14ac:dyDescent="0.25">
      <c r="A7" s="3">
        <v>43133</v>
      </c>
      <c r="B7" s="1" t="s">
        <v>24</v>
      </c>
      <c r="C7" s="4">
        <v>20</v>
      </c>
      <c r="D7" s="1" t="s">
        <v>9</v>
      </c>
      <c r="H7" s="2">
        <f>IF(Tableau3[[#This Row],[Montant]]&lt;&gt;0,H6+Tableau3[[#This Row],[Montant]]*(IF(Tableau3[[#This Row],[Type]]="D",-1,1)),"-")</f>
        <v>1500</v>
      </c>
      <c r="J7" s="2"/>
      <c r="K7" s="2">
        <f>IF(Tableau3[[#This Row],[Type]]="D",Tableau3[[#This Row],[Montant]],0)</f>
        <v>20</v>
      </c>
      <c r="L7" s="2">
        <f>IF(Tableau3[[#This Row],[Type]]="R",Tableau3[[#This Row],[Montant]],0)</f>
        <v>0</v>
      </c>
    </row>
    <row r="8" spans="1:18" x14ac:dyDescent="0.25">
      <c r="A8" s="3"/>
      <c r="J8" s="2"/>
      <c r="K8" s="2"/>
      <c r="L8" s="2"/>
    </row>
    <row r="9" spans="1:18" x14ac:dyDescent="0.25">
      <c r="A9" s="3"/>
      <c r="J9" s="2"/>
      <c r="K9" s="2"/>
      <c r="L9" s="2"/>
    </row>
    <row r="10" spans="1:18" x14ac:dyDescent="0.25">
      <c r="A10" s="3"/>
      <c r="J10" s="2"/>
      <c r="K10" s="2"/>
      <c r="L10" s="2"/>
    </row>
    <row r="11" spans="1:18" x14ac:dyDescent="0.25">
      <c r="A11" s="3"/>
      <c r="J11" s="2"/>
      <c r="K11" s="2"/>
      <c r="L11" s="2"/>
    </row>
    <row r="12" spans="1:18" x14ac:dyDescent="0.25">
      <c r="A12" s="3"/>
      <c r="J12" s="2"/>
      <c r="K12" s="2"/>
      <c r="L12" s="2"/>
    </row>
    <row r="13" spans="1:18" x14ac:dyDescent="0.25">
      <c r="A13" s="3"/>
      <c r="J13" s="2"/>
      <c r="K13" s="2"/>
      <c r="L13" s="2"/>
    </row>
    <row r="14" spans="1:18" x14ac:dyDescent="0.25">
      <c r="A14" s="3"/>
      <c r="J14" s="2"/>
      <c r="K14" s="2"/>
      <c r="L14" s="2"/>
    </row>
    <row r="15" spans="1:18" x14ac:dyDescent="0.25">
      <c r="A15" s="3"/>
      <c r="J15" s="2"/>
      <c r="K15" s="2"/>
      <c r="L15" s="2"/>
    </row>
    <row r="16" spans="1:18" x14ac:dyDescent="0.25">
      <c r="A16" s="3"/>
      <c r="J16" s="2"/>
      <c r="K16" s="2"/>
      <c r="L16" s="2"/>
    </row>
    <row r="17" spans="1:12" x14ac:dyDescent="0.25">
      <c r="A17" s="3"/>
      <c r="J17" s="2"/>
      <c r="K17" s="2"/>
      <c r="L17" s="2"/>
    </row>
    <row r="18" spans="1:12" x14ac:dyDescent="0.25">
      <c r="A18" s="3"/>
      <c r="J18" s="2"/>
      <c r="K18" s="2"/>
      <c r="L18" s="2"/>
    </row>
    <row r="19" spans="1:12" x14ac:dyDescent="0.25">
      <c r="A19" s="3"/>
      <c r="J19" s="2"/>
      <c r="K19" s="2"/>
      <c r="L19" s="2"/>
    </row>
    <row r="20" spans="1:12" x14ac:dyDescent="0.25">
      <c r="A20" s="3"/>
      <c r="J20" s="2"/>
      <c r="K20" s="2"/>
      <c r="L20" s="2"/>
    </row>
    <row r="21" spans="1:12" x14ac:dyDescent="0.25">
      <c r="A21" s="3"/>
      <c r="J21" s="2"/>
      <c r="K21" s="2"/>
      <c r="L21" s="2"/>
    </row>
    <row r="22" spans="1:12" x14ac:dyDescent="0.25">
      <c r="A22" s="3"/>
      <c r="J22" s="2"/>
      <c r="K22" s="2"/>
      <c r="L22" s="2"/>
    </row>
    <row r="23" spans="1:12" x14ac:dyDescent="0.25">
      <c r="A23" s="3"/>
      <c r="J23" s="2"/>
      <c r="K23" s="2"/>
      <c r="L23" s="2"/>
    </row>
    <row r="24" spans="1:12" x14ac:dyDescent="0.25">
      <c r="A24" s="3"/>
      <c r="J24" s="2"/>
      <c r="K24" s="2"/>
      <c r="L24" s="2"/>
    </row>
    <row r="25" spans="1:12" x14ac:dyDescent="0.25">
      <c r="A25" s="3"/>
      <c r="J25" s="2"/>
      <c r="K25" s="2"/>
      <c r="L25" s="2"/>
    </row>
    <row r="26" spans="1:12" x14ac:dyDescent="0.25">
      <c r="A26" s="3"/>
      <c r="J26" s="2"/>
      <c r="K26" s="2"/>
      <c r="L26" s="2"/>
    </row>
    <row r="27" spans="1:12" x14ac:dyDescent="0.25">
      <c r="A27" s="3"/>
      <c r="J27" s="2"/>
      <c r="K27" s="2"/>
      <c r="L27" s="2"/>
    </row>
    <row r="28" spans="1:12" x14ac:dyDescent="0.25">
      <c r="A28" s="3"/>
      <c r="J28" s="2"/>
      <c r="K28" s="2"/>
      <c r="L28" s="2"/>
    </row>
    <row r="29" spans="1:12" x14ac:dyDescent="0.25">
      <c r="A29" s="3"/>
      <c r="J29" s="2"/>
      <c r="K29" s="2"/>
      <c r="L29" s="2"/>
    </row>
    <row r="30" spans="1:12" x14ac:dyDescent="0.25">
      <c r="A30" s="3"/>
      <c r="J30" s="2"/>
      <c r="K30" s="2"/>
      <c r="L30" s="2"/>
    </row>
    <row r="31" spans="1:12" x14ac:dyDescent="0.25">
      <c r="A31" s="3"/>
      <c r="J31" s="2"/>
      <c r="K31" s="2"/>
      <c r="L31" s="2"/>
    </row>
    <row r="32" spans="1:12" x14ac:dyDescent="0.25">
      <c r="A32" s="3"/>
      <c r="J32" s="2"/>
      <c r="K32" s="2"/>
      <c r="L32" s="2"/>
    </row>
    <row r="33" spans="1:12" x14ac:dyDescent="0.25">
      <c r="A33" s="3"/>
      <c r="J33" s="2"/>
      <c r="K33" s="2"/>
      <c r="L33" s="2"/>
    </row>
    <row r="34" spans="1:12" x14ac:dyDescent="0.25">
      <c r="A34" s="3"/>
      <c r="J34" s="2"/>
      <c r="K34" s="2"/>
      <c r="L34" s="2"/>
    </row>
    <row r="35" spans="1:12" x14ac:dyDescent="0.25">
      <c r="A35" s="3"/>
      <c r="J35" s="2"/>
      <c r="K35" s="2"/>
      <c r="L35" s="2"/>
    </row>
  </sheetData>
  <mergeCells count="3">
    <mergeCell ref="Q3:R3"/>
    <mergeCell ref="Q2:R2"/>
    <mergeCell ref="O1:P1"/>
  </mergeCells>
  <dataValidations count="2">
    <dataValidation type="list" allowBlank="1" showInputMessage="1" showErrorMessage="1" sqref="D3:D1048576" xr:uid="{4CC7A804-D9A6-4026-9550-20D30A754CCE}">
      <formula1>"D,R"</formula1>
    </dataValidation>
    <dataValidation type="list" allowBlank="1" showInputMessage="1" showErrorMessage="1" sqref="G2:G7" xr:uid="{104A85C7-0C6C-4A4E-A417-CE91D571A2F9}">
      <formula1>"X"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2018-02-19T10:58:04Z</dcterms:created>
  <dcterms:modified xsi:type="dcterms:W3CDTF">2018-02-26T21:21:24Z</dcterms:modified>
</cp:coreProperties>
</file>