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gay\Desktop\travail excel PPCR\"/>
    </mc:Choice>
  </mc:AlternateContent>
  <bookViews>
    <workbookView xWindow="0" yWindow="0" windowWidth="19200" windowHeight="6945" activeTab="2"/>
  </bookViews>
  <sheets>
    <sheet name="BUCHETON" sheetId="1" r:id="rId1"/>
    <sheet name="GOIGOUX" sheetId="4" r:id="rId2"/>
    <sheet name="Analyse" sheetId="2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4" l="1"/>
  <c r="F4" i="4"/>
  <c r="F19" i="4"/>
  <c r="C19" i="4"/>
  <c r="C4" i="4"/>
  <c r="C25" i="1"/>
  <c r="F14" i="1"/>
  <c r="F4" i="1"/>
  <c r="C13" i="1"/>
  <c r="C4" i="1"/>
  <c r="I4" i="2" l="1"/>
  <c r="I5" i="2"/>
  <c r="I6" i="2"/>
  <c r="I7" i="2"/>
  <c r="I8" i="2"/>
  <c r="C8" i="2"/>
  <c r="C7" i="2"/>
  <c r="C6" i="2"/>
  <c r="C4" i="2"/>
  <c r="C5" i="2"/>
</calcChain>
</file>

<file path=xl/sharedStrings.xml><?xml version="1.0" encoding="utf-8"?>
<sst xmlns="http://schemas.openxmlformats.org/spreadsheetml/2006/main" count="99" uniqueCount="80">
  <si>
    <t>Objet du savoir</t>
  </si>
  <si>
    <t>Les compétences sont en conformité avec les programmes</t>
  </si>
  <si>
    <t>L’objectif est conforme avec le niveau de compétences des élèves (ZPD)</t>
  </si>
  <si>
    <t>L’enseignant  intègre des aspects culturels</t>
  </si>
  <si>
    <t>Pilotage et planification</t>
  </si>
  <si>
    <t>Situe la séance dans une séquence</t>
  </si>
  <si>
    <t>Structure la séance</t>
  </si>
  <si>
    <t>Respecte les différentes phases</t>
  </si>
  <si>
    <t>Utilise des objets</t>
  </si>
  <si>
    <t>Utilise le numérique</t>
  </si>
  <si>
    <t>Varie les modalités d’apprentissage par des  phases collectives, individuelles,  en binômes, en groupes</t>
  </si>
  <si>
    <t>Se déplace dans la classe</t>
  </si>
  <si>
    <t>Gère le temps</t>
  </si>
  <si>
    <t>Résultat</t>
  </si>
  <si>
    <t>critères</t>
  </si>
  <si>
    <t>Tissage et sens</t>
  </si>
  <si>
    <t>Etayage et aides</t>
  </si>
  <si>
    <t>Athmosphère</t>
  </si>
  <si>
    <t>côte</t>
  </si>
  <si>
    <t>Met en place un déclencheur de séance</t>
  </si>
  <si>
    <t>Met en place une fin de séance (clôture)</t>
  </si>
  <si>
    <t>Fait le lien avec la séance d’avant</t>
  </si>
  <si>
    <t>Fait le lien avec la séance d’après</t>
  </si>
  <si>
    <t>Fait le lien avec un projet de classe, de cycle ou d’école</t>
  </si>
  <si>
    <t>Explicite l’objet du savoir</t>
  </si>
  <si>
    <t>Fait figurer ses objectifs d’enseignement dans une progression de cycle et/ ou  d’école</t>
  </si>
  <si>
    <t>L’enseignant se sert de supports authentiques</t>
  </si>
  <si>
    <t>L’enseignant se sert du numérique</t>
  </si>
  <si>
    <t>Corrige les erreurs</t>
  </si>
  <si>
    <t>L’enseignant se montre rassurant et bienveillant</t>
  </si>
  <si>
    <t>Intègre l’erreur dans le processus d’apprentissage</t>
  </si>
  <si>
    <t>Se sert du jeu dans le processus d’apprentissage</t>
  </si>
  <si>
    <t>L’enseignant permet aux élèves de s’exprimer</t>
  </si>
  <si>
    <t>Organise des activités de communication</t>
  </si>
  <si>
    <t>Met en place des activités ludiques</t>
  </si>
  <si>
    <t>Change de posture selon les objectifs visés</t>
  </si>
  <si>
    <t>Se montre bienveillant et empathique</t>
  </si>
  <si>
    <t>Encourage les élèves à bon escient</t>
  </si>
  <si>
    <t>Met en place une autoévaluation ou évaluation par pairs</t>
  </si>
  <si>
    <t>Les élèves sont intéressés</t>
  </si>
  <si>
    <t>Les élèves s’expriment facilement (sans crainte)</t>
  </si>
  <si>
    <t>Les élèves comprennent</t>
  </si>
  <si>
    <t>Planification</t>
  </si>
  <si>
    <t>Régulation</t>
  </si>
  <si>
    <t>Explicitation</t>
  </si>
  <si>
    <t>Motivation</t>
  </si>
  <si>
    <t>Différenciation</t>
  </si>
  <si>
    <t>Objectifs (acquisition, mémorisation ou transfert) à court, moyen ou long terme</t>
  </si>
  <si>
    <t>Tâches didactiques</t>
  </si>
  <si>
    <t>Démarche pédagogiques</t>
  </si>
  <si>
    <t>Rôle de l'évaluation</t>
  </si>
  <si>
    <t>Organisation matérielle</t>
  </si>
  <si>
    <t>Groupements d'élèves</t>
  </si>
  <si>
    <r>
      <t xml:space="preserve">Régulation </t>
    </r>
    <r>
      <rPr>
        <sz val="8"/>
        <color theme="1"/>
        <rFont val="Calibri"/>
        <family val="2"/>
        <scheme val="minor"/>
      </rPr>
      <t>(interactions avec chaque élève et avec le groupe classe)</t>
    </r>
  </si>
  <si>
    <t>Retour d'information (feed-back immédiat / différé)</t>
  </si>
  <si>
    <t>Traitement des erreurs (public/privé, individuel/collectif)</t>
  </si>
  <si>
    <t>Etayage</t>
  </si>
  <si>
    <t>Coopération et entraide</t>
  </si>
  <si>
    <t>Des buts des tâches et/ou des finalités dd l'apprentissage (faire/apprendre)</t>
  </si>
  <si>
    <t>Des connaissances, savoirs ou ressources mobilisées</t>
  </si>
  <si>
    <t>Des procédures ou stratégies utilisées (avant, pendant ou après leur usage)</t>
  </si>
  <si>
    <t>Enrôlement et maintien de l'engagement des élèves dans les tâches</t>
  </si>
  <si>
    <t>Orientation et maintien de l'attention</t>
  </si>
  <si>
    <t>Développement du sentiment de compétence</t>
  </si>
  <si>
    <t>Modalités : tâches similaires ou différentes, étayage variable …</t>
  </si>
  <si>
    <t>Groupements : en collectif, en groupe ou individuellement</t>
  </si>
  <si>
    <t>Publics : homogène ou hétérogène, en fonction des besoins, à priori ou en cours d'activité …</t>
  </si>
  <si>
    <t>Attention sur le lexique</t>
  </si>
  <si>
    <t>Utilise un support adapté</t>
  </si>
  <si>
    <t>Met en place des affichages collectifs</t>
  </si>
  <si>
    <t>Met en place des outils d'aide individuels</t>
  </si>
  <si>
    <t>Permet aux élèves de comprendre : gestes, objets …</t>
  </si>
  <si>
    <t>L’enseignant change de postures</t>
  </si>
  <si>
    <t>Analyse pédgogique</t>
  </si>
  <si>
    <t>Les gestes professionnels</t>
  </si>
  <si>
    <t>La professionnalité</t>
  </si>
  <si>
    <t>Evaluation de l’oral</t>
  </si>
  <si>
    <t>Evaluation de l’écrit</t>
  </si>
  <si>
    <t>Climat de classe et autorité</t>
  </si>
  <si>
    <t>Atmosphère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</si>
</sst>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7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5">
    <xf numFmtId="0" fontId="0" fillId="0" borderId="0" xfId="0"/>
    <xf numFmtId="0" fontId="0" fillId="0" borderId="2" xfId="0" applyBorder="1" applyAlignment="1">
      <alignment vertical="center" wrapText="1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9" fontId="2" fillId="0" borderId="3" xfId="1" applyFont="1" applyBorder="1" applyAlignment="1">
      <alignment horizontal="center" vertical="center" wrapText="1"/>
    </xf>
    <xf numFmtId="0" fontId="0" fillId="0" borderId="6" xfId="0" applyBorder="1" applyAlignment="1">
      <alignment vertical="center" wrapText="1"/>
    </xf>
    <xf numFmtId="0" fontId="0" fillId="0" borderId="0" xfId="0" applyAlignment="1">
      <alignment wrapText="1"/>
    </xf>
    <xf numFmtId="0" fontId="0" fillId="0" borderId="0" xfId="0" applyBorder="1" applyAlignment="1">
      <alignment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4" fillId="0" borderId="0" xfId="0" applyFont="1"/>
    <xf numFmtId="0" fontId="4" fillId="0" borderId="5" xfId="0" applyFont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9" fontId="4" fillId="0" borderId="5" xfId="0" applyNumberFormat="1" applyFont="1" applyBorder="1" applyAlignment="1">
      <alignment horizontal="center" vertical="center" wrapText="1"/>
    </xf>
    <xf numFmtId="0" fontId="0" fillId="0" borderId="0" xfId="0" applyBorder="1"/>
    <xf numFmtId="0" fontId="0" fillId="3" borderId="0" xfId="0" applyFill="1"/>
    <xf numFmtId="0" fontId="6" fillId="0" borderId="0" xfId="0" applyFont="1"/>
    <xf numFmtId="0" fontId="6" fillId="0" borderId="0" xfId="0" applyFont="1" applyBorder="1" applyAlignment="1">
      <alignment horizontal="left" vertical="center"/>
    </xf>
    <xf numFmtId="0" fontId="2" fillId="0" borderId="4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Gestes professionnels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Analyse!#REF!</c:f>
              <c:strCache>
                <c:ptCount val="1"/>
                <c:pt idx="0">
                  <c:v>#REF!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Analyse!$B$4:$B$8</c:f>
              <c:strCache>
                <c:ptCount val="5"/>
                <c:pt idx="0">
                  <c:v>Objet du savoir</c:v>
                </c:pt>
                <c:pt idx="1">
                  <c:v>Pilotage et planification</c:v>
                </c:pt>
                <c:pt idx="2">
                  <c:v>Tissage et sens</c:v>
                </c:pt>
                <c:pt idx="3">
                  <c:v>Etayage et aides</c:v>
                </c:pt>
                <c:pt idx="4">
                  <c:v>Athmosphère</c:v>
                </c:pt>
              </c:strCache>
            </c:strRef>
          </c:cat>
          <c:val>
            <c:numRef>
              <c:f>Analyse!#REF!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FB3-42B6-A9D7-251458419A22}"/>
            </c:ext>
          </c:extLst>
        </c:ser>
        <c:ser>
          <c:idx val="1"/>
          <c:order val="1"/>
          <c:tx>
            <c:strRef>
              <c:f>Analyse!#REF!</c:f>
              <c:strCache>
                <c:ptCount val="1"/>
                <c:pt idx="0">
                  <c:v>#REF!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Analyse!$B$4:$B$8</c:f>
              <c:strCache>
                <c:ptCount val="5"/>
                <c:pt idx="0">
                  <c:v>Objet du savoir</c:v>
                </c:pt>
                <c:pt idx="1">
                  <c:v>Pilotage et planification</c:v>
                </c:pt>
                <c:pt idx="2">
                  <c:v>Tissage et sens</c:v>
                </c:pt>
                <c:pt idx="3">
                  <c:v>Etayage et aides</c:v>
                </c:pt>
                <c:pt idx="4">
                  <c:v>Athmosphère</c:v>
                </c:pt>
              </c:strCache>
            </c:strRef>
          </c:cat>
          <c:val>
            <c:numRef>
              <c:f>Analyse!#REF!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FB3-42B6-A9D7-251458419A22}"/>
            </c:ext>
          </c:extLst>
        </c:ser>
        <c:ser>
          <c:idx val="2"/>
          <c:order val="2"/>
          <c:tx>
            <c:strRef>
              <c:f>Analyse!#REF!</c:f>
              <c:strCache>
                <c:ptCount val="1"/>
                <c:pt idx="0">
                  <c:v>#REF!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Analyse!$B$4:$B$8</c:f>
              <c:strCache>
                <c:ptCount val="5"/>
                <c:pt idx="0">
                  <c:v>Objet du savoir</c:v>
                </c:pt>
                <c:pt idx="1">
                  <c:v>Pilotage et planification</c:v>
                </c:pt>
                <c:pt idx="2">
                  <c:v>Tissage et sens</c:v>
                </c:pt>
                <c:pt idx="3">
                  <c:v>Etayage et aides</c:v>
                </c:pt>
                <c:pt idx="4">
                  <c:v>Athmosphère</c:v>
                </c:pt>
              </c:strCache>
            </c:strRef>
          </c:cat>
          <c:val>
            <c:numRef>
              <c:f>Analyse!#REF!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FB3-42B6-A9D7-251458419A22}"/>
            </c:ext>
          </c:extLst>
        </c:ser>
        <c:ser>
          <c:idx val="3"/>
          <c:order val="3"/>
          <c:tx>
            <c:strRef>
              <c:f>Analyse!$C$3</c:f>
              <c:strCache>
                <c:ptCount val="1"/>
                <c:pt idx="0">
                  <c:v>Résultat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Analyse!$B$4:$B$8</c:f>
              <c:strCache>
                <c:ptCount val="5"/>
                <c:pt idx="0">
                  <c:v>Objet du savoir</c:v>
                </c:pt>
                <c:pt idx="1">
                  <c:v>Pilotage et planification</c:v>
                </c:pt>
                <c:pt idx="2">
                  <c:v>Tissage et sens</c:v>
                </c:pt>
                <c:pt idx="3">
                  <c:v>Etayage et aides</c:v>
                </c:pt>
                <c:pt idx="4">
                  <c:v>Athmosphère</c:v>
                </c:pt>
              </c:strCache>
            </c:strRef>
          </c:cat>
          <c:val>
            <c:numRef>
              <c:f>Analyse!$C$4:$C$8</c:f>
              <c:numCache>
                <c:formatCode>0%</c:formatCode>
                <c:ptCount val="5"/>
                <c:pt idx="0">
                  <c:v>0.625</c:v>
                </c:pt>
                <c:pt idx="1">
                  <c:v>0.66666666666666663</c:v>
                </c:pt>
                <c:pt idx="2">
                  <c:v>0.6071428571428571</c:v>
                </c:pt>
                <c:pt idx="3">
                  <c:v>0.61363636363636365</c:v>
                </c:pt>
                <c:pt idx="4">
                  <c:v>0.58333333333333337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5FB3-42B6-A9D7-251458419A2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38308552"/>
        <c:axId val="438309536"/>
      </c:radarChart>
      <c:catAx>
        <c:axId val="4383085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8309536"/>
        <c:crosses val="autoZero"/>
        <c:auto val="1"/>
        <c:lblAlgn val="ctr"/>
        <c:lblOffset val="100"/>
        <c:noMultiLvlLbl val="0"/>
      </c:catAx>
      <c:valAx>
        <c:axId val="438309536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383085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noFill/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Professionnalité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Analyse!#REF!</c:f>
              <c:strCache>
                <c:ptCount val="1"/>
                <c:pt idx="0">
                  <c:v>#REF!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Analyse!$H$4:$H$8</c:f>
              <c:strCache>
                <c:ptCount val="5"/>
                <c:pt idx="0">
                  <c:v>Planification</c:v>
                </c:pt>
                <c:pt idx="1">
                  <c:v>Régulation</c:v>
                </c:pt>
                <c:pt idx="2">
                  <c:v>Explicitation</c:v>
                </c:pt>
                <c:pt idx="3">
                  <c:v>Motivation</c:v>
                </c:pt>
                <c:pt idx="4">
                  <c:v>Différenciation</c:v>
                </c:pt>
              </c:strCache>
            </c:strRef>
          </c:cat>
          <c:val>
            <c:numRef>
              <c:f>Analyse!#REF!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5E3-47D7-9568-59618DE3A59F}"/>
            </c:ext>
          </c:extLst>
        </c:ser>
        <c:ser>
          <c:idx val="1"/>
          <c:order val="1"/>
          <c:tx>
            <c:strRef>
              <c:f>Analyse!#REF!</c:f>
              <c:strCache>
                <c:ptCount val="1"/>
                <c:pt idx="0">
                  <c:v>#REF!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Analyse!$H$4:$H$8</c:f>
              <c:strCache>
                <c:ptCount val="5"/>
                <c:pt idx="0">
                  <c:v>Planification</c:v>
                </c:pt>
                <c:pt idx="1">
                  <c:v>Régulation</c:v>
                </c:pt>
                <c:pt idx="2">
                  <c:v>Explicitation</c:v>
                </c:pt>
                <c:pt idx="3">
                  <c:v>Motivation</c:v>
                </c:pt>
                <c:pt idx="4">
                  <c:v>Différenciation</c:v>
                </c:pt>
              </c:strCache>
            </c:strRef>
          </c:cat>
          <c:val>
            <c:numRef>
              <c:f>Analyse!#REF!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5E3-47D7-9568-59618DE3A59F}"/>
            </c:ext>
          </c:extLst>
        </c:ser>
        <c:ser>
          <c:idx val="2"/>
          <c:order val="2"/>
          <c:tx>
            <c:strRef>
              <c:f>Analyse!#REF!</c:f>
              <c:strCache>
                <c:ptCount val="1"/>
                <c:pt idx="0">
                  <c:v>#REF!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Analyse!$H$4:$H$8</c:f>
              <c:strCache>
                <c:ptCount val="5"/>
                <c:pt idx="0">
                  <c:v>Planification</c:v>
                </c:pt>
                <c:pt idx="1">
                  <c:v>Régulation</c:v>
                </c:pt>
                <c:pt idx="2">
                  <c:v>Explicitation</c:v>
                </c:pt>
                <c:pt idx="3">
                  <c:v>Motivation</c:v>
                </c:pt>
                <c:pt idx="4">
                  <c:v>Différenciation</c:v>
                </c:pt>
              </c:strCache>
            </c:strRef>
          </c:cat>
          <c:val>
            <c:numRef>
              <c:f>Analyse!#REF!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85E3-47D7-9568-59618DE3A59F}"/>
            </c:ext>
          </c:extLst>
        </c:ser>
        <c:ser>
          <c:idx val="3"/>
          <c:order val="3"/>
          <c:tx>
            <c:strRef>
              <c:f>Analyse!$I$3</c:f>
              <c:strCache>
                <c:ptCount val="1"/>
                <c:pt idx="0">
                  <c:v>Résultat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Analyse!$H$4:$H$8</c:f>
              <c:strCache>
                <c:ptCount val="5"/>
                <c:pt idx="0">
                  <c:v>Planification</c:v>
                </c:pt>
                <c:pt idx="1">
                  <c:v>Régulation</c:v>
                </c:pt>
                <c:pt idx="2">
                  <c:v>Explicitation</c:v>
                </c:pt>
                <c:pt idx="3">
                  <c:v>Motivation</c:v>
                </c:pt>
                <c:pt idx="4">
                  <c:v>Différenciation</c:v>
                </c:pt>
              </c:strCache>
            </c:strRef>
          </c:cat>
          <c:val>
            <c:numRef>
              <c:f>Analyse!$I$4:$I$8</c:f>
              <c:numCache>
                <c:formatCode>0%</c:formatCode>
                <c:ptCount val="5"/>
                <c:pt idx="0">
                  <c:v>0.70833333333333337</c:v>
                </c:pt>
                <c:pt idx="1">
                  <c:v>0.7</c:v>
                </c:pt>
                <c:pt idx="2">
                  <c:v>0.58333333333333337</c:v>
                </c:pt>
                <c:pt idx="3">
                  <c:v>0.66666666666666663</c:v>
                </c:pt>
                <c:pt idx="4">
                  <c:v>0.75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85E3-47D7-9568-59618DE3A59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01208560"/>
        <c:axId val="601208888"/>
      </c:radarChart>
      <c:catAx>
        <c:axId val="6012085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1208888"/>
        <c:crosses val="autoZero"/>
        <c:auto val="1"/>
        <c:lblAlgn val="ctr"/>
        <c:lblOffset val="100"/>
        <c:noMultiLvlLbl val="0"/>
      </c:catAx>
      <c:valAx>
        <c:axId val="601208888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6012085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752474</xdr:colOff>
      <xdr:row>8</xdr:row>
      <xdr:rowOff>95250</xdr:rowOff>
    </xdr:from>
    <xdr:to>
      <xdr:col>4</xdr:col>
      <xdr:colOff>1345024</xdr:colOff>
      <xdr:row>22</xdr:row>
      <xdr:rowOff>37150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FAF516F-91D1-47B1-A446-0E0A5BA664B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752474</xdr:colOff>
      <xdr:row>8</xdr:row>
      <xdr:rowOff>57150</xdr:rowOff>
    </xdr:from>
    <xdr:to>
      <xdr:col>11</xdr:col>
      <xdr:colOff>583024</xdr:colOff>
      <xdr:row>21</xdr:row>
      <xdr:rowOff>183200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B907BB47-9FEB-4825-99CF-1D5EF2B9FE7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0</xdr:col>
      <xdr:colOff>0</xdr:colOff>
      <xdr:row>25</xdr:row>
      <xdr:rowOff>0</xdr:rowOff>
    </xdr:from>
    <xdr:to>
      <xdr:col>5</xdr:col>
      <xdr:colOff>22860</xdr:colOff>
      <xdr:row>25</xdr:row>
      <xdr:rowOff>0</xdr:rowOff>
    </xdr:to>
    <xdr:sp macro="" textlink="">
      <xdr:nvSpPr>
        <xdr:cNvPr id="5" name="Shape 5">
          <a:extLst>
            <a:ext uri="{FF2B5EF4-FFF2-40B4-BE49-F238E27FC236}">
              <a16:creationId xmlns:a16="http://schemas.microsoft.com/office/drawing/2014/main" id="{F25D9256-9256-4290-A8DA-C9B6B196E5CB}"/>
            </a:ext>
          </a:extLst>
        </xdr:cNvPr>
        <xdr:cNvSpPr/>
      </xdr:nvSpPr>
      <xdr:spPr>
        <a:xfrm>
          <a:off x="762000" y="7170673"/>
          <a:ext cx="5191760" cy="0"/>
        </a:xfrm>
        <a:custGeom>
          <a:avLst/>
          <a:gdLst/>
          <a:ahLst/>
          <a:cxnLst/>
          <a:rect l="0" t="0" r="0" b="0"/>
          <a:pathLst>
            <a:path w="4486910">
              <a:moveTo>
                <a:pt x="0" y="0"/>
              </a:moveTo>
              <a:lnTo>
                <a:pt x="4486656" y="0"/>
              </a:lnTo>
            </a:path>
          </a:pathLst>
        </a:custGeom>
        <a:ln w="3175">
          <a:solidFill>
            <a:srgbClr val="000000"/>
          </a:solidFill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showGridLines="0" workbookViewId="0">
      <selection activeCell="E10" sqref="E10:H10"/>
    </sheetView>
  </sheetViews>
  <sheetFormatPr baseColWidth="10" defaultRowHeight="15" x14ac:dyDescent="0.25"/>
  <cols>
    <col min="1" max="1" width="5.7109375" customWidth="1"/>
    <col min="2" max="2" width="25.7109375" style="8" customWidth="1"/>
    <col min="3" max="3" width="6.7109375" style="5" customWidth="1"/>
    <col min="5" max="5" width="25.7109375" customWidth="1"/>
    <col min="6" max="6" width="6.7109375" customWidth="1"/>
  </cols>
  <sheetData>
    <row r="1" spans="1:6" x14ac:dyDescent="0.25">
      <c r="A1" s="19" t="s">
        <v>74</v>
      </c>
    </row>
    <row r="2" spans="1:6" ht="15.75" thickBot="1" x14ac:dyDescent="0.3">
      <c r="A2" s="19"/>
    </row>
    <row r="3" spans="1:6" ht="16.149999999999999" customHeight="1" thickBot="1" x14ac:dyDescent="0.3">
      <c r="B3" s="23" t="s">
        <v>0</v>
      </c>
      <c r="C3" s="3" t="s">
        <v>18</v>
      </c>
      <c r="E3" s="21" t="s">
        <v>15</v>
      </c>
      <c r="F3" s="3" t="s">
        <v>18</v>
      </c>
    </row>
    <row r="4" spans="1:6" ht="15" customHeight="1" thickBot="1" x14ac:dyDescent="0.3">
      <c r="B4" s="24"/>
      <c r="C4" s="6">
        <f>SUM(C5:C10)/(6*4)</f>
        <v>0.625</v>
      </c>
      <c r="E4" s="22"/>
      <c r="F4" s="6">
        <f>SUM(F5:F11)/(7*4)</f>
        <v>0.6071428571428571</v>
      </c>
    </row>
    <row r="5" spans="1:6" ht="45.75" thickBot="1" x14ac:dyDescent="0.3">
      <c r="B5" s="1" t="s">
        <v>1</v>
      </c>
      <c r="C5" s="4">
        <v>3</v>
      </c>
      <c r="E5" s="1" t="s">
        <v>19</v>
      </c>
      <c r="F5" s="4">
        <v>2</v>
      </c>
    </row>
    <row r="6" spans="1:6" ht="30.75" thickBot="1" x14ac:dyDescent="0.3">
      <c r="B6" s="1" t="s">
        <v>67</v>
      </c>
      <c r="C6" s="4">
        <v>2</v>
      </c>
      <c r="E6" s="1" t="s">
        <v>20</v>
      </c>
      <c r="F6" s="4">
        <v>2</v>
      </c>
    </row>
    <row r="7" spans="1:6" ht="60.75" thickBot="1" x14ac:dyDescent="0.3">
      <c r="B7" s="1" t="s">
        <v>2</v>
      </c>
      <c r="C7" s="4">
        <v>3</v>
      </c>
      <c r="E7" s="1" t="s">
        <v>21</v>
      </c>
      <c r="F7" s="4">
        <v>3</v>
      </c>
    </row>
    <row r="8" spans="1:6" ht="30.75" thickBot="1" x14ac:dyDescent="0.3">
      <c r="B8" s="1" t="s">
        <v>3</v>
      </c>
      <c r="C8" s="4">
        <v>3</v>
      </c>
      <c r="E8" s="1" t="s">
        <v>22</v>
      </c>
      <c r="F8" s="4">
        <v>2</v>
      </c>
    </row>
    <row r="9" spans="1:6" ht="45.75" thickBot="1" x14ac:dyDescent="0.3">
      <c r="B9" s="1" t="s">
        <v>76</v>
      </c>
      <c r="C9" s="4">
        <v>2</v>
      </c>
      <c r="E9" s="1" t="s">
        <v>23</v>
      </c>
      <c r="F9" s="4">
        <v>3</v>
      </c>
    </row>
    <row r="10" spans="1:6" ht="15.75" thickBot="1" x14ac:dyDescent="0.3">
      <c r="B10" s="1" t="s">
        <v>77</v>
      </c>
      <c r="C10" s="11">
        <v>2</v>
      </c>
      <c r="E10" s="1" t="s">
        <v>24</v>
      </c>
      <c r="F10" s="4">
        <v>2</v>
      </c>
    </row>
    <row r="11" spans="1:6" ht="60.75" thickBot="1" x14ac:dyDescent="0.3">
      <c r="C11" s="10"/>
      <c r="E11" s="7" t="s">
        <v>25</v>
      </c>
      <c r="F11" s="3">
        <v>3</v>
      </c>
    </row>
    <row r="12" spans="1:6" ht="15.75" thickBot="1" x14ac:dyDescent="0.3">
      <c r="B12" s="21" t="s">
        <v>4</v>
      </c>
      <c r="C12" s="3" t="s">
        <v>18</v>
      </c>
      <c r="E12" s="8"/>
      <c r="F12" s="5"/>
    </row>
    <row r="13" spans="1:6" ht="15.75" thickBot="1" x14ac:dyDescent="0.3">
      <c r="B13" s="22"/>
      <c r="C13" s="6">
        <f>SUM(C14:C22)/(9*4)</f>
        <v>0.66666666666666663</v>
      </c>
      <c r="E13" s="21" t="s">
        <v>16</v>
      </c>
      <c r="F13" s="3" t="s">
        <v>18</v>
      </c>
    </row>
    <row r="14" spans="1:6" ht="30.75" thickBot="1" x14ac:dyDescent="0.3">
      <c r="B14" s="1" t="s">
        <v>5</v>
      </c>
      <c r="C14" s="4">
        <v>3</v>
      </c>
      <c r="E14" s="22"/>
      <c r="F14" s="6">
        <f>SUM(F15:F25)/(11*4)</f>
        <v>0.61363636363636365</v>
      </c>
    </row>
    <row r="15" spans="1:6" ht="45.75" thickBot="1" x14ac:dyDescent="0.3">
      <c r="B15" s="1" t="s">
        <v>6</v>
      </c>
      <c r="C15" s="4">
        <v>3</v>
      </c>
      <c r="E15" s="7" t="s">
        <v>71</v>
      </c>
      <c r="F15" s="4">
        <v>2</v>
      </c>
    </row>
    <row r="16" spans="1:6" ht="30.75" thickBot="1" x14ac:dyDescent="0.3">
      <c r="B16" s="1" t="s">
        <v>7</v>
      </c>
      <c r="C16" s="4">
        <v>2</v>
      </c>
      <c r="E16" s="1" t="s">
        <v>69</v>
      </c>
      <c r="F16" s="4">
        <v>3</v>
      </c>
    </row>
    <row r="17" spans="2:6" ht="30.75" thickBot="1" x14ac:dyDescent="0.3">
      <c r="B17" s="1" t="s">
        <v>68</v>
      </c>
      <c r="C17" s="4">
        <v>2</v>
      </c>
      <c r="E17" s="1" t="s">
        <v>70</v>
      </c>
      <c r="F17" s="4">
        <v>2</v>
      </c>
    </row>
    <row r="18" spans="2:6" ht="30.75" thickBot="1" x14ac:dyDescent="0.3">
      <c r="B18" s="1" t="s">
        <v>8</v>
      </c>
      <c r="C18" s="4">
        <v>2</v>
      </c>
      <c r="E18" s="1" t="s">
        <v>26</v>
      </c>
      <c r="F18" s="4">
        <v>2</v>
      </c>
    </row>
    <row r="19" spans="2:6" ht="30.75" thickBot="1" x14ac:dyDescent="0.3">
      <c r="B19" s="1" t="s">
        <v>9</v>
      </c>
      <c r="C19" s="4">
        <v>3</v>
      </c>
      <c r="E19" s="1" t="s">
        <v>27</v>
      </c>
      <c r="F19" s="4">
        <v>3</v>
      </c>
    </row>
    <row r="20" spans="2:6" ht="75.75" thickBot="1" x14ac:dyDescent="0.3">
      <c r="B20" s="1" t="s">
        <v>10</v>
      </c>
      <c r="C20" s="4">
        <v>3</v>
      </c>
      <c r="E20" s="1" t="s">
        <v>28</v>
      </c>
      <c r="F20" s="4">
        <v>3</v>
      </c>
    </row>
    <row r="21" spans="2:6" ht="30.75" thickBot="1" x14ac:dyDescent="0.3">
      <c r="B21" s="1" t="s">
        <v>11</v>
      </c>
      <c r="C21" s="4">
        <v>3</v>
      </c>
      <c r="E21" s="1" t="s">
        <v>29</v>
      </c>
      <c r="F21" s="4">
        <v>3</v>
      </c>
    </row>
    <row r="22" spans="2:6" ht="30.75" thickBot="1" x14ac:dyDescent="0.3">
      <c r="B22" s="1" t="s">
        <v>12</v>
      </c>
      <c r="C22" s="11">
        <v>3</v>
      </c>
      <c r="E22" s="1" t="s">
        <v>72</v>
      </c>
      <c r="F22" s="4">
        <v>2</v>
      </c>
    </row>
    <row r="23" spans="2:6" ht="30.75" thickBot="1" x14ac:dyDescent="0.3">
      <c r="E23" s="1" t="s">
        <v>30</v>
      </c>
      <c r="F23" s="4">
        <v>2</v>
      </c>
    </row>
    <row r="24" spans="2:6" ht="30.75" thickBot="1" x14ac:dyDescent="0.3">
      <c r="B24" s="21" t="s">
        <v>79</v>
      </c>
      <c r="C24" s="3" t="s">
        <v>18</v>
      </c>
      <c r="E24" s="1" t="s">
        <v>31</v>
      </c>
      <c r="F24" s="4">
        <v>2</v>
      </c>
    </row>
    <row r="25" spans="2:6" ht="45.75" thickBot="1" x14ac:dyDescent="0.3">
      <c r="B25" s="22"/>
      <c r="C25" s="6">
        <f>SUM(C26:C34)/(9*4)</f>
        <v>0.58333333333333337</v>
      </c>
      <c r="E25" s="1" t="s">
        <v>38</v>
      </c>
      <c r="F25" s="11">
        <v>3</v>
      </c>
    </row>
    <row r="26" spans="2:6" ht="30.75" thickBot="1" x14ac:dyDescent="0.3">
      <c r="B26" s="7" t="s">
        <v>32</v>
      </c>
      <c r="C26" s="4">
        <v>3</v>
      </c>
    </row>
    <row r="27" spans="2:6" ht="30.75" thickBot="1" x14ac:dyDescent="0.3">
      <c r="B27" s="1" t="s">
        <v>33</v>
      </c>
      <c r="C27" s="4">
        <v>2</v>
      </c>
    </row>
    <row r="28" spans="2:6" ht="30.75" thickBot="1" x14ac:dyDescent="0.3">
      <c r="B28" s="1" t="s">
        <v>34</v>
      </c>
      <c r="C28" s="4">
        <v>2</v>
      </c>
    </row>
    <row r="29" spans="2:6" ht="30.75" thickBot="1" x14ac:dyDescent="0.3">
      <c r="B29" s="1" t="s">
        <v>35</v>
      </c>
      <c r="C29" s="4">
        <v>2</v>
      </c>
    </row>
    <row r="30" spans="2:6" ht="30.75" thickBot="1" x14ac:dyDescent="0.3">
      <c r="B30" s="1" t="s">
        <v>36</v>
      </c>
      <c r="C30" s="4">
        <v>3</v>
      </c>
    </row>
    <row r="31" spans="2:6" ht="30.75" thickBot="1" x14ac:dyDescent="0.3">
      <c r="B31" s="1" t="s">
        <v>37</v>
      </c>
      <c r="C31" s="4">
        <v>2</v>
      </c>
    </row>
    <row r="32" spans="2:6" ht="15.75" thickBot="1" x14ac:dyDescent="0.3">
      <c r="B32" s="1" t="s">
        <v>39</v>
      </c>
      <c r="C32" s="4">
        <v>2</v>
      </c>
    </row>
    <row r="33" spans="2:3" ht="30.75" thickBot="1" x14ac:dyDescent="0.3">
      <c r="B33" s="1" t="s">
        <v>40</v>
      </c>
      <c r="C33" s="4">
        <v>3</v>
      </c>
    </row>
    <row r="34" spans="2:3" ht="15.75" thickBot="1" x14ac:dyDescent="0.3">
      <c r="B34" s="1" t="s">
        <v>41</v>
      </c>
      <c r="C34" s="4">
        <v>2</v>
      </c>
    </row>
  </sheetData>
  <mergeCells count="5">
    <mergeCell ref="E13:E14"/>
    <mergeCell ref="B24:B25"/>
    <mergeCell ref="B3:B4"/>
    <mergeCell ref="B12:B13"/>
    <mergeCell ref="E3:E4"/>
  </mergeCells>
  <pageMargins left="0.7" right="0.7" top="0.75" bottom="0.75" header="0.3" footer="0.3"/>
  <pageSetup paperSize="9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showGridLines="0" workbookViewId="0">
      <selection activeCell="E10" sqref="E10:H10"/>
    </sheetView>
  </sheetViews>
  <sheetFormatPr baseColWidth="10" defaultRowHeight="15" x14ac:dyDescent="0.25"/>
  <cols>
    <col min="1" max="1" width="5.7109375" customWidth="1"/>
    <col min="2" max="2" width="25.7109375" style="8" customWidth="1"/>
    <col min="3" max="3" width="6.7109375" style="5" customWidth="1"/>
    <col min="4" max="4" width="10.7109375" style="8" customWidth="1"/>
    <col min="5" max="5" width="25.7109375" style="2" customWidth="1"/>
    <col min="6" max="6" width="6.7109375" customWidth="1"/>
    <col min="7" max="7" width="25.7109375" style="8" customWidth="1"/>
    <col min="8" max="8" width="6.7109375" customWidth="1"/>
    <col min="9" max="9" width="5.7109375" customWidth="1"/>
    <col min="10" max="10" width="25.7109375" customWidth="1"/>
    <col min="11" max="11" width="6.7109375" customWidth="1"/>
    <col min="12" max="12" width="5.7109375" customWidth="1"/>
    <col min="13" max="13" width="25.7109375" customWidth="1"/>
    <col min="14" max="14" width="6.7109375" customWidth="1"/>
  </cols>
  <sheetData>
    <row r="1" spans="1:14" x14ac:dyDescent="0.25">
      <c r="A1" s="19" t="s">
        <v>75</v>
      </c>
    </row>
    <row r="2" spans="1:14" ht="15.75" thickBot="1" x14ac:dyDescent="0.3">
      <c r="A2" s="19"/>
    </row>
    <row r="3" spans="1:14" ht="16.149999999999999" customHeight="1" thickBot="1" x14ac:dyDescent="0.3">
      <c r="B3" s="23" t="s">
        <v>42</v>
      </c>
      <c r="C3" s="3" t="s">
        <v>18</v>
      </c>
      <c r="E3" s="21" t="s">
        <v>45</v>
      </c>
      <c r="F3" s="3" t="s">
        <v>18</v>
      </c>
    </row>
    <row r="4" spans="1:14" ht="15" customHeight="1" thickBot="1" x14ac:dyDescent="0.3">
      <c r="B4" s="24"/>
      <c r="C4" s="6">
        <f>SUM(C5:C10)/(6*4)</f>
        <v>0.70833333333333337</v>
      </c>
      <c r="E4" s="22"/>
      <c r="F4" s="6">
        <f>SUM(F5:F7)/(3*4)</f>
        <v>0.66666666666666663</v>
      </c>
    </row>
    <row r="5" spans="1:14" ht="60.75" thickBot="1" x14ac:dyDescent="0.3">
      <c r="B5" s="1" t="s">
        <v>47</v>
      </c>
      <c r="C5" s="4">
        <v>3</v>
      </c>
      <c r="E5" s="7" t="s">
        <v>61</v>
      </c>
      <c r="F5" s="4">
        <v>3</v>
      </c>
    </row>
    <row r="6" spans="1:14" ht="30.75" thickBot="1" x14ac:dyDescent="0.3">
      <c r="B6" s="1" t="s">
        <v>48</v>
      </c>
      <c r="C6" s="4">
        <v>3</v>
      </c>
      <c r="E6" s="1" t="s">
        <v>62</v>
      </c>
      <c r="F6" s="4">
        <v>3</v>
      </c>
    </row>
    <row r="7" spans="1:14" ht="30.75" thickBot="1" x14ac:dyDescent="0.3">
      <c r="B7" s="1" t="s">
        <v>49</v>
      </c>
      <c r="C7" s="4">
        <v>3</v>
      </c>
      <c r="E7" s="7" t="s">
        <v>63</v>
      </c>
      <c r="F7" s="3">
        <v>2</v>
      </c>
    </row>
    <row r="8" spans="1:14" ht="15.75" thickBot="1" x14ac:dyDescent="0.3">
      <c r="B8" s="1" t="s">
        <v>50</v>
      </c>
      <c r="C8" s="4">
        <v>2</v>
      </c>
      <c r="E8" s="8"/>
      <c r="F8" s="5"/>
      <c r="G8" s="9"/>
      <c r="H8" s="10"/>
      <c r="J8" s="9"/>
      <c r="K8" s="10"/>
      <c r="M8" s="9"/>
      <c r="N8" s="10"/>
    </row>
    <row r="9" spans="1:14" ht="15.75" thickBot="1" x14ac:dyDescent="0.3">
      <c r="B9" s="1" t="s">
        <v>51</v>
      </c>
      <c r="C9" s="4">
        <v>3</v>
      </c>
      <c r="E9" s="21" t="s">
        <v>46</v>
      </c>
      <c r="F9" s="3" t="s">
        <v>18</v>
      </c>
      <c r="G9" s="9"/>
      <c r="H9" s="10"/>
      <c r="J9" s="9"/>
      <c r="K9" s="10"/>
      <c r="M9" s="9"/>
      <c r="N9" s="10"/>
    </row>
    <row r="10" spans="1:14" ht="15.75" thickBot="1" x14ac:dyDescent="0.3">
      <c r="B10" s="1" t="s">
        <v>52</v>
      </c>
      <c r="C10" s="4">
        <v>3</v>
      </c>
      <c r="D10" s="9"/>
      <c r="E10" s="22"/>
      <c r="F10" s="6">
        <f>SUM(F11:F13)/(3*4)</f>
        <v>0.75</v>
      </c>
      <c r="G10" s="9"/>
      <c r="H10" s="10"/>
      <c r="J10" s="9"/>
      <c r="K10" s="10"/>
      <c r="M10" s="9"/>
      <c r="N10" s="10"/>
    </row>
    <row r="11" spans="1:14" ht="45.75" thickBot="1" x14ac:dyDescent="0.3">
      <c r="E11" s="7" t="s">
        <v>64</v>
      </c>
      <c r="F11" s="4">
        <v>3</v>
      </c>
    </row>
    <row r="12" spans="1:14" ht="45.75" thickBot="1" x14ac:dyDescent="0.3">
      <c r="E12" s="1" t="s">
        <v>65</v>
      </c>
      <c r="F12" s="4">
        <v>3</v>
      </c>
    </row>
    <row r="13" spans="1:14" ht="60.75" thickBot="1" x14ac:dyDescent="0.3">
      <c r="E13" s="7" t="s">
        <v>66</v>
      </c>
      <c r="F13" s="3">
        <v>3</v>
      </c>
    </row>
    <row r="17" spans="2:6" ht="15.75" thickBot="1" x14ac:dyDescent="0.3"/>
    <row r="18" spans="2:6" ht="15.75" thickBot="1" x14ac:dyDescent="0.3">
      <c r="B18" s="21" t="s">
        <v>53</v>
      </c>
      <c r="C18" s="3" t="s">
        <v>18</v>
      </c>
      <c r="E18" s="21" t="s">
        <v>44</v>
      </c>
      <c r="F18" s="3" t="s">
        <v>18</v>
      </c>
    </row>
    <row r="19" spans="2:6" ht="15.75" thickBot="1" x14ac:dyDescent="0.3">
      <c r="B19" s="22"/>
      <c r="C19" s="6">
        <f>SUM(C20:C24)/(5*4)</f>
        <v>0.7</v>
      </c>
      <c r="E19" s="22"/>
      <c r="F19" s="6">
        <f>SUM(F20:F22)/(3*4)</f>
        <v>0.58333333333333337</v>
      </c>
    </row>
    <row r="20" spans="2:6" ht="60.75" thickBot="1" x14ac:dyDescent="0.3">
      <c r="B20" s="1" t="s">
        <v>78</v>
      </c>
      <c r="C20" s="4">
        <v>3</v>
      </c>
      <c r="E20" s="1" t="s">
        <v>58</v>
      </c>
      <c r="F20" s="4">
        <v>3</v>
      </c>
    </row>
    <row r="21" spans="2:6" ht="30.75" thickBot="1" x14ac:dyDescent="0.3">
      <c r="B21" s="1" t="s">
        <v>54</v>
      </c>
      <c r="C21" s="4">
        <v>3</v>
      </c>
      <c r="E21" s="1" t="s">
        <v>59</v>
      </c>
      <c r="F21" s="4">
        <v>2</v>
      </c>
    </row>
    <row r="22" spans="2:6" ht="60.75" thickBot="1" x14ac:dyDescent="0.3">
      <c r="B22" s="1" t="s">
        <v>55</v>
      </c>
      <c r="C22" s="4">
        <v>2</v>
      </c>
      <c r="E22" s="7" t="s">
        <v>60</v>
      </c>
      <c r="F22" s="3">
        <v>2</v>
      </c>
    </row>
    <row r="23" spans="2:6" ht="15.75" thickBot="1" x14ac:dyDescent="0.3">
      <c r="B23" s="1" t="s">
        <v>56</v>
      </c>
      <c r="C23" s="4">
        <v>3</v>
      </c>
    </row>
    <row r="24" spans="2:6" ht="15.75" thickBot="1" x14ac:dyDescent="0.3">
      <c r="B24" s="7" t="s">
        <v>57</v>
      </c>
      <c r="C24" s="3">
        <v>3</v>
      </c>
    </row>
  </sheetData>
  <mergeCells count="5">
    <mergeCell ref="B3:B4"/>
    <mergeCell ref="B18:B19"/>
    <mergeCell ref="E18:E19"/>
    <mergeCell ref="E3:E4"/>
    <mergeCell ref="E9:E10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5"/>
  <sheetViews>
    <sheetView showGridLines="0" tabSelected="1" workbookViewId="0">
      <selection activeCell="E5" sqref="E5"/>
    </sheetView>
  </sheetViews>
  <sheetFormatPr baseColWidth="10" defaultRowHeight="15" x14ac:dyDescent="0.25"/>
  <cols>
    <col min="2" max="2" width="20.7109375" customWidth="1"/>
    <col min="5" max="5" width="20.7109375" customWidth="1"/>
    <col min="8" max="8" width="20.7109375" customWidth="1"/>
  </cols>
  <sheetData>
    <row r="1" spans="1:9" x14ac:dyDescent="0.25">
      <c r="A1" s="20" t="s">
        <v>73</v>
      </c>
      <c r="B1" s="17"/>
    </row>
    <row r="2" spans="1:9" x14ac:dyDescent="0.25">
      <c r="A2" s="20"/>
      <c r="B2" s="17"/>
    </row>
    <row r="3" spans="1:9" s="5" customFormat="1" x14ac:dyDescent="0.25">
      <c r="B3" s="14" t="s">
        <v>14</v>
      </c>
      <c r="C3" s="14" t="s">
        <v>13</v>
      </c>
      <c r="D3" s="15"/>
      <c r="H3" s="14" t="s">
        <v>14</v>
      </c>
      <c r="I3" s="14" t="s">
        <v>13</v>
      </c>
    </row>
    <row r="4" spans="1:9" x14ac:dyDescent="0.25">
      <c r="B4" s="13" t="s">
        <v>0</v>
      </c>
      <c r="C4" s="16">
        <f>BUCHETON!C4</f>
        <v>0.625</v>
      </c>
      <c r="D4" s="12"/>
      <c r="H4" s="13" t="s">
        <v>42</v>
      </c>
      <c r="I4" s="16">
        <f>GOIGOUX!C4</f>
        <v>0.70833333333333337</v>
      </c>
    </row>
    <row r="5" spans="1:9" x14ac:dyDescent="0.25">
      <c r="B5" s="13" t="s">
        <v>4</v>
      </c>
      <c r="C5" s="16">
        <f>BUCHETON!C13</f>
        <v>0.66666666666666663</v>
      </c>
      <c r="D5" s="12"/>
      <c r="H5" s="13" t="s">
        <v>43</v>
      </c>
      <c r="I5" s="16">
        <f>GOIGOUX!C19</f>
        <v>0.7</v>
      </c>
    </row>
    <row r="6" spans="1:9" x14ac:dyDescent="0.25">
      <c r="B6" s="13" t="s">
        <v>15</v>
      </c>
      <c r="C6" s="16">
        <f>BUCHETON!F4</f>
        <v>0.6071428571428571</v>
      </c>
      <c r="D6" s="12"/>
      <c r="H6" s="13" t="s">
        <v>44</v>
      </c>
      <c r="I6" s="16">
        <f>GOIGOUX!F19</f>
        <v>0.58333333333333337</v>
      </c>
    </row>
    <row r="7" spans="1:9" x14ac:dyDescent="0.25">
      <c r="B7" s="13" t="s">
        <v>16</v>
      </c>
      <c r="C7" s="16">
        <f>BUCHETON!F14</f>
        <v>0.61363636363636365</v>
      </c>
      <c r="D7" s="12"/>
      <c r="H7" s="13" t="s">
        <v>45</v>
      </c>
      <c r="I7" s="16">
        <f>GOIGOUX!F4</f>
        <v>0.66666666666666663</v>
      </c>
    </row>
    <row r="8" spans="1:9" x14ac:dyDescent="0.25">
      <c r="B8" s="13" t="s">
        <v>17</v>
      </c>
      <c r="C8" s="16">
        <f>BUCHETON!C25</f>
        <v>0.58333333333333337</v>
      </c>
      <c r="D8" s="12"/>
      <c r="H8" s="13" t="s">
        <v>46</v>
      </c>
      <c r="I8" s="16">
        <f>GOIGOUX!F10</f>
        <v>0.75</v>
      </c>
    </row>
    <row r="25" spans="1:13" x14ac:dyDescent="0.25">
      <c r="A25" s="18"/>
      <c r="B25" s="18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</row>
  </sheetData>
  <pageMargins left="0.7" right="0.7" top="0.75" bottom="0.75" header="0.3" footer="0.3"/>
  <pageSetup paperSize="9" scale="49" fitToHeight="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BUCHETON</vt:lpstr>
      <vt:lpstr>GOIGOUX</vt:lpstr>
      <vt:lpstr>Analyse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Gay</dc:creator>
  <cp:lastModifiedBy>Gay Stephane</cp:lastModifiedBy>
  <cp:lastPrinted>2019-05-06T09:25:14Z</cp:lastPrinted>
  <dcterms:created xsi:type="dcterms:W3CDTF">2017-11-20T11:07:40Z</dcterms:created>
  <dcterms:modified xsi:type="dcterms:W3CDTF">2019-05-20T13:37:45Z</dcterms:modified>
</cp:coreProperties>
</file>