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hierry\Documents\"/>
    </mc:Choice>
  </mc:AlternateContent>
  <bookViews>
    <workbookView xWindow="0" yWindow="2520" windowWidth="15570" windowHeight="6825" tabRatio="611"/>
  </bookViews>
  <sheets>
    <sheet name="depart" sheetId="38" r:id="rId1"/>
    <sheet name="Secteur A1" sheetId="15" r:id="rId2"/>
    <sheet name="Feuil1" sheetId="33" state="hidden" r:id="rId3"/>
    <sheet name="Feuil2" sheetId="35" state="hidden" r:id="rId4"/>
  </sheets>
  <externalReferences>
    <externalReference r:id="rId5"/>
  </externalReferences>
  <definedNames>
    <definedName name="_xlnm.Print_Area" localSheetId="1">'Secteur A1'!$A$1:$W$134</definedName>
  </definedNames>
  <calcPr calcId="152511" iterate="1"/>
</workbook>
</file>

<file path=xl/calcChain.xml><?xml version="1.0" encoding="utf-8"?>
<calcChain xmlns="http://schemas.openxmlformats.org/spreadsheetml/2006/main">
  <c r="D6" i="33" l="1"/>
  <c r="G133" i="15"/>
  <c r="G107" i="15"/>
  <c r="B115" i="35"/>
  <c r="B20" i="35"/>
  <c r="B16" i="35"/>
  <c r="O115" i="35"/>
  <c r="Q115" i="35"/>
  <c r="S115" i="35"/>
  <c r="U115" i="35"/>
  <c r="W115" i="35"/>
  <c r="F115" i="35"/>
  <c r="J115" i="35"/>
  <c r="N115" i="35"/>
  <c r="I115" i="35"/>
  <c r="R115" i="35"/>
  <c r="K115" i="35"/>
  <c r="T115" i="35"/>
  <c r="V115" i="35"/>
  <c r="X115" i="35"/>
  <c r="O43" i="33"/>
  <c r="N43" i="33"/>
  <c r="M43" i="33"/>
  <c r="L43" i="33"/>
  <c r="J43" i="33"/>
  <c r="P43" i="33" s="1"/>
  <c r="K43" i="33"/>
  <c r="O42" i="33"/>
  <c r="N42" i="33"/>
  <c r="M42" i="33"/>
  <c r="L42" i="33"/>
  <c r="K42" i="33"/>
  <c r="J42" i="33"/>
  <c r="P42" i="33" s="1"/>
  <c r="N41" i="33"/>
  <c r="M41" i="33"/>
  <c r="L41" i="33"/>
  <c r="K41" i="33"/>
  <c r="J41" i="33"/>
  <c r="O40" i="33"/>
  <c r="N40" i="33"/>
  <c r="M40" i="33"/>
  <c r="L40" i="33"/>
  <c r="K40" i="33"/>
  <c r="J40" i="33"/>
  <c r="J39" i="33"/>
  <c r="K39" i="33"/>
  <c r="L39" i="33"/>
  <c r="M39" i="33"/>
  <c r="N39" i="33"/>
  <c r="O39" i="33"/>
  <c r="O38" i="33"/>
  <c r="J38" i="33"/>
  <c r="P38" i="33" s="1"/>
  <c r="K38" i="33"/>
  <c r="L38" i="33"/>
  <c r="M38" i="33"/>
  <c r="N38" i="33"/>
  <c r="B116" i="35"/>
  <c r="B117" i="35"/>
  <c r="C117" i="35"/>
  <c r="D117" i="35"/>
  <c r="E117" i="35"/>
  <c r="F117" i="35"/>
  <c r="G117" i="35"/>
  <c r="H117" i="35"/>
  <c r="I117" i="35"/>
  <c r="J117" i="35"/>
  <c r="K117" i="35"/>
  <c r="L117" i="35"/>
  <c r="M117" i="35"/>
  <c r="N117" i="35"/>
  <c r="O117" i="35"/>
  <c r="P117" i="35"/>
  <c r="Q117" i="35"/>
  <c r="R117" i="35"/>
  <c r="S117" i="35"/>
  <c r="T117" i="35"/>
  <c r="U117" i="35"/>
  <c r="V117" i="35"/>
  <c r="W117" i="35"/>
  <c r="X117" i="35"/>
  <c r="X116" i="35"/>
  <c r="V116" i="35"/>
  <c r="T116" i="35"/>
  <c r="R116" i="35"/>
  <c r="P116" i="35"/>
  <c r="N116" i="35"/>
  <c r="L116" i="35"/>
  <c r="J116" i="35"/>
  <c r="H116" i="35"/>
  <c r="F116" i="35"/>
  <c r="D116" i="35"/>
  <c r="C116" i="35"/>
  <c r="E116" i="35"/>
  <c r="G116" i="35"/>
  <c r="I116" i="35"/>
  <c r="K116" i="35"/>
  <c r="M116" i="35"/>
  <c r="O116" i="35"/>
  <c r="Q116" i="35"/>
  <c r="S116" i="35"/>
  <c r="U116" i="35"/>
  <c r="W116" i="35"/>
  <c r="D118" i="35"/>
  <c r="H118" i="35"/>
  <c r="P118" i="35"/>
  <c r="V118" i="35"/>
  <c r="T118" i="35"/>
  <c r="J118" i="35"/>
  <c r="N118" i="35"/>
  <c r="X104" i="35"/>
  <c r="X99" i="35"/>
  <c r="X95" i="35"/>
  <c r="X82" i="35"/>
  <c r="V104" i="35"/>
  <c r="V99" i="35"/>
  <c r="V95" i="35"/>
  <c r="V82" i="35"/>
  <c r="T104" i="35"/>
  <c r="T99" i="35"/>
  <c r="T95" i="35"/>
  <c r="T82" i="35"/>
  <c r="R104" i="35"/>
  <c r="R99" i="35"/>
  <c r="R95" i="35"/>
  <c r="R82" i="35"/>
  <c r="P104" i="35"/>
  <c r="P99" i="35"/>
  <c r="P95" i="35"/>
  <c r="P82" i="35"/>
  <c r="N104" i="35"/>
  <c r="N99" i="35"/>
  <c r="N95" i="35"/>
  <c r="N82" i="35"/>
  <c r="L104" i="35"/>
  <c r="L99" i="35"/>
  <c r="L95" i="35"/>
  <c r="L82" i="35"/>
  <c r="J104" i="35"/>
  <c r="J99" i="35"/>
  <c r="J95" i="35"/>
  <c r="J82" i="35"/>
  <c r="H104" i="35"/>
  <c r="H99" i="35"/>
  <c r="H95" i="35"/>
  <c r="H82" i="35"/>
  <c r="F104" i="35"/>
  <c r="F99" i="35"/>
  <c r="F95" i="35"/>
  <c r="F82" i="35"/>
  <c r="D104" i="35"/>
  <c r="D99" i="35"/>
  <c r="D95" i="35"/>
  <c r="D82" i="35"/>
  <c r="X110" i="35"/>
  <c r="X86" i="35"/>
  <c r="X87" i="35"/>
  <c r="X88" i="35"/>
  <c r="X89" i="35"/>
  <c r="X90" i="35"/>
  <c r="X91" i="35"/>
  <c r="X105" i="35"/>
  <c r="X106" i="35"/>
  <c r="V110" i="35"/>
  <c r="V86" i="35"/>
  <c r="V87" i="35"/>
  <c r="V88" i="35"/>
  <c r="V89" i="35"/>
  <c r="V90" i="35"/>
  <c r="V91" i="35"/>
  <c r="V105" i="35"/>
  <c r="V106" i="35"/>
  <c r="T110" i="35"/>
  <c r="T86" i="35"/>
  <c r="T87" i="35"/>
  <c r="T88" i="35"/>
  <c r="T89" i="35"/>
  <c r="T90" i="35"/>
  <c r="T91" i="35"/>
  <c r="T105" i="35"/>
  <c r="T106" i="35"/>
  <c r="R110" i="35"/>
  <c r="R86" i="35"/>
  <c r="R87" i="35"/>
  <c r="R88" i="35"/>
  <c r="R89" i="35"/>
  <c r="R90" i="35"/>
  <c r="R91" i="35"/>
  <c r="R105" i="35"/>
  <c r="R106" i="35"/>
  <c r="P110" i="35"/>
  <c r="P86" i="35"/>
  <c r="P87" i="35"/>
  <c r="P88" i="35"/>
  <c r="P89" i="35"/>
  <c r="P90" i="35"/>
  <c r="P91" i="35"/>
  <c r="P105" i="35"/>
  <c r="P106" i="35"/>
  <c r="N110" i="35"/>
  <c r="N86" i="35"/>
  <c r="N87" i="35"/>
  <c r="N88" i="35"/>
  <c r="N89" i="35"/>
  <c r="N90" i="35"/>
  <c r="N91" i="35"/>
  <c r="N105" i="35"/>
  <c r="N106" i="35"/>
  <c r="L110" i="35"/>
  <c r="L86" i="35"/>
  <c r="L87" i="35"/>
  <c r="L88" i="35"/>
  <c r="L89" i="35"/>
  <c r="L90" i="35"/>
  <c r="L91" i="35"/>
  <c r="L105" i="35"/>
  <c r="L106" i="35"/>
  <c r="J110" i="35"/>
  <c r="J86" i="35"/>
  <c r="J87" i="35"/>
  <c r="J88" i="35"/>
  <c r="J89" i="35"/>
  <c r="J90" i="35"/>
  <c r="J91" i="35"/>
  <c r="J105" i="35"/>
  <c r="J106" i="35"/>
  <c r="H110" i="35"/>
  <c r="H86" i="35"/>
  <c r="H87" i="35"/>
  <c r="H88" i="35"/>
  <c r="H89" i="35"/>
  <c r="H90" i="35"/>
  <c r="H91" i="35"/>
  <c r="H105" i="35"/>
  <c r="H106" i="35"/>
  <c r="F110" i="35"/>
  <c r="F86" i="35"/>
  <c r="F87" i="35"/>
  <c r="F88" i="35"/>
  <c r="F89" i="35"/>
  <c r="F90" i="35"/>
  <c r="F91" i="35"/>
  <c r="F105" i="35"/>
  <c r="F106" i="35"/>
  <c r="D110" i="35"/>
  <c r="D86" i="35"/>
  <c r="D87" i="35"/>
  <c r="D88" i="35"/>
  <c r="D89" i="35"/>
  <c r="D90" i="35"/>
  <c r="D91" i="35"/>
  <c r="D105" i="35"/>
  <c r="D106" i="35"/>
  <c r="B110" i="35"/>
  <c r="B86" i="35"/>
  <c r="B87" i="35"/>
  <c r="B88" i="35"/>
  <c r="B89" i="35"/>
  <c r="B90" i="35"/>
  <c r="B91" i="35"/>
  <c r="B105" i="35"/>
  <c r="B106" i="35"/>
  <c r="B104" i="35"/>
  <c r="B99" i="35"/>
  <c r="B95" i="35"/>
  <c r="B82" i="35"/>
  <c r="F118" i="35"/>
  <c r="I26" i="35"/>
  <c r="D115" i="35"/>
  <c r="C115" i="35"/>
  <c r="H115" i="35"/>
  <c r="E115" i="35"/>
  <c r="L115" i="35"/>
  <c r="G115" i="35"/>
  <c r="P115" i="35"/>
  <c r="D36" i="33"/>
  <c r="O73" i="35"/>
  <c r="Q73" i="35"/>
  <c r="S73" i="35"/>
  <c r="U73" i="35"/>
  <c r="W73" i="35"/>
  <c r="D73" i="35"/>
  <c r="F73" i="35"/>
  <c r="H73" i="35"/>
  <c r="J73" i="35"/>
  <c r="G73" i="35"/>
  <c r="N73" i="35"/>
  <c r="P73" i="35"/>
  <c r="R73" i="35"/>
  <c r="K73" i="35"/>
  <c r="V73" i="35"/>
  <c r="X73" i="35"/>
  <c r="B73" i="35"/>
  <c r="D35" i="33"/>
  <c r="I73" i="35"/>
  <c r="L73" i="35"/>
  <c r="E73" i="35"/>
  <c r="C73" i="35"/>
  <c r="T73" i="35"/>
  <c r="M73" i="35"/>
  <c r="O34" i="35"/>
  <c r="Q34" i="35"/>
  <c r="S34" i="35"/>
  <c r="U34" i="35"/>
  <c r="W34" i="35"/>
  <c r="O26" i="35"/>
  <c r="Q26" i="35"/>
  <c r="S26" i="35"/>
  <c r="U26" i="35"/>
  <c r="W26" i="35"/>
  <c r="L37" i="33"/>
  <c r="T133" i="15"/>
  <c r="U133" i="15"/>
  <c r="V133" i="15"/>
  <c r="T107" i="15"/>
  <c r="U107" i="15"/>
  <c r="V107" i="15"/>
  <c r="T82" i="15"/>
  <c r="U82" i="15"/>
  <c r="V82" i="15"/>
  <c r="T57" i="15"/>
  <c r="U57" i="15"/>
  <c r="V57" i="15"/>
  <c r="T55" i="15"/>
  <c r="U55" i="15"/>
  <c r="V55" i="15"/>
  <c r="T39" i="15"/>
  <c r="U39" i="15"/>
  <c r="V39" i="15"/>
  <c r="T23" i="15"/>
  <c r="U23" i="15"/>
  <c r="V23" i="15"/>
  <c r="F34" i="35"/>
  <c r="J34" i="35"/>
  <c r="N34" i="35"/>
  <c r="R34" i="35"/>
  <c r="V34" i="35"/>
  <c r="B34" i="35"/>
  <c r="X34" i="35"/>
  <c r="M34" i="35"/>
  <c r="P34" i="35"/>
  <c r="I34" i="35"/>
  <c r="G34" i="35"/>
  <c r="L34" i="35"/>
  <c r="T34" i="35"/>
  <c r="K34" i="35"/>
  <c r="D34" i="35"/>
  <c r="C34" i="35"/>
  <c r="E34" i="35"/>
  <c r="H34" i="35"/>
  <c r="D75" i="35"/>
  <c r="F75" i="35"/>
  <c r="H75" i="35"/>
  <c r="J75" i="35"/>
  <c r="L75" i="35"/>
  <c r="N75" i="35"/>
  <c r="P75" i="35"/>
  <c r="R75" i="35"/>
  <c r="T75" i="35"/>
  <c r="V75" i="35"/>
  <c r="X75" i="35"/>
  <c r="B75" i="35"/>
  <c r="D67" i="35"/>
  <c r="F67" i="35"/>
  <c r="H67" i="35"/>
  <c r="J67" i="35"/>
  <c r="L67" i="35"/>
  <c r="N67" i="35"/>
  <c r="P67" i="35"/>
  <c r="R67" i="35"/>
  <c r="T67" i="35"/>
  <c r="V67" i="35"/>
  <c r="X67" i="35"/>
  <c r="D69" i="35"/>
  <c r="F69" i="35"/>
  <c r="H69" i="35"/>
  <c r="J69" i="35"/>
  <c r="L69" i="35"/>
  <c r="N69" i="35"/>
  <c r="P69" i="35"/>
  <c r="R69" i="35"/>
  <c r="T69" i="35"/>
  <c r="V69" i="35"/>
  <c r="X69" i="35"/>
  <c r="D71" i="35"/>
  <c r="F71" i="35"/>
  <c r="H71" i="35"/>
  <c r="J71" i="35"/>
  <c r="L71" i="35"/>
  <c r="N71" i="35"/>
  <c r="P71" i="35"/>
  <c r="R71" i="35"/>
  <c r="T71" i="35"/>
  <c r="V71" i="35"/>
  <c r="X71" i="35"/>
  <c r="B71" i="35"/>
  <c r="B69" i="35"/>
  <c r="B67" i="35"/>
  <c r="B32" i="35"/>
  <c r="X32" i="35"/>
  <c r="V32" i="35"/>
  <c r="T32" i="35"/>
  <c r="R32" i="35"/>
  <c r="P32" i="35"/>
  <c r="N32" i="35"/>
  <c r="L32" i="35"/>
  <c r="J32" i="35"/>
  <c r="H32" i="35"/>
  <c r="F32" i="35"/>
  <c r="D32" i="35"/>
  <c r="X30" i="35"/>
  <c r="V30" i="35"/>
  <c r="T30" i="35"/>
  <c r="R30" i="35"/>
  <c r="P30" i="35"/>
  <c r="N30" i="35"/>
  <c r="L30" i="35"/>
  <c r="J30" i="35"/>
  <c r="H30" i="35"/>
  <c r="F30" i="35"/>
  <c r="D30" i="35"/>
  <c r="B30" i="35"/>
  <c r="X28" i="35"/>
  <c r="V28" i="35"/>
  <c r="T28" i="35"/>
  <c r="R28" i="35"/>
  <c r="P28" i="35"/>
  <c r="N28" i="35"/>
  <c r="L28" i="35"/>
  <c r="J28" i="35"/>
  <c r="H28" i="35"/>
  <c r="F28" i="35"/>
  <c r="D28" i="35"/>
  <c r="B28" i="35"/>
  <c r="D81" i="35"/>
  <c r="F81" i="35"/>
  <c r="H81" i="35"/>
  <c r="J81" i="35"/>
  <c r="L81" i="35"/>
  <c r="N81" i="35"/>
  <c r="P81" i="35"/>
  <c r="R81" i="35"/>
  <c r="T81" i="35"/>
  <c r="V81" i="35"/>
  <c r="X81" i="35"/>
  <c r="B81" i="35"/>
  <c r="D45" i="35"/>
  <c r="V59" i="35"/>
  <c r="F12" i="35"/>
  <c r="B26" i="35"/>
  <c r="X43" i="35"/>
  <c r="X51" i="35"/>
  <c r="X59" i="35"/>
  <c r="X14" i="35"/>
  <c r="D47" i="35"/>
  <c r="T47" i="35"/>
  <c r="D49" i="35"/>
  <c r="B51" i="35"/>
  <c r="T12" i="35"/>
  <c r="J18" i="35"/>
  <c r="F20" i="35"/>
  <c r="B22" i="35"/>
  <c r="B8" i="35"/>
  <c r="F43" i="35"/>
  <c r="V43" i="35"/>
  <c r="J45" i="35"/>
  <c r="F47" i="35"/>
  <c r="V47" i="35"/>
  <c r="J49" i="35"/>
  <c r="R49" i="35"/>
  <c r="D53" i="35"/>
  <c r="F57" i="35"/>
  <c r="J57" i="35"/>
  <c r="F59" i="35"/>
  <c r="H59" i="35"/>
  <c r="J61" i="35"/>
  <c r="D63" i="35"/>
  <c r="F63" i="35"/>
  <c r="J63" i="35"/>
  <c r="T63" i="35"/>
  <c r="V63" i="35"/>
  <c r="J65" i="35"/>
  <c r="T65" i="35"/>
  <c r="V65" i="35"/>
  <c r="D6" i="35"/>
  <c r="R4" i="35"/>
  <c r="N6" i="35"/>
  <c r="H8" i="35"/>
  <c r="J8" i="35"/>
  <c r="D10" i="35"/>
  <c r="F10" i="35"/>
  <c r="H10" i="35"/>
  <c r="T10" i="35"/>
  <c r="V10" i="35"/>
  <c r="H12" i="35"/>
  <c r="P12" i="35"/>
  <c r="R12" i="35"/>
  <c r="F14" i="35"/>
  <c r="H16" i="35"/>
  <c r="J16" i="35"/>
  <c r="R16" i="35"/>
  <c r="D18" i="35"/>
  <c r="F18" i="35"/>
  <c r="L22" i="35"/>
  <c r="J24" i="35"/>
  <c r="B53" i="35"/>
  <c r="B45" i="35"/>
  <c r="B24" i="35"/>
  <c r="B12" i="35"/>
  <c r="B4" i="35"/>
  <c r="R20" i="35"/>
  <c r="B47" i="35"/>
  <c r="L6" i="35"/>
  <c r="J10" i="35"/>
  <c r="R53" i="35"/>
  <c r="B61" i="35"/>
  <c r="D55" i="35"/>
  <c r="N18" i="35"/>
  <c r="O41" i="33"/>
  <c r="P41" i="33"/>
  <c r="S133" i="15"/>
  <c r="H133" i="15"/>
  <c r="I133" i="15"/>
  <c r="J133" i="15"/>
  <c r="K133" i="15"/>
  <c r="L133" i="15"/>
  <c r="M133" i="15"/>
  <c r="N133" i="15"/>
  <c r="O133" i="15"/>
  <c r="P133" i="15"/>
  <c r="Q133" i="15"/>
  <c r="R133" i="15"/>
  <c r="W133" i="15"/>
  <c r="G23" i="15"/>
  <c r="H23" i="15"/>
  <c r="I23" i="15"/>
  <c r="J23" i="15"/>
  <c r="K23" i="15"/>
  <c r="L23" i="15"/>
  <c r="M23" i="15"/>
  <c r="N23" i="15"/>
  <c r="O23" i="15"/>
  <c r="P23" i="15"/>
  <c r="Q23" i="15"/>
  <c r="R23" i="15"/>
  <c r="S23" i="15"/>
  <c r="W23" i="15"/>
  <c r="G39" i="15"/>
  <c r="H39" i="15"/>
  <c r="I39" i="15"/>
  <c r="J39" i="15"/>
  <c r="K39" i="15"/>
  <c r="L39" i="15"/>
  <c r="M39" i="15"/>
  <c r="N39" i="15"/>
  <c r="O39" i="15"/>
  <c r="P39" i="15"/>
  <c r="Q39" i="15"/>
  <c r="R39" i="15"/>
  <c r="S39" i="15"/>
  <c r="W39" i="15"/>
  <c r="G55" i="15"/>
  <c r="H55" i="15"/>
  <c r="I55" i="15"/>
  <c r="J55" i="15"/>
  <c r="K55" i="15"/>
  <c r="L55" i="15"/>
  <c r="M55" i="15"/>
  <c r="N55" i="15"/>
  <c r="O55" i="15"/>
  <c r="P55" i="15"/>
  <c r="Q55" i="15"/>
  <c r="R55" i="15"/>
  <c r="S55" i="15"/>
  <c r="W55" i="15"/>
  <c r="G57" i="15"/>
  <c r="G59" i="15" s="1"/>
  <c r="H57" i="15"/>
  <c r="I57" i="15"/>
  <c r="I59" i="15" s="1"/>
  <c r="J57" i="15"/>
  <c r="J59" i="15" s="1"/>
  <c r="K57" i="15"/>
  <c r="L57" i="15"/>
  <c r="M57" i="15"/>
  <c r="M59" i="15" s="1"/>
  <c r="N57" i="15"/>
  <c r="N59" i="15" s="1"/>
  <c r="O57" i="15"/>
  <c r="O59" i="15" s="1"/>
  <c r="P57" i="15"/>
  <c r="Q57" i="15"/>
  <c r="Q59" i="15" s="1"/>
  <c r="R57" i="15"/>
  <c r="S57" i="15"/>
  <c r="W57" i="15"/>
  <c r="G82" i="15"/>
  <c r="H82" i="15"/>
  <c r="I82" i="15"/>
  <c r="J82" i="15"/>
  <c r="K82" i="15"/>
  <c r="L82" i="15"/>
  <c r="M82" i="15"/>
  <c r="N82" i="15"/>
  <c r="O82" i="15"/>
  <c r="P82" i="15"/>
  <c r="Q82" i="15"/>
  <c r="R82" i="15"/>
  <c r="S82" i="15"/>
  <c r="W82" i="15"/>
  <c r="H107" i="15"/>
  <c r="I107" i="15"/>
  <c r="J107" i="15"/>
  <c r="K107" i="15"/>
  <c r="L107" i="15"/>
  <c r="M107" i="15"/>
  <c r="N107" i="15"/>
  <c r="O107" i="15"/>
  <c r="P107" i="15"/>
  <c r="Q107" i="15"/>
  <c r="R107" i="15"/>
  <c r="S107" i="15"/>
  <c r="W107" i="15"/>
  <c r="J36" i="33" l="1"/>
  <c r="J44" i="33" s="1"/>
  <c r="M36" i="33"/>
  <c r="M44" i="33" s="1"/>
  <c r="X63" i="35"/>
  <c r="T55" i="35"/>
  <c r="P65" i="35"/>
  <c r="N51" i="35"/>
  <c r="N63" i="35"/>
  <c r="N55" i="35"/>
  <c r="L61" i="35"/>
  <c r="V14" i="35"/>
  <c r="N8" i="35"/>
  <c r="N22" i="35"/>
  <c r="N14" i="35"/>
  <c r="L8" i="35"/>
  <c r="L51" i="35"/>
  <c r="H61" i="35"/>
  <c r="F51" i="35"/>
  <c r="L33" i="33" s="1"/>
  <c r="F65" i="35"/>
  <c r="F53" i="35"/>
  <c r="F55" i="35"/>
  <c r="X45" i="35"/>
  <c r="X65" i="35"/>
  <c r="X49" i="35"/>
  <c r="V53" i="35"/>
  <c r="V55" i="35"/>
  <c r="T49" i="35"/>
  <c r="T53" i="35"/>
  <c r="R65" i="35"/>
  <c r="R59" i="35"/>
  <c r="R51" i="35"/>
  <c r="R33" i="33" s="1"/>
  <c r="R55" i="35"/>
  <c r="R61" i="35"/>
  <c r="N59" i="35"/>
  <c r="N61" i="35"/>
  <c r="L63" i="35"/>
  <c r="L55" i="35"/>
  <c r="J55" i="35"/>
  <c r="J53" i="35"/>
  <c r="H49" i="35"/>
  <c r="H55" i="35"/>
  <c r="H51" i="35"/>
  <c r="M33" i="33" s="1"/>
  <c r="N16" i="35"/>
  <c r="R59" i="15"/>
  <c r="R14" i="35"/>
  <c r="X20" i="35"/>
  <c r="X16" i="35"/>
  <c r="X18" i="35"/>
  <c r="X10" i="35"/>
  <c r="V22" i="35"/>
  <c r="T14" i="35"/>
  <c r="T18" i="35"/>
  <c r="R18" i="35"/>
  <c r="P10" i="35"/>
  <c r="P16" i="35"/>
  <c r="P8" i="35"/>
  <c r="P22" i="35"/>
  <c r="N10" i="35"/>
  <c r="N24" i="35"/>
  <c r="L10" i="35"/>
  <c r="G26" i="35"/>
  <c r="L14" i="35"/>
  <c r="J26" i="35"/>
  <c r="K59" i="15"/>
  <c r="H24" i="35"/>
  <c r="H4" i="35"/>
  <c r="H18" i="35"/>
  <c r="F4" i="35"/>
  <c r="D4" i="35"/>
  <c r="D20" i="35"/>
  <c r="D12" i="35"/>
  <c r="P20" i="35"/>
  <c r="D8" i="35"/>
  <c r="B65" i="35"/>
  <c r="V51" i="35"/>
  <c r="R63" i="35"/>
  <c r="F45" i="35"/>
  <c r="R8" i="35"/>
  <c r="V18" i="35"/>
  <c r="T57" i="35"/>
  <c r="R45" i="35"/>
  <c r="B118" i="35"/>
  <c r="D26" i="35"/>
  <c r="N26" i="35"/>
  <c r="N43" i="35"/>
  <c r="L26" i="35"/>
  <c r="T8" i="35"/>
  <c r="V61" i="35"/>
  <c r="J59" i="35"/>
  <c r="V45" i="35"/>
  <c r="V6" i="35"/>
  <c r="O37" i="33"/>
  <c r="B59" i="35"/>
  <c r="R57" i="35"/>
  <c r="V12" i="35"/>
  <c r="T6" i="35"/>
  <c r="R22" i="35"/>
  <c r="P4" i="35"/>
  <c r="T24" i="35"/>
  <c r="D24" i="35"/>
  <c r="H22" i="35"/>
  <c r="L20" i="35"/>
  <c r="H14" i="35"/>
  <c r="L59" i="35"/>
  <c r="L16" i="35"/>
  <c r="N57" i="35"/>
  <c r="M115" i="35"/>
  <c r="J37" i="33"/>
  <c r="P37" i="33" s="1"/>
  <c r="N47" i="35"/>
  <c r="H43" i="35"/>
  <c r="P63" i="35"/>
  <c r="L49" i="35"/>
  <c r="T45" i="35"/>
  <c r="P57" i="35"/>
  <c r="L43" i="35"/>
  <c r="L36" i="33"/>
  <c r="L44" i="33" s="1"/>
  <c r="N36" i="33"/>
  <c r="N44" i="33" s="1"/>
  <c r="B14" i="35"/>
  <c r="N53" i="35"/>
  <c r="T51" i="35"/>
  <c r="S33" i="33" s="1"/>
  <c r="X47" i="35"/>
  <c r="T43" i="35"/>
  <c r="F6" i="35"/>
  <c r="J4" i="35"/>
  <c r="L53" i="35"/>
  <c r="X61" i="35"/>
  <c r="X12" i="35"/>
  <c r="AC33" i="33" s="1"/>
  <c r="P61" i="35"/>
  <c r="V49" i="35"/>
  <c r="F49" i="35"/>
  <c r="J47" i="35"/>
  <c r="T26" i="35"/>
  <c r="K36" i="33"/>
  <c r="K44" i="33" s="1"/>
  <c r="B49" i="35"/>
  <c r="B57" i="35"/>
  <c r="R24" i="35"/>
  <c r="F22" i="35"/>
  <c r="J20" i="35"/>
  <c r="B10" i="35"/>
  <c r="B55" i="35"/>
  <c r="V4" i="35"/>
  <c r="T59" i="35"/>
  <c r="H53" i="35"/>
  <c r="N45" i="35"/>
  <c r="D43" i="35"/>
  <c r="D59" i="35"/>
  <c r="H57" i="35"/>
  <c r="P53" i="35"/>
  <c r="P45" i="35"/>
  <c r="F24" i="35"/>
  <c r="V16" i="35"/>
  <c r="J14" i="35"/>
  <c r="F8" i="35"/>
  <c r="V57" i="35"/>
  <c r="P49" i="35"/>
  <c r="P43" i="35"/>
  <c r="D65" i="35"/>
  <c r="H63" i="35"/>
  <c r="P59" i="35"/>
  <c r="P51" i="35"/>
  <c r="Q33" i="33" s="1"/>
  <c r="H47" i="35"/>
  <c r="L45" i="35"/>
  <c r="X55" i="35"/>
  <c r="X22" i="35"/>
  <c r="X6" i="35"/>
  <c r="M37" i="33"/>
  <c r="R118" i="35"/>
  <c r="X26" i="35"/>
  <c r="H26" i="35"/>
  <c r="E26" i="35"/>
  <c r="J22" i="35"/>
  <c r="N20" i="35"/>
  <c r="F16" i="35"/>
  <c r="H6" i="35"/>
  <c r="N4" i="35"/>
  <c r="N65" i="35"/>
  <c r="L57" i="35"/>
  <c r="N49" i="35"/>
  <c r="K37" i="33"/>
  <c r="N37" i="33"/>
  <c r="J43" i="35"/>
  <c r="J6" i="35"/>
  <c r="B6" i="35"/>
  <c r="P24" i="35"/>
  <c r="T22" i="35"/>
  <c r="P6" i="35"/>
  <c r="P55" i="35"/>
  <c r="R47" i="35"/>
  <c r="X57" i="35"/>
  <c r="X24" i="35"/>
  <c r="X8" i="35"/>
  <c r="L118" i="35"/>
  <c r="V26" i="35"/>
  <c r="F26" i="35"/>
  <c r="V24" i="35"/>
  <c r="J51" i="35"/>
  <c r="V8" i="35"/>
  <c r="D22" i="35"/>
  <c r="H20" i="35"/>
  <c r="L18" i="35"/>
  <c r="N12" i="35"/>
  <c r="H65" i="35"/>
  <c r="D51" i="35"/>
  <c r="P47" i="35"/>
  <c r="M26" i="35"/>
  <c r="B63" i="35"/>
  <c r="L24" i="35"/>
  <c r="V20" i="35"/>
  <c r="D14" i="35"/>
  <c r="L12" i="35"/>
  <c r="R10" i="35"/>
  <c r="T4" i="35"/>
  <c r="T61" i="35"/>
  <c r="F61" i="35"/>
  <c r="X53" i="35"/>
  <c r="X4" i="35"/>
  <c r="X118" i="35"/>
  <c r="R26" i="35"/>
  <c r="P18" i="35"/>
  <c r="T16" i="35"/>
  <c r="D16" i="35"/>
  <c r="L4" i="35"/>
  <c r="L65" i="35"/>
  <c r="O36" i="33"/>
  <c r="O44" i="33" s="1"/>
  <c r="B18" i="35"/>
  <c r="T20" i="35"/>
  <c r="P14" i="35"/>
  <c r="D61" i="35"/>
  <c r="D57" i="35"/>
  <c r="L47" i="35"/>
  <c r="P26" i="35"/>
  <c r="B43" i="35"/>
  <c r="H59" i="15"/>
  <c r="P59" i="15"/>
  <c r="R43" i="35"/>
  <c r="K26" i="35"/>
  <c r="R6" i="35"/>
  <c r="C26" i="35"/>
  <c r="J12" i="35"/>
  <c r="H45" i="35"/>
  <c r="L59" i="15"/>
  <c r="J33" i="33"/>
  <c r="P36" i="33"/>
  <c r="P39" i="33"/>
  <c r="P40" i="33"/>
  <c r="T33" i="33" l="1"/>
  <c r="O33" i="33"/>
  <c r="P33" i="33"/>
  <c r="K33" i="33"/>
  <c r="O34" i="33"/>
  <c r="N34" i="33"/>
  <c r="P34" i="33"/>
  <c r="S34" i="33"/>
  <c r="J34" i="33"/>
  <c r="K34" i="33"/>
  <c r="Q34" i="33"/>
  <c r="L34" i="33"/>
  <c r="N33" i="33"/>
  <c r="AC34" i="33"/>
  <c r="T34" i="33"/>
  <c r="M34" i="33"/>
  <c r="R34" i="33"/>
</calcChain>
</file>

<file path=xl/sharedStrings.xml><?xml version="1.0" encoding="utf-8"?>
<sst xmlns="http://schemas.openxmlformats.org/spreadsheetml/2006/main" count="635" uniqueCount="225">
  <si>
    <t>janv</t>
  </si>
  <si>
    <t>fev</t>
  </si>
  <si>
    <t>mars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</si>
  <si>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</si>
  <si>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</si>
  <si>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</si>
  <si>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</si>
  <si>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</si>
  <si>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</si>
  <si>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</si>
  <si>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</si>
  <si>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</si>
  <si>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Affectation</t>
  </si>
  <si>
    <t>Effectif budgété</t>
  </si>
  <si>
    <t>Différence</t>
  </si>
  <si>
    <t>IDE</t>
  </si>
  <si>
    <t>AS</t>
  </si>
  <si>
    <t>Batiment SENART SECTEUR A1</t>
  </si>
  <si>
    <t>date     affectation</t>
  </si>
  <si>
    <r>
      <t>Total 1</t>
    </r>
    <r>
      <rPr>
        <b/>
        <vertAlign val="superscript"/>
        <sz val="10"/>
        <rFont val="Arial"/>
        <family val="2"/>
      </rPr>
      <t>ère</t>
    </r>
    <r>
      <rPr>
        <b/>
        <sz val="10"/>
        <rFont val="Arial"/>
        <family val="2"/>
      </rPr>
      <t xml:space="preserve"> étage</t>
    </r>
  </si>
  <si>
    <r>
      <t>Total 2</t>
    </r>
    <r>
      <rPr>
        <b/>
        <vertAlign val="superscript"/>
        <sz val="10"/>
        <rFont val="Arial"/>
        <family val="2"/>
      </rPr>
      <t>ème</t>
    </r>
    <r>
      <rPr>
        <b/>
        <sz val="10"/>
        <rFont val="Arial"/>
        <family val="2"/>
      </rPr>
      <t xml:space="preserve"> étage</t>
    </r>
  </si>
  <si>
    <r>
      <t>Total 3</t>
    </r>
    <r>
      <rPr>
        <b/>
        <vertAlign val="superscript"/>
        <sz val="10"/>
        <rFont val="Arial"/>
        <family val="2"/>
      </rPr>
      <t>ème</t>
    </r>
    <r>
      <rPr>
        <b/>
        <sz val="10"/>
        <rFont val="Arial"/>
        <family val="2"/>
      </rPr>
      <t xml:space="preserve"> étage</t>
    </r>
  </si>
  <si>
    <t>Total IDE</t>
  </si>
  <si>
    <t>EQUIPE</t>
  </si>
  <si>
    <r>
      <t>1</t>
    </r>
    <r>
      <rPr>
        <vertAlign val="superscript"/>
        <sz val="10"/>
        <rFont val="Arial"/>
        <family val="2"/>
      </rPr>
      <t>ère</t>
    </r>
    <r>
      <rPr>
        <sz val="10"/>
        <rFont val="Arial"/>
        <family val="2"/>
      </rPr>
      <t xml:space="preserve"> étage UG 1510</t>
    </r>
  </si>
  <si>
    <t>GE</t>
  </si>
  <si>
    <r>
      <t>1</t>
    </r>
    <r>
      <rPr>
        <vertAlign val="superscript"/>
        <sz val="10"/>
        <rFont val="Arial"/>
        <family val="2"/>
      </rPr>
      <t>ère</t>
    </r>
    <r>
      <rPr>
        <sz val="10"/>
        <rFont val="Arial"/>
        <family val="2"/>
      </rPr>
      <t xml:space="preserve"> étage </t>
    </r>
    <r>
      <rPr>
        <b/>
        <u/>
        <sz val="10"/>
        <color indexed="10"/>
        <rFont val="Arial"/>
        <family val="2"/>
      </rPr>
      <t>UG 1610</t>
    </r>
  </si>
  <si>
    <r>
      <t>2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UG 1510</t>
    </r>
  </si>
  <si>
    <t>M???</t>
  </si>
  <si>
    <t>M</t>
  </si>
  <si>
    <r>
      <t>3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UG 1300</t>
    </r>
  </si>
  <si>
    <r>
      <t>1</t>
    </r>
    <r>
      <rPr>
        <vertAlign val="superscript"/>
        <sz val="10"/>
        <rFont val="Arial"/>
        <family val="2"/>
      </rPr>
      <t>ère</t>
    </r>
    <r>
      <rPr>
        <sz val="10"/>
        <rFont val="Arial"/>
        <family val="2"/>
      </rPr>
      <t xml:space="preserve"> étage UG 1610</t>
    </r>
  </si>
  <si>
    <r>
      <t>1</t>
    </r>
    <r>
      <rPr>
        <vertAlign val="superscript"/>
        <sz val="10"/>
        <rFont val="Arial"/>
        <family val="2"/>
      </rPr>
      <t>ère</t>
    </r>
    <r>
      <rPr>
        <sz val="10"/>
        <rFont val="Arial"/>
        <family val="2"/>
      </rPr>
      <t xml:space="preserve"> étage </t>
    </r>
    <r>
      <rPr>
        <b/>
        <u/>
        <sz val="10"/>
        <color indexed="10"/>
        <rFont val="Arial"/>
        <family val="2"/>
      </rPr>
      <t>UG 1610</t>
    </r>
  </si>
  <si>
    <t>G</t>
  </si>
  <si>
    <t>72 G</t>
  </si>
  <si>
    <t>2/3 M</t>
  </si>
  <si>
    <t>1/3 M</t>
  </si>
  <si>
    <t>GE(amé)</t>
  </si>
  <si>
    <t>DATE ECHEANCE</t>
  </si>
  <si>
    <t>JOFFRE</t>
  </si>
  <si>
    <t>2/3 G</t>
  </si>
  <si>
    <t>A1</t>
  </si>
  <si>
    <t>A2</t>
  </si>
  <si>
    <t>B1</t>
  </si>
  <si>
    <t>B2</t>
  </si>
  <si>
    <t>AH</t>
  </si>
  <si>
    <r>
      <t>2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UG 1610</t>
    </r>
  </si>
  <si>
    <t>01/09:2014</t>
  </si>
  <si>
    <t>radio</t>
  </si>
  <si>
    <t>man</t>
  </si>
  <si>
    <t>as</t>
  </si>
  <si>
    <t>sec med</t>
  </si>
  <si>
    <t>agent adm</t>
  </si>
  <si>
    <t>ouv d'etat</t>
  </si>
  <si>
    <t>cadres</t>
  </si>
  <si>
    <t>a1</t>
  </si>
  <si>
    <t>a2</t>
  </si>
  <si>
    <t>b1</t>
  </si>
  <si>
    <t>b2</t>
  </si>
  <si>
    <t>DUP NUIT</t>
  </si>
  <si>
    <t>joffre</t>
  </si>
  <si>
    <t>nuit</t>
  </si>
  <si>
    <t>JOFFRE NUIT</t>
  </si>
  <si>
    <t>soins pal</t>
  </si>
  <si>
    <t>PAR UG</t>
  </si>
  <si>
    <t>janvier</t>
  </si>
  <si>
    <t>février</t>
  </si>
  <si>
    <t>avril</t>
  </si>
  <si>
    <t>juillet</t>
  </si>
  <si>
    <t>août</t>
  </si>
  <si>
    <t>septembre</t>
  </si>
  <si>
    <t>octobre</t>
  </si>
  <si>
    <t>novembre</t>
  </si>
  <si>
    <t>décembre</t>
  </si>
  <si>
    <t>IDE UG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</si>
  <si>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</si>
  <si>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</si>
  <si>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</si>
  <si>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</si>
  <si>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</si>
  <si>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</si>
  <si>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</si>
  <si>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</si>
  <si>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</si>
  <si>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</si>
  <si>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</si>
  <si>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</si>
  <si>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hdj</t>
  </si>
  <si>
    <t>Total AS</t>
  </si>
  <si>
    <t>Total ah</t>
  </si>
  <si>
    <t>Total secre</t>
  </si>
  <si>
    <t>ide joffre hors secteur</t>
  </si>
  <si>
    <t>consut</t>
  </si>
  <si>
    <t xml:space="preserve"> poste aménagé</t>
  </si>
  <si>
    <t>AT</t>
  </si>
  <si>
    <t>Maternité</t>
  </si>
  <si>
    <t>temps syndical</t>
  </si>
  <si>
    <t>MTT</t>
  </si>
  <si>
    <t>ide Dupuytren hors secteur</t>
  </si>
  <si>
    <t>tper</t>
  </si>
  <si>
    <t>calculé</t>
  </si>
  <si>
    <t>AS joffre hors secteur</t>
  </si>
  <si>
    <t>ASDupuytren hors secteur</t>
  </si>
  <si>
    <t>ah</t>
  </si>
  <si>
    <t>secretaire</t>
  </si>
  <si>
    <t>OE</t>
  </si>
  <si>
    <t>agent etat</t>
  </si>
  <si>
    <t>manip r</t>
  </si>
  <si>
    <t>AS UG</t>
  </si>
  <si>
    <t>agent d'état</t>
  </si>
  <si>
    <t>OU E</t>
  </si>
  <si>
    <t>AG A</t>
  </si>
  <si>
    <t>AG E</t>
  </si>
  <si>
    <t>SECR</t>
  </si>
  <si>
    <t>MANIP RX</t>
  </si>
  <si>
    <t>hsecteur</t>
  </si>
  <si>
    <t>FF CADRE</t>
  </si>
  <si>
    <t>secretaires</t>
  </si>
  <si>
    <t>Controles:</t>
  </si>
  <si>
    <t>IDE et SSRPP</t>
  </si>
  <si>
    <t>IDE et SSRPAB</t>
  </si>
  <si>
    <t>as et SSRPP</t>
  </si>
  <si>
    <t>as et SSRPAB</t>
  </si>
  <si>
    <t>Cadres</t>
  </si>
  <si>
    <t>Total SSRPp</t>
  </si>
  <si>
    <t>total SSRPAB</t>
  </si>
  <si>
    <t>AS A1</t>
  </si>
  <si>
    <t>Ide</t>
  </si>
  <si>
    <t>Pam</t>
  </si>
  <si>
    <t>mat</t>
  </si>
  <si>
    <t>SY</t>
  </si>
  <si>
    <t>long</t>
  </si>
  <si>
    <t>agent état</t>
  </si>
  <si>
    <t>ouvrier d'etat</t>
  </si>
  <si>
    <t>manip rx</t>
  </si>
  <si>
    <t>etp nuit bat a</t>
  </si>
  <si>
    <t>etp nuit bat b</t>
  </si>
  <si>
    <t>Mise en stage</t>
  </si>
  <si>
    <t>0508/2014</t>
  </si>
  <si>
    <r>
      <t>3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</t>
    </r>
    <r>
      <rPr>
        <b/>
        <u/>
        <sz val="10"/>
        <color indexed="10"/>
        <rFont val="Arial"/>
        <family val="2"/>
      </rPr>
      <t>UG 1300</t>
    </r>
  </si>
  <si>
    <r>
      <t>1</t>
    </r>
    <r>
      <rPr>
        <vertAlign val="superscript"/>
        <sz val="10"/>
        <rFont val="Arial"/>
        <family val="2"/>
      </rPr>
      <t>ère</t>
    </r>
    <r>
      <rPr>
        <sz val="10"/>
        <rFont val="Arial"/>
        <family val="2"/>
      </rPr>
      <t xml:space="preserve"> étage </t>
    </r>
    <r>
      <rPr>
        <b/>
        <u/>
        <sz val="10"/>
        <color indexed="10"/>
        <rFont val="Arial"/>
        <family val="2"/>
      </rPr>
      <t>UG 1510</t>
    </r>
  </si>
  <si>
    <r>
      <t>2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</t>
    </r>
    <r>
      <rPr>
        <b/>
        <u/>
        <sz val="10"/>
        <color indexed="10"/>
        <rFont val="Arial"/>
        <family val="2"/>
      </rPr>
      <t>UG 1510</t>
    </r>
  </si>
  <si>
    <t>1/3M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</si>
  <si>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</si>
  <si>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</si>
  <si>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</si>
  <si>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</si>
  <si>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</si>
  <si>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</si>
  <si>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</si>
  <si>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</si>
  <si>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</si>
  <si>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</si>
  <si>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</si>
  <si>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</si>
  <si>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</si>
  <si>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</si>
  <si>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</si>
  <si>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</si>
  <si>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</si>
  <si>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</si>
  <si>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</si>
  <si>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</si>
  <si>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</si>
  <si>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</si>
  <si>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</si>
  <si>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</si>
  <si>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</si>
  <si>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</si>
  <si>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</si>
  <si>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</si>
  <si>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</si>
  <si>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</si>
  <si>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</si>
  <si>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</si>
  <si>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</si>
  <si>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</si>
  <si>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</si>
  <si>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</si>
  <si>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</si>
  <si>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</si>
  <si>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</si>
  <si>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</si>
  <si>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</si>
  <si>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</si>
  <si>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</si>
  <si>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</si>
  <si>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</si>
  <si>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</si>
  <si>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</si>
  <si>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xxx</t>
  </si>
  <si>
    <t>yyy</t>
  </si>
  <si>
    <t>zzz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</si>
  <si>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</si>
  <si>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</si>
  <si>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</si>
  <si>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</si>
  <si>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</si>
  <si>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</si>
  <si>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</si>
  <si>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</si>
  <si>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</si>
  <si>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</si>
  <si>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</si>
  <si>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</t>
  </si>
  <si>
    <t>mmmm</t>
  </si>
  <si>
    <t>nnnn</t>
  </si>
  <si>
    <t>oooo</t>
  </si>
  <si>
    <t>pppp</t>
  </si>
  <si>
    <t>qqqq</t>
  </si>
  <si>
    <t>rrrr</t>
  </si>
  <si>
    <t>ssss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</si>
  <si>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</si>
  <si>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</si>
  <si>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</si>
  <si>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</si>
  <si>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</si>
  <si>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</si>
  <si>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</si>
  <si>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</si>
  <si>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</si>
  <si>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</si>
  <si>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</si>
  <si>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</si>
  <si>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Previsions depart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</si>
</sst>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d/m/yy;@"/>
    <numFmt numFmtId="165" formatCode="0.00_ ;[Red]\-0.00\ "/>
    <numFmt numFmtId="166" formatCode="0.0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name val="Times New Roman"/>
      <family val="1"/>
    </font>
    <font>
      <i/>
      <sz val="8"/>
      <name val="Times New Roman"/>
      <family val="1"/>
    </font>
    <font>
      <b/>
      <sz val="8"/>
      <name val="Arial"/>
      <family val="2"/>
    </font>
    <font>
      <b/>
      <sz val="8"/>
      <color indexed="10"/>
      <name val="Arial"/>
      <family val="2"/>
    </font>
    <font>
      <sz val="10"/>
      <name val="Arial"/>
      <family val="2"/>
    </font>
    <font>
      <b/>
      <sz val="10"/>
      <name val="Times New Roman"/>
      <family val="1"/>
    </font>
    <font>
      <strike/>
      <sz val="10"/>
      <name val="Arial"/>
      <family val="2"/>
    </font>
    <font>
      <b/>
      <sz val="10"/>
      <color indexed="10"/>
      <name val="Arial"/>
      <family val="2"/>
    </font>
    <font>
      <sz val="18"/>
      <name val="Times New Roman"/>
      <family val="1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sz val="8"/>
      <color indexed="10"/>
      <name val="Times New Roman"/>
      <family val="1"/>
    </font>
    <font>
      <b/>
      <sz val="10"/>
      <name val="Arial"/>
      <family val="2"/>
    </font>
    <font>
      <sz val="12"/>
      <color indexed="10"/>
      <name val="Arial"/>
      <family val="2"/>
    </font>
    <font>
      <b/>
      <sz val="14"/>
      <color indexed="10"/>
      <name val="Times New Roman"/>
      <family val="1"/>
    </font>
    <font>
      <b/>
      <sz val="12"/>
      <color indexed="10"/>
      <name val="Times New Roman"/>
      <family val="1"/>
    </font>
    <font>
      <b/>
      <sz val="10"/>
      <color indexed="10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vertAlign val="superscript"/>
      <sz val="10"/>
      <name val="Arial"/>
      <family val="2"/>
    </font>
    <font>
      <b/>
      <sz val="20"/>
      <name val="Times New Roman"/>
      <family val="1"/>
    </font>
    <font>
      <sz val="20"/>
      <name val="Arial"/>
      <family val="2"/>
    </font>
    <font>
      <b/>
      <vertAlign val="superscript"/>
      <sz val="10"/>
      <name val="Arial"/>
      <family val="2"/>
    </font>
    <font>
      <b/>
      <i/>
      <sz val="14"/>
      <name val="Times New Roman"/>
      <family val="1"/>
    </font>
    <font>
      <b/>
      <u/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Times New Roman"/>
      <family val="1"/>
    </font>
    <font>
      <b/>
      <i/>
      <sz val="7"/>
      <name val="Times New Roman"/>
      <family val="1"/>
    </font>
    <font>
      <i/>
      <sz val="7"/>
      <name val="Times New Roman"/>
      <family val="1"/>
    </font>
    <font>
      <sz val="7"/>
      <name val="Arial"/>
      <family val="2"/>
    </font>
    <font>
      <b/>
      <sz val="7"/>
      <name val="Arial"/>
      <family val="2"/>
    </font>
    <font>
      <b/>
      <sz val="7"/>
      <color indexed="10"/>
      <name val="Times New Roman"/>
      <family val="1"/>
    </font>
    <font>
      <sz val="7"/>
      <name val="Times New Roman"/>
      <family val="1"/>
    </font>
    <font>
      <b/>
      <sz val="7"/>
      <name val="Times New Roman"/>
      <family val="1"/>
    </font>
    <font>
      <sz val="6"/>
      <name val="Times New Roman"/>
      <family val="1"/>
    </font>
    <font>
      <sz val="6"/>
      <name val="Arial"/>
      <family val="2"/>
    </font>
    <font>
      <b/>
      <sz val="6"/>
      <color indexed="10"/>
      <name val="Arial"/>
      <family val="2"/>
    </font>
    <font>
      <b/>
      <sz val="6"/>
      <color indexed="10"/>
      <name val="Times New Roman"/>
      <family val="1"/>
    </font>
    <font>
      <b/>
      <sz val="10"/>
      <color rgb="FFFF0000"/>
      <name val="Arial"/>
      <family val="2"/>
    </font>
    <font>
      <b/>
      <sz val="10"/>
      <color rgb="FF7030A0"/>
      <name val="Arial"/>
      <family val="2"/>
    </font>
    <font>
      <b/>
      <i/>
      <sz val="10"/>
      <color rgb="FFFF0000"/>
      <name val="Arial"/>
      <family val="2"/>
    </font>
    <font>
      <b/>
      <sz val="14"/>
      <name val="Arial"/>
      <family val="2"/>
    </font>
    <font>
      <sz val="9"/>
      <color rgb="FF0000FF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ck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auto="1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thick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/>
      <top style="medium">
        <color indexed="8"/>
      </top>
      <bottom style="medium">
        <color indexed="8"/>
      </bottom>
      <diagonal/>
    </border>
    <border>
      <left style="thick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auto="1"/>
      </top>
      <bottom style="thin">
        <color indexed="64"/>
      </bottom>
      <diagonal/>
    </border>
    <border>
      <left style="thick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ck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auto="1"/>
      </top>
      <bottom style="thin">
        <color indexed="64"/>
      </bottom>
      <diagonal/>
    </border>
    <border>
      <left style="medium">
        <color indexed="64"/>
      </left>
      <right/>
      <top style="thick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ck">
        <color auto="1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 style="thick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2" fillId="0" borderId="0"/>
    <xf numFmtId="0" fontId="1" fillId="0" borderId="0"/>
  </cellStyleXfs>
  <cellXfs count="400">
    <xf numFmtId="0" fontId="0" fillId="0" borderId="0" xfId="0"/>
    <xf numFmtId="0" fontId="3" fillId="0" borderId="0" xfId="0" applyFont="1" applyAlignment="1" applyProtection="1">
      <alignment horizontal="center" vertical="center" wrapText="1"/>
      <protection locked="0"/>
    </xf>
    <xf numFmtId="0" fontId="8" fillId="0" borderId="7" xfId="0" applyNumberFormat="1" applyFont="1" applyBorder="1" applyAlignment="1" applyProtection="1">
      <alignment horizontal="center" vertical="center"/>
      <protection locked="0"/>
    </xf>
    <xf numFmtId="0" fontId="8" fillId="0" borderId="7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NumberFormat="1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vertical="center"/>
      <protection locked="0"/>
    </xf>
    <xf numFmtId="0" fontId="8" fillId="0" borderId="14" xfId="0" applyNumberFormat="1" applyFont="1" applyBorder="1" applyAlignment="1" applyProtection="1">
      <alignment horizontal="center" vertical="center"/>
      <protection locked="0"/>
    </xf>
    <xf numFmtId="0" fontId="8" fillId="0" borderId="15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vertical="center"/>
      <protection locked="0"/>
    </xf>
    <xf numFmtId="0" fontId="8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4" xfId="0" applyNumberFormat="1" applyFont="1" applyBorder="1" applyAlignment="1" applyProtection="1">
      <alignment horizontal="center" vertical="center" wrapText="1"/>
      <protection locked="0"/>
    </xf>
    <xf numFmtId="0" fontId="8" fillId="0" borderId="16" xfId="0" applyNumberFormat="1" applyFont="1" applyBorder="1" applyAlignment="1" applyProtection="1">
      <alignment horizontal="center" vertical="center" wrapText="1"/>
      <protection locked="0"/>
    </xf>
    <xf numFmtId="0" fontId="8" fillId="0" borderId="15" xfId="0" applyNumberFormat="1" applyFont="1" applyBorder="1" applyAlignment="1" applyProtection="1">
      <alignment horizontal="center" vertical="center" wrapText="1"/>
      <protection locked="0"/>
    </xf>
    <xf numFmtId="14" fontId="3" fillId="0" borderId="0" xfId="0" applyNumberFormat="1" applyFont="1" applyAlignment="1" applyProtection="1">
      <alignment horizontal="center" vertical="center" wrapText="1"/>
      <protection locked="0"/>
    </xf>
    <xf numFmtId="0" fontId="8" fillId="0" borderId="1" xfId="0" applyNumberFormat="1" applyFont="1" applyBorder="1" applyAlignment="1" applyProtection="1">
      <alignment horizontal="center" vertical="center" wrapText="1"/>
      <protection locked="0"/>
    </xf>
    <xf numFmtId="10" fontId="18" fillId="0" borderId="0" xfId="0" applyNumberFormat="1" applyFont="1" applyFill="1" applyBorder="1" applyAlignment="1" applyProtection="1">
      <alignment vertical="center" wrapText="1"/>
      <protection locked="0"/>
    </xf>
    <xf numFmtId="10" fontId="18" fillId="0" borderId="2" xfId="0" applyNumberFormat="1" applyFont="1" applyFill="1" applyBorder="1" applyAlignment="1" applyProtection="1">
      <alignment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24" fillId="3" borderId="8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24" fillId="3" borderId="3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vertical="center" wrapText="1"/>
      <protection locked="0"/>
    </xf>
    <xf numFmtId="0" fontId="24" fillId="0" borderId="2" xfId="0" applyFont="1" applyFill="1" applyBorder="1" applyAlignment="1" applyProtection="1">
      <alignment horizontal="center" vertical="center" wrapText="1"/>
      <protection locked="0"/>
    </xf>
    <xf numFmtId="0" fontId="8" fillId="4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0" xfId="0" applyFont="1" applyFill="1" applyAlignment="1" applyProtection="1">
      <alignment horizontal="center" vertical="center" wrapText="1"/>
      <protection locked="0"/>
    </xf>
    <xf numFmtId="0" fontId="8" fillId="4" borderId="7" xfId="0" applyNumberFormat="1" applyFont="1" applyFill="1" applyBorder="1" applyAlignment="1" applyProtection="1">
      <alignment horizontal="center" vertical="center"/>
      <protection locked="0"/>
    </xf>
    <xf numFmtId="0" fontId="8" fillId="4" borderId="14" xfId="0" applyNumberFormat="1" applyFont="1" applyFill="1" applyBorder="1" applyAlignment="1" applyProtection="1">
      <alignment horizontal="center" vertical="center"/>
      <protection locked="0"/>
    </xf>
    <xf numFmtId="0" fontId="8" fillId="4" borderId="15" xfId="0" applyNumberFormat="1" applyFont="1" applyFill="1" applyBorder="1" applyAlignment="1" applyProtection="1">
      <alignment horizontal="center" vertical="center"/>
      <protection locked="0"/>
    </xf>
    <xf numFmtId="0" fontId="8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14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16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15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1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19" fillId="0" borderId="26" xfId="0" applyFont="1" applyFill="1" applyBorder="1" applyAlignment="1" applyProtection="1">
      <alignment horizontal="center" vertical="center" wrapText="1"/>
      <protection locked="0"/>
    </xf>
    <xf numFmtId="0" fontId="4" fillId="3" borderId="26" xfId="0" applyFont="1" applyFill="1" applyBorder="1" applyAlignment="1" applyProtection="1">
      <alignment horizontal="center" vertical="center" wrapText="1"/>
      <protection locked="0"/>
    </xf>
    <xf numFmtId="0" fontId="8" fillId="0" borderId="27" xfId="0" applyNumberFormat="1" applyFont="1" applyBorder="1" applyAlignment="1" applyProtection="1">
      <alignment horizontal="center" vertical="center"/>
      <protection locked="0"/>
    </xf>
    <xf numFmtId="0" fontId="8" fillId="0" borderId="28" xfId="0" applyNumberFormat="1" applyFont="1" applyFill="1" applyBorder="1" applyAlignment="1" applyProtection="1">
      <alignment horizontal="center" vertical="center"/>
      <protection locked="0"/>
    </xf>
    <xf numFmtId="0" fontId="46" fillId="0" borderId="26" xfId="0" applyNumberFormat="1" applyFont="1" applyBorder="1" applyAlignment="1" applyProtection="1">
      <alignment horizontal="center" vertical="center"/>
      <protection locked="0"/>
    </xf>
    <xf numFmtId="0" fontId="46" fillId="4" borderId="26" xfId="0" applyNumberFormat="1" applyFont="1" applyFill="1" applyBorder="1" applyAlignment="1" applyProtection="1">
      <alignment horizontal="center" vertical="center"/>
      <protection locked="0"/>
    </xf>
    <xf numFmtId="0" fontId="46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46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46" fillId="0" borderId="26" xfId="0" applyNumberFormat="1" applyFont="1" applyBorder="1" applyAlignment="1" applyProtection="1">
      <alignment horizontal="center" vertical="center" wrapText="1"/>
      <protection locked="0"/>
    </xf>
    <xf numFmtId="0" fontId="46" fillId="0" borderId="26" xfId="0" applyNumberFormat="1" applyFont="1" applyBorder="1" applyAlignment="1" applyProtection="1">
      <alignment vertical="center" wrapText="1"/>
      <protection locked="0"/>
    </xf>
    <xf numFmtId="0" fontId="46" fillId="4" borderId="26" xfId="0" applyNumberFormat="1" applyFont="1" applyFill="1" applyBorder="1" applyAlignment="1" applyProtection="1">
      <alignment vertical="center" wrapText="1"/>
      <protection locked="0"/>
    </xf>
    <xf numFmtId="166" fontId="8" fillId="0" borderId="7" xfId="0" applyNumberFormat="1" applyFont="1" applyBorder="1" applyAlignment="1" applyProtection="1">
      <alignment horizontal="center" vertical="center"/>
      <protection locked="0"/>
    </xf>
    <xf numFmtId="166" fontId="8" fillId="0" borderId="14" xfId="0" applyNumberFormat="1" applyFont="1" applyBorder="1" applyAlignment="1" applyProtection="1">
      <alignment horizontal="center" vertical="center"/>
      <protection locked="0"/>
    </xf>
    <xf numFmtId="166" fontId="8" fillId="0" borderId="15" xfId="0" applyNumberFormat="1" applyFont="1" applyBorder="1" applyAlignment="1" applyProtection="1">
      <alignment horizontal="center" vertical="center"/>
      <protection locked="0"/>
    </xf>
    <xf numFmtId="166" fontId="8" fillId="0" borderId="16" xfId="0" applyNumberFormat="1" applyFont="1" applyBorder="1" applyAlignment="1" applyProtection="1">
      <alignment horizontal="center" vertical="center"/>
      <protection locked="0"/>
    </xf>
    <xf numFmtId="166" fontId="8" fillId="0" borderId="19" xfId="0" applyNumberFormat="1" applyFont="1" applyBorder="1" applyAlignment="1" applyProtection="1">
      <alignment horizontal="center" vertical="center"/>
      <protection locked="0"/>
    </xf>
    <xf numFmtId="166" fontId="8" fillId="0" borderId="19" xfId="0" applyNumberFormat="1" applyFont="1" applyFill="1" applyBorder="1" applyAlignment="1" applyProtection="1">
      <alignment horizontal="center" vertical="center"/>
      <protection locked="0"/>
    </xf>
    <xf numFmtId="166" fontId="8" fillId="0" borderId="12" xfId="0" applyNumberFormat="1" applyFont="1" applyFill="1" applyBorder="1" applyAlignment="1" applyProtection="1">
      <alignment horizontal="center" vertical="center"/>
      <protection locked="0"/>
    </xf>
    <xf numFmtId="166" fontId="8" fillId="0" borderId="0" xfId="0" applyNumberFormat="1" applyFont="1" applyFill="1" applyBorder="1" applyAlignment="1" applyProtection="1">
      <alignment horizontal="center" vertical="center"/>
      <protection locked="0"/>
    </xf>
    <xf numFmtId="166" fontId="8" fillId="0" borderId="20" xfId="0" applyNumberFormat="1" applyFont="1" applyBorder="1" applyAlignment="1" applyProtection="1">
      <alignment horizontal="center" vertical="center"/>
      <protection locked="0"/>
    </xf>
    <xf numFmtId="166" fontId="8" fillId="0" borderId="21" xfId="0" applyNumberFormat="1" applyFont="1" applyBorder="1" applyAlignment="1" applyProtection="1">
      <alignment horizontal="center" vertical="center"/>
      <protection locked="0"/>
    </xf>
    <xf numFmtId="166" fontId="8" fillId="0" borderId="22" xfId="0" applyNumberFormat="1" applyFont="1" applyBorder="1" applyAlignment="1" applyProtection="1">
      <alignment horizontal="center" vertical="center"/>
      <protection locked="0"/>
    </xf>
    <xf numFmtId="166" fontId="44" fillId="0" borderId="0" xfId="0" applyNumberFormat="1" applyFont="1" applyFill="1" applyBorder="1" applyAlignment="1" applyProtection="1">
      <alignment horizontal="center" vertical="center"/>
      <protection locked="0"/>
    </xf>
    <xf numFmtId="166" fontId="8" fillId="4" borderId="1" xfId="0" applyNumberFormat="1" applyFont="1" applyFill="1" applyBorder="1" applyAlignment="1" applyProtection="1">
      <alignment vertical="center" wrapText="1"/>
      <protection locked="0"/>
    </xf>
    <xf numFmtId="166" fontId="0" fillId="0" borderId="0" xfId="0" applyNumberFormat="1" applyAlignment="1" applyProtection="1">
      <alignment vertical="center"/>
      <protection locked="0"/>
    </xf>
    <xf numFmtId="0" fontId="35" fillId="0" borderId="1" xfId="0" applyFont="1" applyFill="1" applyBorder="1" applyAlignment="1" applyProtection="1">
      <alignment horizontal="center" vertical="center"/>
      <protection locked="0"/>
    </xf>
    <xf numFmtId="0" fontId="35" fillId="4" borderId="1" xfId="0" applyFont="1" applyFill="1" applyBorder="1" applyAlignment="1" applyProtection="1">
      <alignment horizontal="center" vertical="center"/>
      <protection locked="0"/>
    </xf>
    <xf numFmtId="0" fontId="35" fillId="0" borderId="0" xfId="0" applyFont="1" applyBorder="1" applyAlignment="1" applyProtection="1">
      <alignment vertical="center"/>
      <protection locked="0"/>
    </xf>
    <xf numFmtId="0" fontId="35" fillId="0" borderId="0" xfId="0" applyFont="1" applyFill="1" applyBorder="1" applyAlignment="1" applyProtection="1">
      <alignment horizontal="left" vertical="center"/>
      <protection locked="0"/>
    </xf>
    <xf numFmtId="14" fontId="35" fillId="0" borderId="1" xfId="0" applyNumberFormat="1" applyFont="1" applyFill="1" applyBorder="1" applyAlignment="1" applyProtection="1">
      <alignment horizontal="center" vertical="center"/>
      <protection locked="0"/>
    </xf>
    <xf numFmtId="0" fontId="35" fillId="0" borderId="0" xfId="0" applyFont="1" applyFill="1" applyBorder="1" applyAlignment="1" applyProtection="1">
      <alignment vertical="center"/>
      <protection locked="0"/>
    </xf>
    <xf numFmtId="0" fontId="34" fillId="3" borderId="3" xfId="0" applyFont="1" applyFill="1" applyBorder="1" applyAlignment="1" applyProtection="1">
      <alignment horizontal="center" vertical="center" wrapText="1"/>
      <protection locked="0"/>
    </xf>
    <xf numFmtId="0" fontId="34" fillId="0" borderId="2" xfId="0" applyFont="1" applyFill="1" applyBorder="1" applyAlignment="1" applyProtection="1">
      <alignment horizontal="center" vertical="center" wrapText="1"/>
      <protection locked="0"/>
    </xf>
    <xf numFmtId="0" fontId="35" fillId="0" borderId="0" xfId="0" applyFont="1" applyFill="1" applyBorder="1" applyAlignment="1" applyProtection="1">
      <alignment vertical="center" wrapText="1"/>
      <protection locked="0"/>
    </xf>
    <xf numFmtId="0" fontId="46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15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8" fillId="0" borderId="0" xfId="0" applyNumberFormat="1" applyFont="1" applyFill="1" applyBorder="1" applyAlignment="1" applyProtection="1">
      <alignment horizontal="center" vertical="center"/>
    </xf>
    <xf numFmtId="0" fontId="8" fillId="0" borderId="28" xfId="0" applyNumberFormat="1" applyFont="1" applyFill="1" applyBorder="1" applyAlignment="1" applyProtection="1">
      <alignment horizontal="center" vertical="center"/>
    </xf>
    <xf numFmtId="0" fontId="20" fillId="3" borderId="26" xfId="0" applyFont="1" applyFill="1" applyBorder="1" applyAlignment="1" applyProtection="1">
      <alignment horizontal="center" vertical="center" wrapText="1"/>
    </xf>
    <xf numFmtId="0" fontId="19" fillId="3" borderId="26" xfId="0" applyFont="1" applyFill="1" applyBorder="1" applyAlignment="1" applyProtection="1">
      <alignment horizontal="center" vertical="center" wrapText="1"/>
    </xf>
    <xf numFmtId="166" fontId="8" fillId="0" borderId="12" xfId="0" applyNumberFormat="1" applyFont="1" applyFill="1" applyBorder="1" applyAlignment="1" applyProtection="1">
      <alignment vertical="center"/>
    </xf>
    <xf numFmtId="166" fontId="8" fillId="0" borderId="12" xfId="0" applyNumberFormat="1" applyFont="1" applyFill="1" applyBorder="1" applyAlignment="1" applyProtection="1">
      <alignment vertical="center" wrapText="1"/>
    </xf>
    <xf numFmtId="0" fontId="8" fillId="0" borderId="26" xfId="0" applyNumberFormat="1" applyFont="1" applyFill="1" applyBorder="1" applyAlignment="1" applyProtection="1">
      <alignment vertical="center" wrapText="1"/>
    </xf>
    <xf numFmtId="0" fontId="41" fillId="0" borderId="1" xfId="0" applyNumberFormat="1" applyFont="1" applyFill="1" applyBorder="1" applyAlignment="1" applyProtection="1">
      <alignment horizontal="center" vertical="center"/>
      <protection locked="0"/>
    </xf>
    <xf numFmtId="0" fontId="41" fillId="0" borderId="25" xfId="0" applyNumberFormat="1" applyFont="1" applyFill="1" applyBorder="1" applyAlignment="1" applyProtection="1">
      <alignment horizontal="center" vertical="center"/>
      <protection locked="0"/>
    </xf>
    <xf numFmtId="0" fontId="42" fillId="0" borderId="12" xfId="0" applyNumberFormat="1" applyFont="1" applyFill="1" applyBorder="1" applyAlignment="1" applyProtection="1">
      <alignment horizontal="center" vertical="center"/>
      <protection locked="0"/>
    </xf>
    <xf numFmtId="0" fontId="41" fillId="0" borderId="13" xfId="0" applyNumberFormat="1" applyFont="1" applyFill="1" applyBorder="1" applyAlignment="1" applyProtection="1">
      <alignment horizontal="center" vertical="center"/>
      <protection locked="0"/>
    </xf>
    <xf numFmtId="0" fontId="42" fillId="0" borderId="0" xfId="0" applyNumberFormat="1" applyFont="1" applyFill="1" applyBorder="1" applyAlignment="1" applyProtection="1">
      <alignment horizontal="center" vertical="center"/>
    </xf>
    <xf numFmtId="165" fontId="43" fillId="0" borderId="3" xfId="0" applyNumberFormat="1" applyFont="1" applyFill="1" applyBorder="1" applyAlignment="1" applyProtection="1">
      <alignment horizontal="center" vertical="center" wrapText="1"/>
    </xf>
    <xf numFmtId="0" fontId="43" fillId="0" borderId="2" xfId="0" applyFont="1" applyFill="1" applyBorder="1" applyAlignment="1" applyProtection="1">
      <alignment horizontal="center" vertical="center" wrapText="1"/>
      <protection locked="0"/>
    </xf>
    <xf numFmtId="0" fontId="4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0" xfId="0" applyNumberFormat="1" applyFont="1" applyFill="1" applyBorder="1" applyAlignment="1" applyProtection="1">
      <alignment horizontal="center" vertical="center"/>
      <protection locked="0"/>
    </xf>
    <xf numFmtId="0" fontId="41" fillId="0" borderId="12" xfId="0" applyNumberFormat="1" applyFont="1" applyFill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" vertical="center"/>
      <protection locked="0"/>
    </xf>
    <xf numFmtId="0" fontId="8" fillId="0" borderId="7" xfId="0" applyNumberFormat="1" applyFont="1" applyFill="1" applyBorder="1" applyAlignment="1" applyProtection="1">
      <alignment horizontal="center" vertical="center"/>
      <protection locked="0"/>
    </xf>
    <xf numFmtId="0" fontId="8" fillId="0" borderId="14" xfId="0" applyNumberFormat="1" applyFont="1" applyFill="1" applyBorder="1" applyAlignment="1" applyProtection="1">
      <alignment horizontal="center" vertical="center"/>
      <protection locked="0"/>
    </xf>
    <xf numFmtId="0" fontId="8" fillId="0" borderId="15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NumberFormat="1" applyFont="1" applyFill="1" applyBorder="1" applyAlignment="1" applyProtection="1">
      <alignment horizontal="center" vertical="center"/>
      <protection locked="0"/>
    </xf>
    <xf numFmtId="0" fontId="8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8" fillId="5" borderId="37" xfId="0" applyFont="1" applyFill="1" applyBorder="1" applyAlignment="1" applyProtection="1">
      <alignment horizontal="center" vertical="center"/>
      <protection locked="0"/>
    </xf>
    <xf numFmtId="166" fontId="31" fillId="3" borderId="3" xfId="0" applyNumberFormat="1" applyFont="1" applyFill="1" applyBorder="1" applyAlignment="1" applyProtection="1">
      <alignment horizontal="center" vertical="center" wrapText="1"/>
    </xf>
    <xf numFmtId="165" fontId="32" fillId="3" borderId="3" xfId="0" applyNumberFormat="1" applyFont="1" applyFill="1" applyBorder="1" applyAlignment="1" applyProtection="1">
      <alignment horizontal="center" vertical="center" wrapText="1"/>
    </xf>
    <xf numFmtId="0" fontId="2" fillId="0" borderId="0" xfId="2" applyFont="1"/>
    <xf numFmtId="0" fontId="2" fillId="0" borderId="0" xfId="2"/>
    <xf numFmtId="0" fontId="14" fillId="0" borderId="34" xfId="2" applyFont="1" applyBorder="1" applyAlignment="1">
      <alignment horizontal="center" vertical="center"/>
    </xf>
    <xf numFmtId="0" fontId="14" fillId="0" borderId="43" xfId="2" applyFont="1" applyBorder="1" applyAlignment="1">
      <alignment horizontal="center" vertical="center"/>
    </xf>
    <xf numFmtId="0" fontId="14" fillId="0" borderId="0" xfId="2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0" fontId="38" fillId="3" borderId="5" xfId="0" applyFont="1" applyFill="1" applyBorder="1" applyAlignment="1" applyProtection="1">
      <alignment horizontal="center" vertical="center" wrapText="1"/>
      <protection locked="0"/>
    </xf>
    <xf numFmtId="0" fontId="14" fillId="0" borderId="30" xfId="2" applyFont="1" applyBorder="1" applyAlignment="1">
      <alignment horizontal="center" vertical="center" wrapText="1"/>
    </xf>
    <xf numFmtId="0" fontId="14" fillId="0" borderId="30" xfId="2" applyFont="1" applyBorder="1" applyAlignment="1">
      <alignment horizontal="center" vertical="center"/>
    </xf>
    <xf numFmtId="0" fontId="47" fillId="0" borderId="30" xfId="2" applyFont="1" applyBorder="1" applyAlignment="1">
      <alignment horizontal="center" vertical="center"/>
    </xf>
    <xf numFmtId="0" fontId="47" fillId="0" borderId="30" xfId="2" applyFont="1" applyBorder="1" applyAlignment="1">
      <alignment horizontal="center" vertical="center" wrapText="1"/>
    </xf>
    <xf numFmtId="2" fontId="2" fillId="0" borderId="2" xfId="2" applyNumberFormat="1" applyFont="1" applyFill="1" applyBorder="1" applyAlignment="1">
      <alignment horizontal="center" vertical="center" wrapText="1"/>
    </xf>
    <xf numFmtId="2" fontId="16" fillId="0" borderId="48" xfId="2" applyNumberFormat="1" applyFont="1" applyFill="1" applyBorder="1" applyAlignment="1">
      <alignment horizontal="center" vertical="center" wrapText="1"/>
    </xf>
    <xf numFmtId="0" fontId="3" fillId="8" borderId="0" xfId="0" applyFont="1" applyFill="1" applyAlignment="1" applyProtection="1">
      <alignment horizontal="center" vertical="center" wrapText="1"/>
      <protection locked="0"/>
    </xf>
    <xf numFmtId="0" fontId="8" fillId="0" borderId="49" xfId="0" applyNumberFormat="1" applyFont="1" applyFill="1" applyBorder="1" applyAlignment="1" applyProtection="1">
      <alignment vertical="center" wrapText="1"/>
    </xf>
    <xf numFmtId="0" fontId="46" fillId="0" borderId="51" xfId="0" applyNumberFormat="1" applyFont="1" applyFill="1" applyBorder="1" applyAlignment="1" applyProtection="1">
      <alignment horizontal="center" vertical="center" wrapText="1"/>
      <protection locked="0"/>
    </xf>
    <xf numFmtId="0" fontId="46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6" fillId="0" borderId="1" xfId="0" applyNumberFormat="1" applyFont="1" applyBorder="1" applyAlignment="1" applyProtection="1">
      <alignment vertical="center" wrapText="1"/>
      <protection locked="0"/>
    </xf>
    <xf numFmtId="0" fontId="46" fillId="4" borderId="1" xfId="0" applyNumberFormat="1" applyFont="1" applyFill="1" applyBorder="1" applyAlignment="1" applyProtection="1">
      <alignment vertical="center" wrapText="1"/>
      <protection locked="0"/>
    </xf>
    <xf numFmtId="0" fontId="46" fillId="0" borderId="1" xfId="0" applyNumberFormat="1" applyFont="1" applyBorder="1" applyAlignment="1" applyProtection="1">
      <alignment horizontal="center" vertical="center" wrapText="1"/>
      <protection locked="0"/>
    </xf>
    <xf numFmtId="0" fontId="45" fillId="3" borderId="53" xfId="0" applyNumberFormat="1" applyFont="1" applyFill="1" applyBorder="1" applyAlignment="1" applyProtection="1">
      <alignment horizontal="center" vertical="center"/>
    </xf>
    <xf numFmtId="0" fontId="45" fillId="3" borderId="54" xfId="0" applyNumberFormat="1" applyFont="1" applyFill="1" applyBorder="1" applyAlignment="1" applyProtection="1">
      <alignment horizontal="center" vertical="center"/>
    </xf>
    <xf numFmtId="0" fontId="8" fillId="0" borderId="55" xfId="0" applyNumberFormat="1" applyFont="1" applyFill="1" applyBorder="1" applyAlignment="1" applyProtection="1">
      <alignment horizontal="center" vertical="center"/>
      <protection locked="0"/>
    </xf>
    <xf numFmtId="0" fontId="46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4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56" xfId="0" applyNumberFormat="1" applyFont="1" applyBorder="1" applyAlignment="1" applyProtection="1">
      <alignment horizontal="center" vertical="center"/>
      <protection locked="0"/>
    </xf>
    <xf numFmtId="0" fontId="46" fillId="4" borderId="55" xfId="0" applyNumberFormat="1" applyFont="1" applyFill="1" applyBorder="1" applyAlignment="1" applyProtection="1">
      <alignment horizontal="center" vertical="center" wrapText="1"/>
      <protection locked="0"/>
    </xf>
    <xf numFmtId="0" fontId="46" fillId="4" borderId="58" xfId="0" applyNumberFormat="1" applyFont="1" applyFill="1" applyBorder="1" applyAlignment="1" applyProtection="1">
      <alignment horizontal="center" vertical="center" wrapText="1"/>
      <protection locked="0"/>
    </xf>
    <xf numFmtId="0" fontId="20" fillId="3" borderId="1" xfId="0" applyFont="1" applyFill="1" applyBorder="1" applyAlignment="1" applyProtection="1">
      <alignment horizontal="center" vertical="center" wrapText="1"/>
    </xf>
    <xf numFmtId="0" fontId="19" fillId="3" borderId="1" xfId="0" applyFont="1" applyFill="1" applyBorder="1" applyAlignment="1" applyProtection="1">
      <alignment horizontal="center" vertical="center" wrapText="1"/>
    </xf>
    <xf numFmtId="0" fontId="46" fillId="0" borderId="1" xfId="0" applyNumberFormat="1" applyFont="1" applyBorder="1" applyAlignment="1" applyProtection="1">
      <alignment horizontal="center" vertical="center"/>
      <protection locked="0"/>
    </xf>
    <xf numFmtId="0" fontId="46" fillId="4" borderId="1" xfId="0" applyNumberFormat="1" applyFont="1" applyFill="1" applyBorder="1" applyAlignment="1" applyProtection="1">
      <alignment horizontal="center" vertical="center"/>
      <protection locked="0"/>
    </xf>
    <xf numFmtId="0" fontId="46" fillId="0" borderId="55" xfId="0" applyNumberFormat="1" applyFont="1" applyBorder="1" applyAlignment="1" applyProtection="1">
      <alignment horizontal="center" vertical="center"/>
      <protection locked="0"/>
    </xf>
    <xf numFmtId="0" fontId="46" fillId="0" borderId="58" xfId="0" applyNumberFormat="1" applyFont="1" applyBorder="1" applyAlignment="1" applyProtection="1">
      <alignment horizontal="center" vertical="center"/>
      <protection locked="0"/>
    </xf>
    <xf numFmtId="0" fontId="8" fillId="0" borderId="10" xfId="0" applyNumberFormat="1" applyFont="1" applyFill="1" applyBorder="1" applyAlignment="1" applyProtection="1">
      <alignment horizontal="center" vertical="center"/>
      <protection locked="0"/>
    </xf>
    <xf numFmtId="0" fontId="8" fillId="0" borderId="10" xfId="0" applyNumberFormat="1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4" fillId="0" borderId="31" xfId="0" applyNumberFormat="1" applyFont="1" applyFill="1" applyBorder="1" applyAlignment="1" applyProtection="1">
      <alignment horizontal="center" vertical="center"/>
      <protection locked="0"/>
    </xf>
    <xf numFmtId="0" fontId="8" fillId="0" borderId="44" xfId="0" applyNumberFormat="1" applyFont="1" applyBorder="1" applyAlignment="1" applyProtection="1">
      <alignment horizontal="center" vertical="center"/>
      <protection locked="0"/>
    </xf>
    <xf numFmtId="0" fontId="8" fillId="0" borderId="44" xfId="0" applyNumberFormat="1" applyFont="1" applyBorder="1" applyAlignment="1" applyProtection="1">
      <alignment horizontal="center" vertical="center" wrapText="1"/>
      <protection locked="0"/>
    </xf>
    <xf numFmtId="0" fontId="6" fillId="0" borderId="46" xfId="2" applyFont="1" applyBorder="1" applyAlignment="1">
      <alignment horizontal="center" vertical="center"/>
    </xf>
    <xf numFmtId="0" fontId="6" fillId="0" borderId="63" xfId="2" applyFont="1" applyBorder="1" applyAlignment="1">
      <alignment horizontal="center" vertical="center"/>
    </xf>
    <xf numFmtId="0" fontId="2" fillId="0" borderId="0" xfId="2" applyAlignment="1">
      <alignment horizontal="left"/>
    </xf>
    <xf numFmtId="0" fontId="2" fillId="7" borderId="0" xfId="2" applyFill="1"/>
    <xf numFmtId="0" fontId="2" fillId="7" borderId="0" xfId="2" applyFill="1" applyAlignment="1">
      <alignment horizontal="center"/>
    </xf>
    <xf numFmtId="0" fontId="2" fillId="7" borderId="0" xfId="2" applyFill="1" applyAlignment="1">
      <alignment horizontal="left"/>
    </xf>
    <xf numFmtId="0" fontId="6" fillId="0" borderId="63" xfId="2" applyFont="1" applyBorder="1" applyAlignment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2" fontId="2" fillId="0" borderId="0" xfId="2" applyNumberFormat="1"/>
    <xf numFmtId="0" fontId="8" fillId="0" borderId="30" xfId="0" applyFont="1" applyBorder="1" applyAlignment="1" applyProtection="1">
      <alignment horizontal="left" vertical="center"/>
      <protection locked="0"/>
    </xf>
    <xf numFmtId="0" fontId="10" fillId="0" borderId="30" xfId="0" applyFont="1" applyFill="1" applyBorder="1" applyAlignment="1" applyProtection="1">
      <alignment horizontal="left" vertical="center"/>
      <protection locked="0"/>
    </xf>
    <xf numFmtId="0" fontId="8" fillId="0" borderId="27" xfId="0" applyFont="1" applyBorder="1" applyAlignment="1" applyProtection="1">
      <alignment horizontal="left" vertical="center" wrapText="1"/>
      <protection locked="0"/>
    </xf>
    <xf numFmtId="0" fontId="8" fillId="0" borderId="70" xfId="0" applyFont="1" applyBorder="1" applyAlignment="1" applyProtection="1">
      <alignment horizontal="left" vertical="center"/>
      <protection locked="0"/>
    </xf>
    <xf numFmtId="0" fontId="23" fillId="3" borderId="71" xfId="0" applyFont="1" applyFill="1" applyBorder="1" applyAlignment="1">
      <alignment horizontal="center" vertical="center" wrapText="1"/>
    </xf>
    <xf numFmtId="0" fontId="23" fillId="3" borderId="72" xfId="0" applyFont="1" applyFill="1" applyBorder="1" applyAlignment="1" applyProtection="1">
      <alignment horizontal="center" vertical="center" wrapText="1"/>
      <protection locked="0"/>
    </xf>
    <xf numFmtId="0" fontId="23" fillId="0" borderId="30" xfId="0" applyFont="1" applyFill="1" applyBorder="1" applyAlignment="1" applyProtection="1">
      <alignment horizontal="center" vertical="center" wrapText="1"/>
      <protection locked="0"/>
    </xf>
    <xf numFmtId="0" fontId="29" fillId="9" borderId="71" xfId="0" applyFont="1" applyFill="1" applyBorder="1" applyAlignment="1" applyProtection="1">
      <alignment horizontal="center" vertical="center" wrapText="1"/>
      <protection locked="0"/>
    </xf>
    <xf numFmtId="0" fontId="8" fillId="0" borderId="30" xfId="0" applyFont="1" applyFill="1" applyBorder="1" applyAlignment="1" applyProtection="1">
      <alignment horizontal="left" vertical="center"/>
      <protection locked="0"/>
    </xf>
    <xf numFmtId="0" fontId="8" fillId="0" borderId="26" xfId="0" applyFont="1" applyFill="1" applyBorder="1" applyAlignment="1" applyProtection="1">
      <alignment horizontal="left" vertical="center" wrapText="1"/>
      <protection locked="0"/>
    </xf>
    <xf numFmtId="0" fontId="10" fillId="3" borderId="65" xfId="0" applyFont="1" applyFill="1" applyBorder="1" applyAlignment="1" applyProtection="1">
      <alignment horizontal="left" vertical="center" wrapText="1"/>
      <protection locked="0"/>
    </xf>
    <xf numFmtId="0" fontId="10" fillId="0" borderId="30" xfId="0" applyFont="1" applyFill="1" applyBorder="1" applyAlignment="1" applyProtection="1">
      <alignment horizontal="left" vertical="center" wrapText="1"/>
      <protection locked="0"/>
    </xf>
    <xf numFmtId="0" fontId="8" fillId="0" borderId="65" xfId="0" applyFont="1" applyFill="1" applyBorder="1" applyAlignment="1" applyProtection="1">
      <alignment horizontal="left" vertical="center" wrapText="1"/>
      <protection locked="0"/>
    </xf>
    <xf numFmtId="0" fontId="2" fillId="4" borderId="69" xfId="0" applyFont="1" applyFill="1" applyBorder="1" applyAlignment="1" applyProtection="1">
      <alignment vertical="center"/>
      <protection locked="0"/>
    </xf>
    <xf numFmtId="0" fontId="2" fillId="0" borderId="69" xfId="0" applyFont="1" applyFill="1" applyBorder="1" applyAlignment="1" applyProtection="1">
      <alignment vertical="center"/>
      <protection locked="0"/>
    </xf>
    <xf numFmtId="0" fontId="10" fillId="3" borderId="75" xfId="0" applyFont="1" applyFill="1" applyBorder="1" applyAlignment="1" applyProtection="1">
      <alignment horizontal="left" vertical="center"/>
      <protection locked="0"/>
    </xf>
    <xf numFmtId="0" fontId="29" fillId="9" borderId="74" xfId="0" applyFont="1" applyFill="1" applyBorder="1" applyAlignment="1" applyProtection="1">
      <alignment horizontal="center" vertical="center" wrapText="1"/>
      <protection locked="0"/>
    </xf>
    <xf numFmtId="0" fontId="8" fillId="0" borderId="37" xfId="0" applyNumberFormat="1" applyFont="1" applyBorder="1" applyAlignment="1" applyProtection="1">
      <alignment horizontal="center" vertical="center"/>
      <protection locked="0"/>
    </xf>
    <xf numFmtId="0" fontId="8" fillId="0" borderId="68" xfId="0" applyNumberFormat="1" applyFont="1" applyBorder="1" applyAlignment="1" applyProtection="1">
      <alignment horizontal="center" vertical="center"/>
      <protection locked="0"/>
    </xf>
    <xf numFmtId="0" fontId="21" fillId="3" borderId="82" xfId="0" applyFont="1" applyFill="1" applyBorder="1" applyAlignment="1" applyProtection="1">
      <alignment horizontal="center" vertical="center" wrapText="1"/>
      <protection locked="0"/>
    </xf>
    <xf numFmtId="0" fontId="23" fillId="3" borderId="83" xfId="0" applyFont="1" applyFill="1" applyBorder="1" applyAlignment="1" applyProtection="1">
      <alignment horizontal="center" vertical="center" wrapText="1"/>
      <protection locked="0"/>
    </xf>
    <xf numFmtId="0" fontId="33" fillId="3" borderId="83" xfId="0" applyFont="1" applyFill="1" applyBorder="1" applyAlignment="1" applyProtection="1">
      <alignment horizontal="center" vertical="center" wrapText="1"/>
      <protection locked="0"/>
    </xf>
    <xf numFmtId="0" fontId="40" fillId="0" borderId="83" xfId="0" applyFont="1" applyFill="1" applyBorder="1" applyAlignment="1" applyProtection="1">
      <alignment horizontal="center" vertical="center" wrapText="1"/>
      <protection locked="0"/>
    </xf>
    <xf numFmtId="166" fontId="22" fillId="3" borderId="84" xfId="0" applyNumberFormat="1" applyFont="1" applyFill="1" applyBorder="1" applyAlignment="1" applyProtection="1">
      <alignment horizontal="center" vertical="center" wrapText="1"/>
      <protection locked="0"/>
    </xf>
    <xf numFmtId="166" fontId="22" fillId="3" borderId="85" xfId="0" applyNumberFormat="1" applyFont="1" applyFill="1" applyBorder="1" applyAlignment="1" applyProtection="1">
      <alignment horizontal="center" vertical="center" wrapText="1"/>
      <protection locked="0"/>
    </xf>
    <xf numFmtId="0" fontId="22" fillId="3" borderId="79" xfId="0" applyFont="1" applyFill="1" applyBorder="1" applyAlignment="1" applyProtection="1">
      <alignment horizontal="center" vertical="center" wrapText="1"/>
      <protection locked="0"/>
    </xf>
    <xf numFmtId="0" fontId="22" fillId="3" borderId="77" xfId="0" applyFont="1" applyFill="1" applyBorder="1" applyAlignment="1" applyProtection="1">
      <alignment horizontal="center" vertical="center" wrapText="1"/>
      <protection locked="0"/>
    </xf>
    <xf numFmtId="0" fontId="35" fillId="0" borderId="37" xfId="0" applyFont="1" applyFill="1" applyBorder="1" applyAlignment="1" applyProtection="1">
      <alignment horizontal="center" vertical="center"/>
      <protection locked="0"/>
    </xf>
    <xf numFmtId="0" fontId="41" fillId="0" borderId="37" xfId="0" applyNumberFormat="1" applyFont="1" applyFill="1" applyBorder="1" applyAlignment="1" applyProtection="1">
      <alignment horizontal="center" vertical="center"/>
      <protection locked="0"/>
    </xf>
    <xf numFmtId="0" fontId="46" fillId="0" borderId="37" xfId="0" applyNumberFormat="1" applyFont="1" applyBorder="1" applyAlignment="1" applyProtection="1">
      <alignment horizontal="center" vertical="center"/>
      <protection locked="0"/>
    </xf>
    <xf numFmtId="0" fontId="35" fillId="4" borderId="37" xfId="0" applyFont="1" applyFill="1" applyBorder="1" applyAlignment="1" applyProtection="1">
      <alignment horizontal="center" vertical="center"/>
      <protection locked="0"/>
    </xf>
    <xf numFmtId="0" fontId="8" fillId="4" borderId="37" xfId="0" applyNumberFormat="1" applyFont="1" applyFill="1" applyBorder="1" applyAlignment="1" applyProtection="1">
      <alignment horizontal="center" vertical="center"/>
      <protection locked="0"/>
    </xf>
    <xf numFmtId="0" fontId="8" fillId="4" borderId="68" xfId="0" applyNumberFormat="1" applyFont="1" applyFill="1" applyBorder="1" applyAlignment="1" applyProtection="1">
      <alignment horizontal="center" vertical="center"/>
      <protection locked="0"/>
    </xf>
    <xf numFmtId="0" fontId="46" fillId="4" borderId="37" xfId="0" applyNumberFormat="1" applyFont="1" applyFill="1" applyBorder="1" applyAlignment="1" applyProtection="1">
      <alignment horizontal="center" vertical="center"/>
      <protection locked="0"/>
    </xf>
    <xf numFmtId="0" fontId="8" fillId="4" borderId="44" xfId="0" applyNumberFormat="1" applyFont="1" applyFill="1" applyBorder="1" applyAlignment="1" applyProtection="1">
      <alignment horizontal="center" vertical="center"/>
      <protection locked="0"/>
    </xf>
    <xf numFmtId="0" fontId="8" fillId="0" borderId="87" xfId="0" applyFont="1" applyFill="1" applyBorder="1" applyAlignment="1" applyProtection="1">
      <alignment vertical="center"/>
      <protection locked="0"/>
    </xf>
    <xf numFmtId="0" fontId="8" fillId="4" borderId="86" xfId="0" applyFont="1" applyFill="1" applyBorder="1" applyAlignment="1" applyProtection="1">
      <alignment horizontal="left" vertical="center"/>
      <protection locked="0"/>
    </xf>
    <xf numFmtId="0" fontId="8" fillId="0" borderId="88" xfId="0" applyFont="1" applyFill="1" applyBorder="1" applyAlignment="1" applyProtection="1">
      <alignment vertical="center"/>
      <protection locked="0"/>
    </xf>
    <xf numFmtId="0" fontId="8" fillId="5" borderId="57" xfId="0" applyFont="1" applyFill="1" applyBorder="1" applyAlignment="1" applyProtection="1">
      <alignment horizontal="center" vertical="center"/>
      <protection locked="0"/>
    </xf>
    <xf numFmtId="0" fontId="35" fillId="0" borderId="57" xfId="0" applyFont="1" applyFill="1" applyBorder="1" applyAlignment="1" applyProtection="1">
      <alignment horizontal="center" vertical="center"/>
      <protection locked="0"/>
    </xf>
    <xf numFmtId="0" fontId="41" fillId="0" borderId="58" xfId="0" applyNumberFormat="1" applyFont="1" applyFill="1" applyBorder="1" applyAlignment="1" applyProtection="1">
      <alignment horizontal="center" vertical="center"/>
      <protection locked="0"/>
    </xf>
    <xf numFmtId="0" fontId="16" fillId="3" borderId="89" xfId="0" applyFont="1" applyFill="1" applyBorder="1" applyAlignment="1" applyProtection="1">
      <alignment horizontal="center" vertical="center"/>
      <protection locked="0"/>
    </xf>
    <xf numFmtId="0" fontId="36" fillId="3" borderId="89" xfId="0" applyFont="1" applyFill="1" applyBorder="1" applyAlignment="1" applyProtection="1">
      <alignment horizontal="center" vertical="center"/>
      <protection locked="0"/>
    </xf>
    <xf numFmtId="0" fontId="42" fillId="0" borderId="54" xfId="0" applyNumberFormat="1" applyFont="1" applyFill="1" applyBorder="1" applyAlignment="1" applyProtection="1">
      <alignment horizontal="center" vertical="center"/>
    </xf>
    <xf numFmtId="166" fontId="11" fillId="3" borderId="54" xfId="0" applyNumberFormat="1" applyFont="1" applyFill="1" applyBorder="1" applyAlignment="1" applyProtection="1">
      <alignment horizontal="center" vertical="center"/>
    </xf>
    <xf numFmtId="0" fontId="42" fillId="0" borderId="57" xfId="0" applyNumberFormat="1" applyFont="1" applyFill="1" applyBorder="1" applyAlignment="1" applyProtection="1">
      <alignment horizontal="center" vertical="center"/>
      <protection locked="0"/>
    </xf>
    <xf numFmtId="166" fontId="8" fillId="0" borderId="57" xfId="0" applyNumberFormat="1" applyFont="1" applyFill="1" applyBorder="1" applyAlignment="1" applyProtection="1">
      <alignment horizontal="center" vertical="center"/>
      <protection locked="0"/>
    </xf>
    <xf numFmtId="0" fontId="41" fillId="0" borderId="78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87" xfId="0" applyFont="1" applyFill="1" applyBorder="1" applyAlignment="1" applyProtection="1">
      <alignment horizontal="left" vertical="center" wrapText="1"/>
      <protection locked="0"/>
    </xf>
    <xf numFmtId="0" fontId="8" fillId="4" borderId="78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90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9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87" xfId="0" applyFont="1" applyFill="1" applyBorder="1" applyAlignment="1" applyProtection="1">
      <alignment vertical="center" wrapText="1"/>
      <protection locked="0"/>
    </xf>
    <xf numFmtId="0" fontId="8" fillId="0" borderId="78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7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87" xfId="0" applyFont="1" applyFill="1" applyBorder="1" applyAlignment="1" applyProtection="1">
      <alignment vertical="center" wrapText="1"/>
      <protection locked="0"/>
    </xf>
    <xf numFmtId="0" fontId="8" fillId="0" borderId="86" xfId="0" applyFont="1" applyFill="1" applyBorder="1" applyAlignment="1" applyProtection="1">
      <alignment horizontal="left" vertical="center" wrapText="1"/>
      <protection locked="0"/>
    </xf>
    <xf numFmtId="0" fontId="8" fillId="0" borderId="91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86" xfId="0" applyFont="1" applyFill="1" applyBorder="1" applyAlignment="1" applyProtection="1">
      <alignment horizontal="left" vertical="center" wrapText="1"/>
      <protection locked="0"/>
    </xf>
    <xf numFmtId="0" fontId="8" fillId="4" borderId="44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88" xfId="0" applyFont="1" applyFill="1" applyBorder="1" applyAlignment="1" applyProtection="1">
      <alignment horizontal="left" vertical="center" wrapText="1"/>
      <protection locked="0"/>
    </xf>
    <xf numFmtId="0" fontId="8" fillId="5" borderId="58" xfId="0" applyFont="1" applyFill="1" applyBorder="1" applyAlignment="1" applyProtection="1">
      <alignment horizontal="center" vertical="center"/>
      <protection locked="0"/>
    </xf>
    <xf numFmtId="0" fontId="35" fillId="4" borderId="58" xfId="0" applyFont="1" applyFill="1" applyBorder="1" applyAlignment="1" applyProtection="1">
      <alignment horizontal="center" vertical="center"/>
      <protection locked="0"/>
    </xf>
    <xf numFmtId="166" fontId="8" fillId="4" borderId="78" xfId="0" applyNumberFormat="1" applyFont="1" applyFill="1" applyBorder="1" applyAlignment="1" applyProtection="1">
      <alignment horizontal="center" vertical="center" wrapText="1"/>
      <protection locked="0"/>
    </xf>
    <xf numFmtId="166" fontId="8" fillId="4" borderId="92" xfId="0" applyNumberFormat="1" applyFont="1" applyFill="1" applyBorder="1" applyAlignment="1" applyProtection="1">
      <alignment horizontal="center" vertical="center" wrapText="1"/>
      <protection locked="0"/>
    </xf>
    <xf numFmtId="166" fontId="8" fillId="4" borderId="90" xfId="0" applyNumberFormat="1" applyFont="1" applyFill="1" applyBorder="1" applyAlignment="1" applyProtection="1">
      <alignment horizontal="center" vertical="center" wrapText="1"/>
      <protection locked="0"/>
    </xf>
    <xf numFmtId="166" fontId="8" fillId="4" borderId="91" xfId="0" applyNumberFormat="1" applyFont="1" applyFill="1" applyBorder="1" applyAlignment="1" applyProtection="1">
      <alignment horizontal="center" vertical="center" wrapText="1"/>
      <protection locked="0"/>
    </xf>
    <xf numFmtId="0" fontId="16" fillId="3" borderId="93" xfId="0" applyFont="1" applyFill="1" applyBorder="1" applyAlignment="1" applyProtection="1">
      <alignment horizontal="center" vertical="center"/>
      <protection locked="0"/>
    </xf>
    <xf numFmtId="0" fontId="36" fillId="3" borderId="93" xfId="0" applyFont="1" applyFill="1" applyBorder="1" applyAlignment="1" applyProtection="1">
      <alignment horizontal="center" vertical="center"/>
      <protection locked="0"/>
    </xf>
    <xf numFmtId="0" fontId="42" fillId="0" borderId="94" xfId="0" applyNumberFormat="1" applyFont="1" applyFill="1" applyBorder="1" applyAlignment="1" applyProtection="1">
      <alignment horizontal="center" vertical="center"/>
    </xf>
    <xf numFmtId="17" fontId="41" fillId="0" borderId="7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9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90" xfId="0" applyNumberFormat="1" applyFont="1" applyFill="1" applyBorder="1" applyAlignment="1" applyProtection="1">
      <alignment horizontal="center" vertical="center" wrapText="1"/>
      <protection locked="0"/>
    </xf>
    <xf numFmtId="0" fontId="16" fillId="3" borderId="95" xfId="0" applyFont="1" applyFill="1" applyBorder="1" applyAlignment="1" applyProtection="1">
      <alignment horizontal="center" vertical="center"/>
      <protection locked="0"/>
    </xf>
    <xf numFmtId="0" fontId="35" fillId="0" borderId="96" xfId="0" applyFont="1" applyBorder="1" applyAlignment="1" applyProtection="1">
      <alignment vertical="center"/>
      <protection locked="0"/>
    </xf>
    <xf numFmtId="0" fontId="21" fillId="3" borderId="97" xfId="0" applyFont="1" applyFill="1" applyBorder="1" applyAlignment="1">
      <alignment horizontal="center" vertical="center" wrapText="1"/>
    </xf>
    <xf numFmtId="0" fontId="21" fillId="3" borderId="81" xfId="0" applyFont="1" applyFill="1" applyBorder="1" applyAlignment="1">
      <alignment horizontal="center" vertical="center" wrapText="1"/>
    </xf>
    <xf numFmtId="0" fontId="37" fillId="3" borderId="81" xfId="0" applyFont="1" applyFill="1" applyBorder="1" applyAlignment="1">
      <alignment horizontal="center" vertical="center" wrapText="1"/>
    </xf>
    <xf numFmtId="0" fontId="43" fillId="0" borderId="81" xfId="0" applyFont="1" applyFill="1" applyBorder="1" applyAlignment="1" applyProtection="1">
      <alignment horizontal="center" vertical="center" wrapText="1"/>
    </xf>
    <xf numFmtId="166" fontId="9" fillId="3" borderId="81" xfId="0" applyNumberFormat="1" applyFont="1" applyFill="1" applyBorder="1" applyAlignment="1" applyProtection="1">
      <alignment horizontal="center" vertical="center" wrapText="1"/>
    </xf>
    <xf numFmtId="0" fontId="45" fillId="3" borderId="98" xfId="0" applyFont="1" applyFill="1" applyBorder="1" applyAlignment="1" applyProtection="1">
      <alignment horizontal="center" vertical="center" wrapText="1"/>
    </xf>
    <xf numFmtId="0" fontId="45" fillId="3" borderId="77" xfId="0" applyFont="1" applyFill="1" applyBorder="1" applyAlignment="1" applyProtection="1">
      <alignment horizontal="center" vertical="center" wrapText="1"/>
    </xf>
    <xf numFmtId="0" fontId="23" fillId="3" borderId="52" xfId="0" applyFont="1" applyFill="1" applyBorder="1" applyAlignment="1" applyProtection="1">
      <alignment horizontal="center" vertical="center" wrapText="1"/>
      <protection locked="0"/>
    </xf>
    <xf numFmtId="0" fontId="22" fillId="3" borderId="45" xfId="0" applyFont="1" applyFill="1" applyBorder="1" applyAlignment="1" applyProtection="1">
      <alignment horizontal="center" vertical="center" wrapText="1"/>
      <protection locked="0"/>
    </xf>
    <xf numFmtId="0" fontId="22" fillId="3" borderId="62" xfId="0" applyFont="1" applyFill="1" applyBorder="1" applyAlignment="1" applyProtection="1">
      <alignment horizontal="center" vertical="center" wrapText="1"/>
      <protection locked="0"/>
    </xf>
    <xf numFmtId="0" fontId="43" fillId="0" borderId="62" xfId="0" applyFont="1" applyFill="1" applyBorder="1" applyAlignment="1" applyProtection="1">
      <alignment horizontal="center" vertical="center" wrapText="1"/>
    </xf>
    <xf numFmtId="166" fontId="9" fillId="3" borderId="62" xfId="0" applyNumberFormat="1" applyFont="1" applyFill="1" applyBorder="1" applyAlignment="1" applyProtection="1">
      <alignment horizontal="center" vertical="center" wrapText="1"/>
    </xf>
    <xf numFmtId="0" fontId="24" fillId="0" borderId="45" xfId="0" applyFont="1" applyFill="1" applyBorder="1" applyAlignment="1" applyProtection="1">
      <alignment horizontal="center" vertical="center" wrapText="1"/>
      <protection locked="0"/>
    </xf>
    <xf numFmtId="166" fontId="19" fillId="0" borderId="50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97" xfId="0" applyFont="1" applyFill="1" applyBorder="1" applyAlignment="1" applyProtection="1">
      <alignment horizontal="center" vertical="center" wrapText="1"/>
      <protection locked="0"/>
    </xf>
    <xf numFmtId="0" fontId="5" fillId="3" borderId="81" xfId="0" applyFont="1" applyFill="1" applyBorder="1" applyAlignment="1" applyProtection="1">
      <alignment horizontal="center" vertical="center" wrapText="1"/>
      <protection locked="0"/>
    </xf>
    <xf numFmtId="0" fontId="34" fillId="3" borderId="81" xfId="0" applyFont="1" applyFill="1" applyBorder="1" applyAlignment="1" applyProtection="1">
      <alignment horizontal="center" vertical="center" wrapText="1"/>
      <protection locked="0"/>
    </xf>
    <xf numFmtId="0" fontId="4" fillId="3" borderId="98" xfId="0" applyFont="1" applyFill="1" applyBorder="1" applyAlignment="1" applyProtection="1">
      <alignment horizontal="center" vertical="center" wrapText="1"/>
      <protection locked="0"/>
    </xf>
    <xf numFmtId="0" fontId="40" fillId="0" borderId="98" xfId="0" applyFont="1" applyFill="1" applyBorder="1" applyAlignment="1" applyProtection="1">
      <alignment horizontal="center" vertical="center" wrapText="1"/>
      <protection locked="0"/>
    </xf>
    <xf numFmtId="166" fontId="4" fillId="3" borderId="77" xfId="0" applyNumberFormat="1" applyFont="1" applyFill="1" applyBorder="1" applyAlignment="1" applyProtection="1">
      <alignment horizontal="center" vertical="center" wrapText="1"/>
      <protection locked="0"/>
    </xf>
    <xf numFmtId="166" fontId="4" fillId="3" borderId="8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44" xfId="0" applyFont="1" applyFill="1" applyBorder="1" applyAlignment="1" applyProtection="1">
      <alignment horizontal="center" vertical="center"/>
      <protection locked="0"/>
    </xf>
    <xf numFmtId="0" fontId="35" fillId="4" borderId="90" xfId="0" applyFont="1" applyFill="1" applyBorder="1" applyAlignment="1" applyProtection="1">
      <alignment horizontal="center" vertical="center"/>
      <protection locked="0"/>
    </xf>
    <xf numFmtId="0" fontId="35" fillId="0" borderId="90" xfId="0" applyFont="1" applyBorder="1" applyAlignment="1" applyProtection="1">
      <alignment horizontal="center" vertical="center"/>
      <protection locked="0"/>
    </xf>
    <xf numFmtId="0" fontId="8" fillId="4" borderId="87" xfId="0" applyFont="1" applyFill="1" applyBorder="1" applyAlignment="1" applyProtection="1">
      <alignment vertical="center" wrapText="1"/>
      <protection locked="0"/>
    </xf>
    <xf numFmtId="0" fontId="8" fillId="0" borderId="90" xfId="0" applyFont="1" applyBorder="1" applyAlignment="1" applyProtection="1">
      <alignment horizontal="center" vertical="center"/>
      <protection locked="0"/>
    </xf>
    <xf numFmtId="0" fontId="8" fillId="0" borderId="44" xfId="0" applyNumberFormat="1" applyFont="1" applyFill="1" applyBorder="1" applyAlignment="1" applyProtection="1">
      <alignment horizontal="center" vertical="center" wrapText="1"/>
      <protection locked="0"/>
    </xf>
    <xf numFmtId="17" fontId="35" fillId="4" borderId="90" xfId="0" applyNumberFormat="1" applyFont="1" applyFill="1" applyBorder="1" applyAlignment="1" applyProtection="1">
      <alignment horizontal="center" vertical="center"/>
      <protection locked="0"/>
    </xf>
    <xf numFmtId="0" fontId="35" fillId="4" borderId="100" xfId="0" applyFont="1" applyFill="1" applyBorder="1" applyAlignment="1" applyProtection="1">
      <alignment horizontal="center" vertical="center"/>
      <protection locked="0"/>
    </xf>
    <xf numFmtId="0" fontId="41" fillId="0" borderId="58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95" xfId="0" applyNumberFormat="1" applyFont="1" applyFill="1" applyBorder="1" applyAlignment="1" applyProtection="1">
      <alignment horizontal="center" vertical="center"/>
    </xf>
    <xf numFmtId="166" fontId="11" fillId="3" borderId="95" xfId="0" applyNumberFormat="1" applyFont="1" applyFill="1" applyBorder="1" applyAlignment="1" applyProtection="1">
      <alignment horizontal="center" vertical="center"/>
    </xf>
    <xf numFmtId="0" fontId="44" fillId="0" borderId="13" xfId="0" applyNumberFormat="1" applyFont="1" applyFill="1" applyBorder="1" applyAlignment="1" applyProtection="1">
      <alignment horizontal="center" vertical="center"/>
      <protection locked="0"/>
    </xf>
    <xf numFmtId="0" fontId="0" fillId="4" borderId="87" xfId="0" applyFont="1" applyFill="1" applyBorder="1" applyAlignment="1" applyProtection="1">
      <alignment horizontal="left" vertical="center" wrapText="1"/>
      <protection locked="0"/>
    </xf>
    <xf numFmtId="0" fontId="35" fillId="0" borderId="58" xfId="0" applyFont="1" applyFill="1" applyBorder="1" applyAlignment="1" applyProtection="1">
      <alignment horizontal="center" vertical="center"/>
      <protection locked="0"/>
    </xf>
    <xf numFmtId="166" fontId="8" fillId="4" borderId="44" xfId="0" applyNumberFormat="1" applyFont="1" applyFill="1" applyBorder="1" applyAlignment="1" applyProtection="1">
      <alignment vertical="center" wrapText="1"/>
      <protection locked="0"/>
    </xf>
    <xf numFmtId="166" fontId="8" fillId="0" borderId="91" xfId="0" applyNumberFormat="1" applyFont="1" applyBorder="1" applyAlignment="1" applyProtection="1">
      <alignment vertical="center" wrapText="1"/>
      <protection locked="0"/>
    </xf>
    <xf numFmtId="166" fontId="8" fillId="0" borderId="78" xfId="0" applyNumberFormat="1" applyFont="1" applyBorder="1" applyAlignment="1" applyProtection="1">
      <alignment vertical="center" wrapText="1"/>
      <protection locked="0"/>
    </xf>
    <xf numFmtId="0" fontId="35" fillId="4" borderId="58" xfId="0" applyFont="1" applyFill="1" applyBorder="1" applyAlignment="1" applyProtection="1">
      <alignment vertical="center" wrapText="1"/>
      <protection locked="0"/>
    </xf>
    <xf numFmtId="166" fontId="8" fillId="4" borderId="91" xfId="0" applyNumberFormat="1" applyFont="1" applyFill="1" applyBorder="1" applyAlignment="1" applyProtection="1">
      <alignment vertical="center"/>
      <protection locked="0"/>
    </xf>
    <xf numFmtId="166" fontId="8" fillId="4" borderId="91" xfId="0" applyNumberFormat="1" applyFont="1" applyFill="1" applyBorder="1" applyAlignment="1" applyProtection="1">
      <alignment vertical="center" wrapText="1"/>
      <protection locked="0"/>
    </xf>
    <xf numFmtId="166" fontId="8" fillId="4" borderId="78" xfId="0" applyNumberFormat="1" applyFont="1" applyFill="1" applyBorder="1" applyAlignment="1" applyProtection="1">
      <alignment vertical="center" wrapText="1"/>
      <protection locked="0"/>
    </xf>
    <xf numFmtId="0" fontId="35" fillId="3" borderId="101" xfId="0" applyFont="1" applyFill="1" applyBorder="1" applyAlignment="1" applyProtection="1">
      <alignment vertical="center" wrapText="1"/>
      <protection locked="0"/>
    </xf>
    <xf numFmtId="0" fontId="8" fillId="0" borderId="13" xfId="0" applyNumberFormat="1" applyFont="1" applyFill="1" applyBorder="1" applyAlignment="1" applyProtection="1">
      <alignment horizontal="center" vertical="center"/>
      <protection locked="0"/>
    </xf>
    <xf numFmtId="14" fontId="41" fillId="0" borderId="78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66" xfId="2" applyBorder="1" applyAlignment="1">
      <alignment horizontal="center" vertical="center"/>
    </xf>
    <xf numFmtId="0" fontId="2" fillId="0" borderId="59" xfId="2" applyBorder="1" applyAlignment="1">
      <alignment horizontal="center" vertical="center"/>
    </xf>
    <xf numFmtId="0" fontId="2" fillId="0" borderId="102" xfId="2" applyBorder="1" applyAlignment="1">
      <alignment horizontal="center" vertical="center"/>
    </xf>
    <xf numFmtId="0" fontId="2" fillId="0" borderId="103" xfId="2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0" fontId="2" fillId="0" borderId="1" xfId="2" applyBorder="1" applyAlignment="1">
      <alignment horizontal="center"/>
    </xf>
    <xf numFmtId="0" fontId="2" fillId="0" borderId="1" xfId="2" applyBorder="1"/>
    <xf numFmtId="0" fontId="8" fillId="0" borderId="87" xfId="0" applyFont="1" applyFill="1" applyBorder="1" applyAlignment="1" applyProtection="1">
      <alignment horizontal="left" vertical="center"/>
      <protection locked="0"/>
    </xf>
    <xf numFmtId="0" fontId="8" fillId="0" borderId="44" xfId="0" applyNumberFormat="1" applyFont="1" applyFill="1" applyBorder="1" applyAlignment="1" applyProtection="1">
      <alignment horizontal="center" vertical="center"/>
      <protection locked="0"/>
    </xf>
    <xf numFmtId="0" fontId="8" fillId="0" borderId="91" xfId="0" applyNumberFormat="1" applyFont="1" applyBorder="1" applyAlignment="1" applyProtection="1">
      <alignment horizontal="center" vertical="center" wrapText="1"/>
      <protection locked="0"/>
    </xf>
    <xf numFmtId="0" fontId="8" fillId="0" borderId="78" xfId="0" applyNumberFormat="1" applyFont="1" applyBorder="1" applyAlignment="1" applyProtection="1">
      <alignment horizontal="center" vertical="center" wrapText="1"/>
      <protection locked="0"/>
    </xf>
    <xf numFmtId="0" fontId="0" fillId="4" borderId="86" xfId="0" applyFont="1" applyFill="1" applyBorder="1" applyAlignment="1" applyProtection="1">
      <alignment horizontal="left" vertical="center" wrapText="1"/>
      <protection locked="0"/>
    </xf>
    <xf numFmtId="0" fontId="8" fillId="4" borderId="9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90" xfId="0" applyNumberFormat="1" applyFont="1" applyBorder="1" applyAlignment="1" applyProtection="1">
      <alignment horizontal="center" vertical="center" wrapText="1"/>
      <protection locked="0"/>
    </xf>
    <xf numFmtId="0" fontId="4" fillId="3" borderId="83" xfId="0" applyFont="1" applyFill="1" applyBorder="1" applyAlignment="1" applyProtection="1">
      <alignment horizontal="center" vertical="center" wrapText="1"/>
      <protection locked="0"/>
    </xf>
    <xf numFmtId="0" fontId="3" fillId="3" borderId="37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58" xfId="0" applyNumberFormat="1" applyFont="1" applyFill="1" applyBorder="1" applyAlignment="1" applyProtection="1">
      <alignment horizontal="center" vertical="center"/>
      <protection locked="0"/>
    </xf>
    <xf numFmtId="0" fontId="3" fillId="3" borderId="25" xfId="0" applyNumberFormat="1" applyFont="1" applyFill="1" applyBorder="1" applyAlignment="1" applyProtection="1">
      <alignment horizontal="center" vertical="center"/>
      <protection locked="0"/>
    </xf>
    <xf numFmtId="0" fontId="7" fillId="3" borderId="54" xfId="0" applyNumberFormat="1" applyFont="1" applyFill="1" applyBorder="1" applyAlignment="1" applyProtection="1">
      <alignment horizontal="center" vertical="center"/>
    </xf>
    <xf numFmtId="0" fontId="7" fillId="0" borderId="57" xfId="0" applyNumberFormat="1" applyFont="1" applyFill="1" applyBorder="1" applyAlignment="1" applyProtection="1">
      <alignment horizontal="center" vertical="center"/>
      <protection locked="0"/>
    </xf>
    <xf numFmtId="0" fontId="3" fillId="3" borderId="78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3" xfId="0" applyNumberFormat="1" applyFont="1" applyFill="1" applyBorder="1" applyAlignment="1" applyProtection="1">
      <alignment horizontal="center" vertical="center"/>
      <protection locked="0"/>
    </xf>
    <xf numFmtId="0" fontId="7" fillId="3" borderId="94" xfId="0" applyNumberFormat="1" applyFont="1" applyFill="1" applyBorder="1" applyAlignment="1" applyProtection="1">
      <alignment horizontal="center" vertical="center"/>
    </xf>
    <xf numFmtId="0" fontId="7" fillId="0" borderId="12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32" fillId="3" borderId="81" xfId="0" applyFont="1" applyFill="1" applyBorder="1" applyAlignment="1" applyProtection="1">
      <alignment horizontal="center" vertical="center" wrapText="1"/>
    </xf>
    <xf numFmtId="0" fontId="3" fillId="10" borderId="38" xfId="0" applyFont="1" applyFill="1" applyBorder="1" applyAlignment="1" applyProtection="1">
      <alignment horizontal="center" vertical="center"/>
      <protection locked="0"/>
    </xf>
    <xf numFmtId="0" fontId="15" fillId="0" borderId="2" xfId="0" applyFont="1" applyFill="1" applyBorder="1" applyAlignment="1" applyProtection="1">
      <alignment horizontal="center" vertical="center" wrapText="1"/>
      <protection locked="0"/>
    </xf>
    <xf numFmtId="0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58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95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1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91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14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16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87" xfId="0" applyFont="1" applyFill="1" applyBorder="1" applyAlignment="1" applyProtection="1">
      <alignment vertical="center" wrapText="1"/>
      <protection locked="0"/>
    </xf>
    <xf numFmtId="14" fontId="35" fillId="4" borderId="90" xfId="0" applyNumberFormat="1" applyFont="1" applyFill="1" applyBorder="1" applyAlignment="1" applyProtection="1">
      <alignment horizontal="center" vertical="center"/>
      <protection locked="0"/>
    </xf>
    <xf numFmtId="0" fontId="2" fillId="0" borderId="86" xfId="0" applyFont="1" applyFill="1" applyBorder="1" applyAlignment="1" applyProtection="1">
      <alignment horizontal="left" vertical="center" wrapText="1"/>
      <protection locked="0"/>
    </xf>
    <xf numFmtId="0" fontId="2" fillId="5" borderId="44" xfId="0" applyFont="1" applyFill="1" applyBorder="1" applyAlignment="1" applyProtection="1">
      <alignment horizontal="center" vertical="center"/>
      <protection locked="0"/>
    </xf>
    <xf numFmtId="0" fontId="2" fillId="5" borderId="37" xfId="0" applyFont="1" applyFill="1" applyBorder="1" applyAlignment="1" applyProtection="1">
      <alignment horizontal="center" vertical="center"/>
      <protection locked="0"/>
    </xf>
    <xf numFmtId="14" fontId="35" fillId="4" borderId="1" xfId="0" applyNumberFormat="1" applyFont="1" applyFill="1" applyBorder="1" applyAlignment="1" applyProtection="1">
      <alignment horizontal="center" vertical="center"/>
      <protection locked="0"/>
    </xf>
    <xf numFmtId="0" fontId="2" fillId="6" borderId="87" xfId="0" applyFont="1" applyFill="1" applyBorder="1" applyAlignment="1" applyProtection="1">
      <alignment vertical="center" wrapText="1"/>
      <protection locked="0"/>
    </xf>
    <xf numFmtId="17" fontId="35" fillId="4" borderId="1" xfId="0" applyNumberFormat="1" applyFont="1" applyFill="1" applyBorder="1" applyAlignment="1" applyProtection="1">
      <alignment horizontal="center" vertical="center"/>
      <protection locked="0"/>
    </xf>
    <xf numFmtId="17" fontId="35" fillId="0" borderId="1" xfId="0" applyNumberFormat="1" applyFont="1" applyFill="1" applyBorder="1" applyAlignment="1" applyProtection="1">
      <alignment horizontal="center" vertical="center"/>
      <protection locked="0"/>
    </xf>
    <xf numFmtId="166" fontId="9" fillId="8" borderId="10" xfId="0" applyNumberFormat="1" applyFont="1" applyFill="1" applyBorder="1" applyAlignment="1" applyProtection="1">
      <alignment horizontal="center" vertical="center" wrapText="1"/>
      <protection locked="0"/>
    </xf>
    <xf numFmtId="166" fontId="9" fillId="8" borderId="2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2" fillId="4" borderId="69" xfId="0" applyFont="1" applyFill="1" applyBorder="1" applyAlignment="1" applyProtection="1">
      <alignment horizontal="left" vertical="center"/>
      <protection locked="0"/>
    </xf>
    <xf numFmtId="0" fontId="2" fillId="0" borderId="86" xfId="0" applyFont="1" applyFill="1" applyBorder="1" applyAlignment="1" applyProtection="1">
      <alignment vertical="center"/>
      <protection locked="0"/>
    </xf>
    <xf numFmtId="0" fontId="2" fillId="0" borderId="87" xfId="0" applyFont="1" applyFill="1" applyBorder="1" applyAlignment="1" applyProtection="1">
      <alignment vertical="center"/>
      <protection locked="0"/>
    </xf>
    <xf numFmtId="0" fontId="2" fillId="0" borderId="87" xfId="0" applyFont="1" applyFill="1" applyBorder="1" applyAlignment="1" applyProtection="1">
      <alignment horizontal="left" vertical="center" wrapText="1"/>
      <protection locked="0"/>
    </xf>
    <xf numFmtId="0" fontId="2" fillId="4" borderId="87" xfId="0" applyFont="1" applyFill="1" applyBorder="1" applyAlignment="1" applyProtection="1">
      <alignment horizontal="left" vertical="center" wrapText="1"/>
      <protection locked="0"/>
    </xf>
    <xf numFmtId="0" fontId="2" fillId="0" borderId="87" xfId="0" applyFont="1" applyFill="1" applyBorder="1" applyAlignment="1" applyProtection="1">
      <alignment vertical="center" wrapText="1"/>
      <protection locked="0"/>
    </xf>
    <xf numFmtId="0" fontId="2" fillId="6" borderId="86" xfId="0" applyFont="1" applyFill="1" applyBorder="1" applyAlignment="1" applyProtection="1">
      <alignment horizontal="left" vertical="center" wrapText="1"/>
      <protection locked="0"/>
    </xf>
    <xf numFmtId="0" fontId="2" fillId="4" borderId="86" xfId="0" applyFont="1" applyFill="1" applyBorder="1" applyAlignment="1" applyProtection="1">
      <alignment horizontal="left" vertical="center" wrapText="1"/>
      <protection locked="0"/>
    </xf>
    <xf numFmtId="0" fontId="2" fillId="6" borderId="87" xfId="0" applyFont="1" applyFill="1" applyBorder="1" applyAlignment="1" applyProtection="1">
      <alignment horizontal="left" vertical="center" wrapText="1"/>
      <protection locked="0"/>
    </xf>
    <xf numFmtId="0" fontId="2" fillId="0" borderId="88" xfId="0" applyFont="1" applyFill="1" applyBorder="1" applyAlignment="1" applyProtection="1">
      <alignment horizontal="left" vertical="center" wrapText="1"/>
      <protection locked="0"/>
    </xf>
    <xf numFmtId="0" fontId="27" fillId="0" borderId="3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39" fillId="0" borderId="32" xfId="0" applyNumberFormat="1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 vertical="center" wrapText="1"/>
    </xf>
    <xf numFmtId="0" fontId="41" fillId="0" borderId="2" xfId="0" applyFont="1" applyFill="1" applyBorder="1" applyAlignment="1">
      <alignment horizontal="center" vertical="center" wrapText="1"/>
    </xf>
    <xf numFmtId="166" fontId="9" fillId="8" borderId="18" xfId="0" applyNumberFormat="1" applyFont="1" applyFill="1" applyBorder="1" applyAlignment="1" applyProtection="1">
      <alignment horizontal="center" vertical="center" wrapText="1"/>
      <protection locked="0"/>
    </xf>
    <xf numFmtId="0" fontId="35" fillId="0" borderId="30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108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11" xfId="0" applyBorder="1" applyAlignment="1">
      <alignment horizontal="center"/>
    </xf>
    <xf numFmtId="0" fontId="47" fillId="0" borderId="106" xfId="0" applyFont="1" applyBorder="1" applyAlignment="1">
      <alignment horizontal="center" vertical="center"/>
    </xf>
    <xf numFmtId="0" fontId="47" fillId="0" borderId="107" xfId="0" applyFont="1" applyBorder="1" applyAlignment="1">
      <alignment horizontal="center" vertical="center"/>
    </xf>
    <xf numFmtId="0" fontId="47" fillId="0" borderId="2" xfId="0" applyFont="1" applyBorder="1" applyAlignment="1">
      <alignment horizontal="center" vertical="center"/>
    </xf>
    <xf numFmtId="0" fontId="47" fillId="0" borderId="24" xfId="0" applyFont="1" applyBorder="1" applyAlignment="1">
      <alignment horizontal="center" vertical="center"/>
    </xf>
    <xf numFmtId="0" fontId="47" fillId="0" borderId="105" xfId="0" applyFont="1" applyBorder="1" applyAlignment="1">
      <alignment horizontal="center" vertical="center"/>
    </xf>
    <xf numFmtId="0" fontId="47" fillId="0" borderId="10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6" fontId="9" fillId="8" borderId="60" xfId="0" applyNumberFormat="1" applyFont="1" applyFill="1" applyBorder="1" applyAlignment="1" applyProtection="1">
      <alignment horizontal="center" vertical="center" wrapText="1"/>
      <protection locked="0"/>
    </xf>
    <xf numFmtId="166" fontId="9" fillId="8" borderId="10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40" fillId="0" borderId="41" xfId="0" applyFont="1" applyBorder="1" applyAlignment="1" applyProtection="1">
      <alignment horizontal="center" vertical="center" wrapText="1"/>
      <protection locked="0"/>
    </xf>
    <xf numFmtId="0" fontId="35" fillId="0" borderId="36" xfId="0" applyFont="1" applyBorder="1" applyAlignment="1">
      <alignment horizontal="center" vertical="center" wrapText="1"/>
    </xf>
    <xf numFmtId="0" fontId="32" fillId="0" borderId="41" xfId="0" applyFont="1" applyBorder="1" applyAlignment="1" applyProtection="1">
      <alignment horizontal="center" vertical="center" wrapText="1"/>
      <protection locked="0"/>
    </xf>
    <xf numFmtId="0" fontId="3" fillId="0" borderId="36" xfId="0" applyFont="1" applyBorder="1" applyAlignment="1">
      <alignment horizontal="center" vertical="center" wrapText="1"/>
    </xf>
    <xf numFmtId="0" fontId="12" fillId="2" borderId="76" xfId="0" applyFont="1" applyFill="1" applyBorder="1" applyAlignment="1" applyProtection="1">
      <alignment horizontal="center" vertical="center" wrapText="1"/>
      <protection locked="0"/>
    </xf>
    <xf numFmtId="0" fontId="0" fillId="0" borderId="67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2" fillId="2" borderId="99" xfId="0" applyFont="1" applyFill="1" applyBorder="1" applyAlignment="1" applyProtection="1">
      <alignment horizontal="center" vertical="center" wrapText="1"/>
      <protection locked="0"/>
    </xf>
    <xf numFmtId="0" fontId="0" fillId="0" borderId="38" xfId="0" applyBorder="1" applyAlignment="1">
      <alignment horizontal="center" vertical="center" wrapText="1"/>
    </xf>
    <xf numFmtId="0" fontId="26" fillId="3" borderId="73" xfId="0" applyFont="1" applyFill="1" applyBorder="1" applyAlignment="1" applyProtection="1">
      <alignment horizontal="center" vertical="center"/>
      <protection locked="0"/>
    </xf>
    <xf numFmtId="0" fontId="27" fillId="0" borderId="47" xfId="0" applyFont="1" applyBorder="1" applyAlignment="1">
      <alignment horizontal="center" vertical="center"/>
    </xf>
    <xf numFmtId="164" fontId="39" fillId="0" borderId="35" xfId="0" applyNumberFormat="1" applyFont="1" applyBorder="1" applyAlignment="1" applyProtection="1">
      <alignment horizontal="center" vertical="center" wrapText="1"/>
      <protection locked="0"/>
    </xf>
    <xf numFmtId="164" fontId="3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35" xfId="0" applyFont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 vertical="center"/>
    </xf>
    <xf numFmtId="0" fontId="32" fillId="3" borderId="35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>
      <alignment horizontal="center" vertical="center" wrapText="1"/>
    </xf>
    <xf numFmtId="0" fontId="9" fillId="0" borderId="35" xfId="0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166" fontId="9" fillId="8" borderId="42" xfId="0" applyNumberFormat="1" applyFont="1" applyFill="1" applyBorder="1" applyAlignment="1" applyProtection="1">
      <alignment horizontal="center" vertical="center" wrapText="1"/>
      <protection locked="0"/>
    </xf>
    <xf numFmtId="166" fontId="9" fillId="8" borderId="9" xfId="0" applyNumberFormat="1" applyFont="1" applyFill="1" applyBorder="1" applyAlignment="1" applyProtection="1">
      <alignment horizontal="center" vertical="center" wrapText="1"/>
      <protection locked="0"/>
    </xf>
    <xf numFmtId="166" fontId="9" fillId="8" borderId="61" xfId="0" applyNumberFormat="1" applyFont="1" applyFill="1" applyBorder="1" applyAlignment="1" applyProtection="1">
      <alignment horizontal="center" vertical="center" wrapText="1"/>
      <protection locked="0"/>
    </xf>
    <xf numFmtId="166" fontId="9" fillId="8" borderId="29" xfId="0" applyNumberFormat="1" applyFont="1" applyFill="1" applyBorder="1" applyAlignment="1" applyProtection="1">
      <alignment horizontal="center" vertical="center" wrapText="1"/>
      <protection locked="0"/>
    </xf>
    <xf numFmtId="0" fontId="40" fillId="0" borderId="35" xfId="0" applyFont="1" applyFill="1" applyBorder="1" applyAlignment="1" applyProtection="1">
      <alignment horizontal="center" vertical="center" wrapText="1"/>
      <protection locked="0"/>
    </xf>
    <xf numFmtId="0" fontId="41" fillId="0" borderId="17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0" xfId="2" applyAlignment="1">
      <alignment horizontal="center" vertical="center"/>
    </xf>
    <xf numFmtId="0" fontId="14" fillId="0" borderId="39" xfId="2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48" fillId="0" borderId="0" xfId="0" applyFont="1"/>
  </cellXfs>
  <cellStyles count="4">
    <cellStyle name="Euro" xfId="1"/>
    <cellStyle name="Normal" xfId="0" builtinId="0"/>
    <cellStyle name="Normal 2" xfId="2"/>
    <cellStyle name="Normal 3" xfId="3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FF"/>
      <color rgb="FF3366FF"/>
      <color rgb="FFFFFF99"/>
      <color rgb="FF10BC1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600075</xdr:colOff>
          <xdr:row>6</xdr:row>
          <xdr:rowOff>152400</xdr:rowOff>
        </xdr:from>
        <xdr:to>
          <xdr:col>17</xdr:col>
          <xdr:colOff>361950</xdr:colOff>
          <xdr:row>11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14</xdr:row>
          <xdr:rowOff>19050</xdr:rowOff>
        </xdr:from>
        <xdr:to>
          <xdr:col>18</xdr:col>
          <xdr:colOff>161925</xdr:colOff>
          <xdr:row>18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657224</xdr:colOff>
          <xdr:row>21</xdr:row>
          <xdr:rowOff>38100</xdr:rowOff>
        </xdr:from>
        <xdr:to>
          <xdr:col>17</xdr:col>
          <xdr:colOff>438149</xdr:colOff>
          <xdr:row>24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752475</xdr:colOff>
          <xdr:row>27</xdr:row>
          <xdr:rowOff>19050</xdr:rowOff>
        </xdr:from>
        <xdr:to>
          <xdr:col>17</xdr:col>
          <xdr:colOff>752475</xdr:colOff>
          <xdr:row>30</xdr:row>
          <xdr:rowOff>85725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supDoubles"/>
      <definedName name="test"/>
      <definedName name="testdoublons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9"/>
  <sheetViews>
    <sheetView tabSelected="1" workbookViewId="0">
      <selection sqref="A1:N2"/>
    </sheetView>
  </sheetViews>
  <sheetFormatPr baseColWidth="10" defaultRowHeight="12.75" x14ac:dyDescent="0.2"/>
  <sheetData>
    <row r="1" spans="1:14" x14ac:dyDescent="0.2">
      <c r="A1" s="363" t="s">
        <v>224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</row>
    <row r="2" spans="1:14" ht="13.5" thickBot="1" x14ac:dyDescent="0.25">
      <c r="A2" s="364"/>
      <c r="B2" s="364"/>
      <c r="C2" s="364"/>
      <c r="D2" s="364"/>
      <c r="E2" s="364"/>
      <c r="F2" s="364"/>
      <c r="G2" s="364"/>
      <c r="H2" s="364"/>
      <c r="I2" s="364"/>
      <c r="J2" s="364"/>
      <c r="K2" s="364"/>
      <c r="L2" s="364"/>
      <c r="M2" s="364"/>
      <c r="N2" s="364"/>
    </row>
    <row r="3" spans="1:14" x14ac:dyDescent="0.2">
      <c r="A3" s="357" t="s">
        <v>15</v>
      </c>
      <c r="B3" s="358"/>
      <c r="C3" s="351" t="s">
        <v>212</v>
      </c>
      <c r="D3" s="352" t="s">
        <v>213</v>
      </c>
      <c r="E3" s="352" t="s">
        <v>214</v>
      </c>
      <c r="F3" s="352" t="s">
        <v>215</v>
      </c>
      <c r="G3" s="352" t="s">
        <v>216</v>
      </c>
      <c r="H3" s="352" t="s">
        <v>217</v>
      </c>
      <c r="I3" s="352" t="s">
        <v>218</v>
      </c>
      <c r="J3" s="352" t="s">
        <v>219</v>
      </c>
      <c r="K3" s="352" t="s">
        <v>220</v>
      </c>
      <c r="L3" s="352" t="s">
        <v>221</v>
      </c>
      <c r="M3" s="352" t="s">
        <v>222</v>
      </c>
      <c r="N3" s="352" t="s">
        <v>223</v>
      </c>
    </row>
    <row r="4" spans="1:14" x14ac:dyDescent="0.2">
      <c r="A4" s="359"/>
      <c r="B4" s="360"/>
      <c r="C4" s="399"/>
      <c r="D4" s="354" t="s">
        <v>151</v>
      </c>
      <c r="E4" s="354" t="s">
        <v>143</v>
      </c>
      <c r="F4" s="354" t="s">
        <v>156</v>
      </c>
      <c r="G4" s="354" t="s">
        <v>160</v>
      </c>
      <c r="H4" s="354" t="s">
        <v>159</v>
      </c>
      <c r="I4" s="354" t="s">
        <v>150</v>
      </c>
      <c r="J4" s="354"/>
      <c r="K4" s="354"/>
      <c r="L4" s="354"/>
      <c r="M4" s="354"/>
      <c r="N4" s="354"/>
    </row>
    <row r="5" spans="1:14" x14ac:dyDescent="0.2">
      <c r="A5" s="359"/>
      <c r="B5" s="360"/>
      <c r="C5" s="353"/>
      <c r="D5" s="354" t="s">
        <v>154</v>
      </c>
      <c r="E5" s="354"/>
      <c r="F5" s="354"/>
      <c r="G5" s="354"/>
      <c r="H5" s="354"/>
      <c r="I5" s="354"/>
      <c r="J5" s="354"/>
      <c r="K5" s="354"/>
      <c r="L5" s="354"/>
      <c r="M5" s="354"/>
      <c r="N5" s="354"/>
    </row>
    <row r="6" spans="1:14" x14ac:dyDescent="0.2">
      <c r="A6" s="359"/>
      <c r="B6" s="360"/>
      <c r="C6" s="353"/>
      <c r="D6" s="354"/>
      <c r="E6" s="354"/>
      <c r="F6" s="354"/>
      <c r="G6" s="354"/>
      <c r="H6" s="354"/>
      <c r="I6" s="354"/>
      <c r="J6" s="354"/>
      <c r="K6" s="354"/>
      <c r="L6" s="354"/>
      <c r="M6" s="354"/>
      <c r="N6" s="354"/>
    </row>
    <row r="7" spans="1:14" x14ac:dyDescent="0.2">
      <c r="A7" s="359"/>
      <c r="B7" s="360"/>
      <c r="C7" s="353"/>
      <c r="D7" s="354"/>
      <c r="E7" s="354"/>
      <c r="F7" s="354"/>
      <c r="G7" s="354"/>
      <c r="H7" s="354"/>
      <c r="I7" s="354"/>
      <c r="J7" s="354"/>
      <c r="K7" s="354"/>
      <c r="L7" s="354"/>
      <c r="M7" s="354"/>
      <c r="N7" s="354"/>
    </row>
    <row r="8" spans="1:14" x14ac:dyDescent="0.2">
      <c r="A8" s="359"/>
      <c r="B8" s="360"/>
      <c r="C8" s="353"/>
      <c r="D8" s="354"/>
      <c r="E8" s="354"/>
      <c r="F8" s="354"/>
      <c r="G8" s="354"/>
      <c r="H8" s="354"/>
      <c r="I8" s="354"/>
      <c r="J8" s="354"/>
      <c r="K8" s="354"/>
      <c r="L8" s="354"/>
      <c r="M8" s="354"/>
      <c r="N8" s="354"/>
    </row>
    <row r="9" spans="1:14" x14ac:dyDescent="0.2">
      <c r="A9" s="359"/>
      <c r="B9" s="360"/>
      <c r="C9" s="353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354"/>
    </row>
    <row r="10" spans="1:14" x14ac:dyDescent="0.2">
      <c r="A10" s="359"/>
      <c r="B10" s="360"/>
      <c r="C10" s="353"/>
      <c r="D10" s="354"/>
      <c r="E10" s="354"/>
      <c r="F10" s="354"/>
      <c r="G10" s="354"/>
      <c r="H10" s="354"/>
      <c r="I10" s="354"/>
      <c r="J10" s="354"/>
      <c r="K10" s="354"/>
      <c r="L10" s="354"/>
      <c r="M10" s="354"/>
      <c r="N10" s="354"/>
    </row>
    <row r="11" spans="1:14" x14ac:dyDescent="0.2">
      <c r="A11" s="359"/>
      <c r="B11" s="360"/>
      <c r="C11" s="353"/>
      <c r="D11" s="354"/>
      <c r="E11" s="354"/>
      <c r="F11" s="354"/>
      <c r="G11" s="354"/>
      <c r="H11" s="354"/>
      <c r="I11" s="354"/>
      <c r="J11" s="354"/>
      <c r="K11" s="354"/>
      <c r="L11" s="354"/>
      <c r="M11" s="354"/>
      <c r="N11" s="354"/>
    </row>
    <row r="12" spans="1:14" x14ac:dyDescent="0.2">
      <c r="A12" s="359"/>
      <c r="B12" s="360"/>
      <c r="C12" s="353"/>
      <c r="D12" s="354"/>
      <c r="E12" s="354"/>
      <c r="F12" s="354"/>
      <c r="G12" s="354"/>
      <c r="H12" s="354"/>
      <c r="I12" s="354"/>
      <c r="J12" s="354"/>
      <c r="K12" s="354"/>
      <c r="L12" s="354"/>
      <c r="M12" s="354"/>
      <c r="N12" s="354"/>
    </row>
    <row r="13" spans="1:14" x14ac:dyDescent="0.2">
      <c r="A13" s="359"/>
      <c r="B13" s="360"/>
      <c r="C13" s="353"/>
      <c r="D13" s="354"/>
      <c r="E13" s="354"/>
      <c r="F13" s="354"/>
      <c r="G13" s="354"/>
      <c r="H13" s="354"/>
      <c r="I13" s="354"/>
      <c r="J13" s="354"/>
      <c r="K13" s="354"/>
      <c r="L13" s="354"/>
      <c r="M13" s="354"/>
      <c r="N13" s="354"/>
    </row>
    <row r="14" spans="1:14" x14ac:dyDescent="0.2">
      <c r="A14" s="359"/>
      <c r="B14" s="360"/>
      <c r="C14" s="353"/>
      <c r="D14" s="354"/>
      <c r="E14" s="354"/>
      <c r="F14" s="354"/>
      <c r="G14" s="354"/>
      <c r="H14" s="354"/>
      <c r="I14" s="354"/>
      <c r="J14" s="354"/>
      <c r="K14" s="354"/>
      <c r="L14" s="354"/>
      <c r="M14" s="354"/>
      <c r="N14" s="354"/>
    </row>
    <row r="15" spans="1:14" ht="13.5" thickBot="1" x14ac:dyDescent="0.25">
      <c r="A15" s="361"/>
      <c r="B15" s="362"/>
      <c r="C15" s="355"/>
      <c r="D15" s="356"/>
      <c r="E15" s="356"/>
      <c r="F15" s="356"/>
      <c r="G15" s="356"/>
      <c r="H15" s="356"/>
      <c r="I15" s="356"/>
      <c r="J15" s="356"/>
      <c r="K15" s="356"/>
      <c r="L15" s="356"/>
      <c r="M15" s="356"/>
      <c r="N15" s="356"/>
    </row>
    <row r="16" spans="1:14" ht="13.5" thickBot="1" x14ac:dyDescent="0.25">
      <c r="C16" s="351"/>
      <c r="D16" s="352"/>
      <c r="E16" s="352"/>
      <c r="F16" s="352"/>
      <c r="G16" s="352"/>
      <c r="H16" s="352"/>
      <c r="I16" s="352"/>
      <c r="J16" s="352"/>
      <c r="K16" s="352"/>
      <c r="L16" s="352"/>
      <c r="M16" s="352"/>
      <c r="N16" s="352"/>
    </row>
    <row r="17" spans="1:14" x14ac:dyDescent="0.2">
      <c r="A17" s="357" t="s">
        <v>16</v>
      </c>
      <c r="B17" s="358"/>
      <c r="C17" s="353" t="s">
        <v>176</v>
      </c>
      <c r="D17" s="354" t="s">
        <v>202</v>
      </c>
      <c r="E17" s="354" t="s">
        <v>177</v>
      </c>
      <c r="F17" s="354" t="s">
        <v>172</v>
      </c>
      <c r="G17" s="354"/>
      <c r="H17" s="354"/>
      <c r="I17" s="354" t="s">
        <v>169</v>
      </c>
      <c r="J17" s="354" t="s">
        <v>189</v>
      </c>
      <c r="K17" s="354"/>
      <c r="L17" s="354"/>
      <c r="M17" s="354"/>
      <c r="N17" s="354"/>
    </row>
    <row r="18" spans="1:14" x14ac:dyDescent="0.2">
      <c r="A18" s="359"/>
      <c r="B18" s="360"/>
      <c r="C18" s="353" t="s">
        <v>211</v>
      </c>
      <c r="D18" s="354"/>
      <c r="E18" s="354"/>
      <c r="F18" s="354"/>
      <c r="G18" s="354"/>
      <c r="H18" s="354"/>
      <c r="I18" s="354"/>
      <c r="J18" s="354"/>
      <c r="K18" s="354"/>
      <c r="L18" s="354"/>
      <c r="M18" s="354"/>
      <c r="N18" s="354"/>
    </row>
    <row r="19" spans="1:14" x14ac:dyDescent="0.2">
      <c r="A19" s="359"/>
      <c r="B19" s="360"/>
      <c r="C19" s="353"/>
      <c r="D19" s="354"/>
      <c r="E19" s="354"/>
      <c r="F19" s="354"/>
      <c r="G19" s="354"/>
      <c r="H19" s="354"/>
      <c r="I19" s="354"/>
      <c r="J19" s="354"/>
      <c r="K19" s="354"/>
      <c r="L19" s="354"/>
      <c r="M19" s="354"/>
      <c r="N19" s="354"/>
    </row>
    <row r="20" spans="1:14" x14ac:dyDescent="0.2">
      <c r="A20" s="359"/>
      <c r="B20" s="360"/>
      <c r="C20" s="353"/>
      <c r="D20" s="354"/>
      <c r="E20" s="354"/>
      <c r="F20" s="354"/>
      <c r="G20" s="354"/>
      <c r="H20" s="354"/>
      <c r="I20" s="354"/>
      <c r="J20" s="354"/>
      <c r="K20" s="354"/>
      <c r="L20" s="354"/>
      <c r="M20" s="354"/>
      <c r="N20" s="354"/>
    </row>
    <row r="21" spans="1:14" x14ac:dyDescent="0.2">
      <c r="A21" s="359"/>
      <c r="B21" s="360"/>
      <c r="C21" s="353"/>
      <c r="D21" s="354"/>
      <c r="E21" s="354"/>
      <c r="F21" s="354"/>
      <c r="G21" s="354"/>
      <c r="H21" s="354"/>
      <c r="I21" s="354"/>
      <c r="J21" s="354"/>
      <c r="K21" s="354"/>
      <c r="L21" s="354"/>
      <c r="M21" s="354"/>
      <c r="N21" s="354"/>
    </row>
    <row r="22" spans="1:14" x14ac:dyDescent="0.2">
      <c r="A22" s="359"/>
      <c r="B22" s="360"/>
      <c r="C22" s="353"/>
      <c r="D22" s="354"/>
      <c r="E22" s="354"/>
      <c r="F22" s="354"/>
      <c r="G22" s="354"/>
      <c r="H22" s="354"/>
      <c r="I22" s="354"/>
      <c r="J22" s="354"/>
      <c r="K22" s="354"/>
      <c r="L22" s="354"/>
      <c r="M22" s="354"/>
      <c r="N22" s="354"/>
    </row>
    <row r="23" spans="1:14" x14ac:dyDescent="0.2">
      <c r="A23" s="359"/>
      <c r="B23" s="360"/>
      <c r="C23" s="353"/>
      <c r="D23" s="354"/>
      <c r="E23" s="354"/>
      <c r="F23" s="354"/>
      <c r="G23" s="354"/>
      <c r="H23" s="354"/>
      <c r="I23" s="354"/>
      <c r="J23" s="354"/>
      <c r="K23" s="354"/>
      <c r="L23" s="354"/>
      <c r="M23" s="354"/>
      <c r="N23" s="354"/>
    </row>
    <row r="24" spans="1:14" x14ac:dyDescent="0.2">
      <c r="A24" s="359"/>
      <c r="B24" s="360"/>
      <c r="C24" s="353"/>
      <c r="D24" s="354"/>
      <c r="E24" s="354"/>
      <c r="F24" s="354"/>
      <c r="G24" s="354"/>
      <c r="H24" s="354"/>
      <c r="I24" s="354"/>
      <c r="J24" s="354"/>
      <c r="K24" s="354"/>
      <c r="L24" s="354"/>
      <c r="M24" s="354"/>
      <c r="N24" s="354"/>
    </row>
    <row r="25" spans="1:14" x14ac:dyDescent="0.2">
      <c r="A25" s="359"/>
      <c r="B25" s="360"/>
      <c r="C25" s="353"/>
      <c r="D25" s="354"/>
      <c r="E25" s="354"/>
      <c r="F25" s="354"/>
      <c r="G25" s="354"/>
      <c r="H25" s="354"/>
      <c r="I25" s="354"/>
      <c r="J25" s="354"/>
      <c r="K25" s="354"/>
      <c r="L25" s="354"/>
      <c r="M25" s="354"/>
      <c r="N25" s="354"/>
    </row>
    <row r="26" spans="1:14" x14ac:dyDescent="0.2">
      <c r="A26" s="359"/>
      <c r="B26" s="360"/>
      <c r="C26" s="353"/>
      <c r="D26" s="354"/>
      <c r="E26" s="354"/>
      <c r="F26" s="354"/>
      <c r="G26" s="354"/>
      <c r="H26" s="354"/>
      <c r="I26" s="354"/>
      <c r="J26" s="354"/>
      <c r="K26" s="354"/>
      <c r="L26" s="354"/>
      <c r="M26" s="354"/>
      <c r="N26" s="354"/>
    </row>
    <row r="27" spans="1:14" x14ac:dyDescent="0.2">
      <c r="A27" s="359"/>
      <c r="B27" s="360"/>
      <c r="C27" s="353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</row>
    <row r="28" spans="1:14" ht="13.5" thickBot="1" x14ac:dyDescent="0.25">
      <c r="A28" s="359"/>
      <c r="B28" s="360"/>
      <c r="C28" s="355"/>
      <c r="D28" s="356"/>
      <c r="E28" s="356"/>
      <c r="F28" s="356"/>
      <c r="G28" s="356"/>
      <c r="H28" s="356"/>
      <c r="I28" s="356"/>
      <c r="J28" s="356"/>
      <c r="K28" s="356"/>
      <c r="L28" s="356"/>
      <c r="M28" s="356"/>
      <c r="N28" s="356"/>
    </row>
    <row r="29" spans="1:14" ht="14.25" thickTop="1" thickBot="1" x14ac:dyDescent="0.25">
      <c r="A29" s="361"/>
      <c r="B29" s="362"/>
    </row>
  </sheetData>
  <mergeCells count="3">
    <mergeCell ref="A3:B15"/>
    <mergeCell ref="A17:B29"/>
    <mergeCell ref="A1:N2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test">
                <anchor moveWithCells="1" sizeWithCells="1">
                  <from>
                    <xdr:col>15</xdr:col>
                    <xdr:colOff>600075</xdr:colOff>
                    <xdr:row>6</xdr:row>
                    <xdr:rowOff>152400</xdr:rowOff>
                  </from>
                  <to>
                    <xdr:col>17</xdr:col>
                    <xdr:colOff>361950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supDoubles">
                <anchor moveWithCells="1" sizeWithCells="1">
                  <from>
                    <xdr:col>16</xdr:col>
                    <xdr:colOff>9525</xdr:colOff>
                    <xdr:row>14</xdr:row>
                    <xdr:rowOff>19050</xdr:rowOff>
                  </from>
                  <to>
                    <xdr:col>18</xdr:col>
                    <xdr:colOff>161925</xdr:colOff>
                    <xdr:row>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testdoublons">
                <anchor moveWithCells="1" sizeWithCells="1">
                  <from>
                    <xdr:col>15</xdr:col>
                    <xdr:colOff>657225</xdr:colOff>
                    <xdr:row>21</xdr:row>
                    <xdr:rowOff>38100</xdr:rowOff>
                  </from>
                  <to>
                    <xdr:col>17</xdr:col>
                    <xdr:colOff>438150</xdr:colOff>
                    <xdr:row>24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testdoublons2">
                <anchor moveWithCells="1" sizeWithCells="1">
                  <from>
                    <xdr:col>15</xdr:col>
                    <xdr:colOff>752475</xdr:colOff>
                    <xdr:row>27</xdr:row>
                    <xdr:rowOff>19050</xdr:rowOff>
                  </from>
                  <to>
                    <xdr:col>17</xdr:col>
                    <xdr:colOff>752475</xdr:colOff>
                    <xdr:row>30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50"/>
  </sheetPr>
  <dimension ref="A1:Z134"/>
  <sheetViews>
    <sheetView zoomScale="85" zoomScaleNormal="85" workbookViewId="0">
      <pane xSplit="1" ySplit="4" topLeftCell="B38" activePane="bottomRight" state="frozen"/>
      <selection activeCell="H57" sqref="H57"/>
      <selection pane="topRight" activeCell="H57" sqref="H57"/>
      <selection pane="bottomLeft" activeCell="H57" sqref="H57"/>
      <selection pane="bottomRight" activeCell="K47" sqref="K47"/>
    </sheetView>
  </sheetViews>
  <sheetFormatPr baseColWidth="10" defaultColWidth="11.42578125" defaultRowHeight="12.75" x14ac:dyDescent="0.2"/>
  <cols>
    <col min="1" max="1" width="30" style="23" customWidth="1"/>
    <col min="2" max="2" width="21.5703125" style="23" customWidth="1"/>
    <col min="3" max="3" width="9.42578125" style="23" customWidth="1"/>
    <col min="4" max="4" width="10.140625" style="23" customWidth="1"/>
    <col min="5" max="5" width="8" style="315" customWidth="1"/>
    <col min="6" max="6" width="8" style="99" customWidth="1"/>
    <col min="7" max="18" width="6.28515625" style="68" customWidth="1"/>
    <col min="19" max="23" width="5.7109375" style="23" customWidth="1"/>
    <col min="24" max="24" width="20.5703125" style="23" customWidth="1"/>
    <col min="25" max="25" width="9" style="23" customWidth="1"/>
    <col min="26" max="16384" width="11.42578125" style="23"/>
  </cols>
  <sheetData>
    <row r="1" spans="1:24" s="1" customFormat="1" ht="15.75" customHeight="1" x14ac:dyDescent="0.2">
      <c r="A1" s="372" t="s">
        <v>17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</row>
    <row r="2" spans="1:24" s="1" customFormat="1" ht="13.5" customHeight="1" thickBot="1" x14ac:dyDescent="0.25">
      <c r="A2" s="374"/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  <c r="W2" s="375"/>
    </row>
    <row r="3" spans="1:24" s="1" customFormat="1" ht="12.75" customHeight="1" x14ac:dyDescent="0.2">
      <c r="A3" s="378">
        <v>2015</v>
      </c>
      <c r="B3" s="386" t="s">
        <v>12</v>
      </c>
      <c r="C3" s="382" t="s">
        <v>23</v>
      </c>
      <c r="D3" s="380" t="s">
        <v>18</v>
      </c>
      <c r="E3" s="384" t="s">
        <v>137</v>
      </c>
      <c r="F3" s="392" t="s">
        <v>38</v>
      </c>
      <c r="G3" s="388" t="s">
        <v>0</v>
      </c>
      <c r="H3" s="365" t="s">
        <v>1</v>
      </c>
      <c r="I3" s="365" t="s">
        <v>2</v>
      </c>
      <c r="J3" s="365" t="s">
        <v>3</v>
      </c>
      <c r="K3" s="365" t="s">
        <v>4</v>
      </c>
      <c r="L3" s="365" t="s">
        <v>5</v>
      </c>
      <c r="M3" s="365" t="s">
        <v>6</v>
      </c>
      <c r="N3" s="365" t="s">
        <v>7</v>
      </c>
      <c r="O3" s="365" t="s">
        <v>8</v>
      </c>
      <c r="P3" s="365" t="s">
        <v>9</v>
      </c>
      <c r="Q3" s="365" t="s">
        <v>10</v>
      </c>
      <c r="R3" s="390" t="s">
        <v>11</v>
      </c>
      <c r="S3" s="368" t="s">
        <v>93</v>
      </c>
      <c r="T3" s="368" t="s">
        <v>94</v>
      </c>
      <c r="U3" s="368" t="s">
        <v>95</v>
      </c>
      <c r="V3" s="368" t="s">
        <v>96</v>
      </c>
      <c r="W3" s="370" t="s">
        <v>97</v>
      </c>
    </row>
    <row r="4" spans="1:24" s="1" customFormat="1" ht="12" thickBot="1" x14ac:dyDescent="0.25">
      <c r="A4" s="379"/>
      <c r="B4" s="387"/>
      <c r="C4" s="383"/>
      <c r="D4" s="381"/>
      <c r="E4" s="385"/>
      <c r="F4" s="393"/>
      <c r="G4" s="389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91"/>
      <c r="S4" s="369"/>
      <c r="T4" s="369"/>
      <c r="U4" s="369"/>
      <c r="V4" s="369"/>
      <c r="W4" s="371"/>
    </row>
    <row r="5" spans="1:24" s="1" customFormat="1" ht="25.5" x14ac:dyDescent="0.2">
      <c r="A5" s="342"/>
      <c r="B5" s="331"/>
      <c r="C5" s="343"/>
      <c r="D5" s="344"/>
      <c r="E5" s="345"/>
      <c r="F5" s="346"/>
      <c r="G5" s="347"/>
      <c r="H5" s="329"/>
      <c r="I5" s="329"/>
      <c r="J5" s="329"/>
      <c r="K5" s="329"/>
      <c r="L5" s="329"/>
      <c r="M5" s="329"/>
      <c r="N5" s="329"/>
      <c r="O5" s="329"/>
      <c r="P5" s="329"/>
      <c r="Q5" s="329"/>
      <c r="R5" s="330"/>
      <c r="S5" s="348"/>
      <c r="T5" s="349"/>
      <c r="U5" s="349"/>
      <c r="V5" s="349"/>
      <c r="W5" s="350"/>
    </row>
    <row r="6" spans="1:24" s="1" customFormat="1" ht="25.5" x14ac:dyDescent="0.2">
      <c r="A6" s="342"/>
      <c r="B6" s="331"/>
      <c r="C6" s="343"/>
      <c r="D6" s="344"/>
      <c r="E6" s="345"/>
      <c r="F6" s="346"/>
      <c r="G6" s="347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30"/>
      <c r="S6" s="348"/>
      <c r="T6" s="349"/>
      <c r="U6" s="349"/>
      <c r="V6" s="349"/>
      <c r="W6" s="350"/>
    </row>
    <row r="7" spans="1:24" s="1" customFormat="1" ht="26.25" thickBot="1" x14ac:dyDescent="0.25">
      <c r="A7" s="342"/>
      <c r="B7" s="331"/>
      <c r="C7" s="343"/>
      <c r="D7" s="344"/>
      <c r="E7" s="345"/>
      <c r="F7" s="346"/>
      <c r="G7" s="347"/>
      <c r="H7" s="329"/>
      <c r="I7" s="329"/>
      <c r="J7" s="329"/>
      <c r="K7" s="329"/>
      <c r="L7" s="329"/>
      <c r="M7" s="329"/>
      <c r="N7" s="329"/>
      <c r="O7" s="329"/>
      <c r="P7" s="329"/>
      <c r="Q7" s="329"/>
      <c r="R7" s="330"/>
      <c r="S7" s="348"/>
      <c r="T7" s="349"/>
      <c r="U7" s="349"/>
      <c r="V7" s="349"/>
      <c r="W7" s="350"/>
    </row>
    <row r="8" spans="1:24" s="1" customFormat="1" ht="21.75" customHeight="1" thickTop="1" x14ac:dyDescent="0.2">
      <c r="A8" s="176" t="s">
        <v>15</v>
      </c>
      <c r="B8" s="179"/>
      <c r="C8" s="180"/>
      <c r="D8" s="181"/>
      <c r="E8" s="295"/>
      <c r="F8" s="182"/>
      <c r="G8" s="183" t="s">
        <v>0</v>
      </c>
      <c r="H8" s="183" t="s">
        <v>1</v>
      </c>
      <c r="I8" s="183" t="s">
        <v>2</v>
      </c>
      <c r="J8" s="183" t="s">
        <v>3</v>
      </c>
      <c r="K8" s="183" t="s">
        <v>4</v>
      </c>
      <c r="L8" s="183" t="s">
        <v>5</v>
      </c>
      <c r="M8" s="183" t="s">
        <v>6</v>
      </c>
      <c r="N8" s="183" t="s">
        <v>7</v>
      </c>
      <c r="O8" s="183" t="s">
        <v>8</v>
      </c>
      <c r="P8" s="183" t="s">
        <v>9</v>
      </c>
      <c r="Q8" s="183" t="s">
        <v>10</v>
      </c>
      <c r="R8" s="184" t="s">
        <v>11</v>
      </c>
      <c r="S8" s="185"/>
      <c r="T8" s="186"/>
      <c r="U8" s="186"/>
      <c r="V8" s="186"/>
      <c r="W8" s="186"/>
    </row>
    <row r="9" spans="1:24" s="1" customFormat="1" ht="15.75" customHeight="1" x14ac:dyDescent="0.2">
      <c r="A9" s="174" t="s">
        <v>143</v>
      </c>
      <c r="B9" s="324" t="s">
        <v>31</v>
      </c>
      <c r="C9" s="106" t="s">
        <v>25</v>
      </c>
      <c r="D9" s="187"/>
      <c r="E9" s="296"/>
      <c r="F9" s="188"/>
      <c r="G9" s="177">
        <v>1</v>
      </c>
      <c r="H9" s="177">
        <v>1</v>
      </c>
      <c r="I9" s="177">
        <v>0</v>
      </c>
      <c r="J9" s="177">
        <v>0</v>
      </c>
      <c r="K9" s="177">
        <v>0</v>
      </c>
      <c r="L9" s="177">
        <v>0</v>
      </c>
      <c r="M9" s="177">
        <v>0</v>
      </c>
      <c r="N9" s="177">
        <v>0</v>
      </c>
      <c r="O9" s="177">
        <v>0</v>
      </c>
      <c r="P9" s="177">
        <v>0</v>
      </c>
      <c r="Q9" s="177">
        <v>0</v>
      </c>
      <c r="R9" s="178">
        <v>0</v>
      </c>
      <c r="S9" s="48"/>
      <c r="T9" s="189"/>
      <c r="U9" s="189"/>
      <c r="V9" s="189"/>
      <c r="W9" s="189"/>
      <c r="X9" s="367"/>
    </row>
    <row r="10" spans="1:24" s="31" customFormat="1" ht="15.75" customHeight="1" x14ac:dyDescent="0.2">
      <c r="A10" s="173" t="s">
        <v>144</v>
      </c>
      <c r="B10" s="324" t="s">
        <v>26</v>
      </c>
      <c r="C10" s="106" t="s">
        <v>25</v>
      </c>
      <c r="D10" s="190"/>
      <c r="E10" s="296"/>
      <c r="F10" s="188"/>
      <c r="G10" s="191">
        <v>1</v>
      </c>
      <c r="H10" s="191">
        <v>1</v>
      </c>
      <c r="I10" s="191">
        <v>1</v>
      </c>
      <c r="J10" s="191">
        <v>1</v>
      </c>
      <c r="K10" s="191">
        <v>1</v>
      </c>
      <c r="L10" s="191">
        <v>1</v>
      </c>
      <c r="M10" s="191">
        <v>1</v>
      </c>
      <c r="N10" s="191">
        <v>1</v>
      </c>
      <c r="O10" s="191">
        <v>1</v>
      </c>
      <c r="P10" s="191">
        <v>1</v>
      </c>
      <c r="Q10" s="191">
        <v>1</v>
      </c>
      <c r="R10" s="192">
        <v>1</v>
      </c>
      <c r="S10" s="49"/>
      <c r="T10" s="193"/>
      <c r="U10" s="193"/>
      <c r="V10" s="193"/>
      <c r="W10" s="193"/>
      <c r="X10" s="367"/>
    </row>
    <row r="11" spans="1:24" s="1" customFormat="1" ht="15.75" customHeight="1" x14ac:dyDescent="0.2">
      <c r="A11" s="332" t="s">
        <v>145</v>
      </c>
      <c r="B11" s="106" t="s">
        <v>24</v>
      </c>
      <c r="C11" s="106" t="s">
        <v>25</v>
      </c>
      <c r="D11" s="187"/>
      <c r="E11" s="296"/>
      <c r="F11" s="188"/>
      <c r="G11" s="3">
        <v>1</v>
      </c>
      <c r="H11" s="3">
        <v>1</v>
      </c>
      <c r="I11" s="13">
        <v>1</v>
      </c>
      <c r="J11" s="14">
        <v>1</v>
      </c>
      <c r="K11" s="15">
        <v>1</v>
      </c>
      <c r="L11" s="15">
        <v>1</v>
      </c>
      <c r="M11" s="15">
        <v>1</v>
      </c>
      <c r="N11" s="15">
        <v>1</v>
      </c>
      <c r="O11" s="15">
        <v>1</v>
      </c>
      <c r="P11" s="15">
        <v>1</v>
      </c>
      <c r="Q11" s="15">
        <v>1</v>
      </c>
      <c r="R11" s="3">
        <v>1</v>
      </c>
      <c r="S11" s="49"/>
      <c r="T11" s="141"/>
      <c r="U11" s="141"/>
      <c r="V11" s="141"/>
      <c r="W11" s="141"/>
      <c r="X11" s="367"/>
    </row>
    <row r="12" spans="1:24" s="31" customFormat="1" ht="15.75" customHeight="1" x14ac:dyDescent="0.2">
      <c r="A12" s="333" t="s">
        <v>146</v>
      </c>
      <c r="B12" s="40" t="s">
        <v>24</v>
      </c>
      <c r="C12" s="40" t="s">
        <v>25</v>
      </c>
      <c r="D12" s="327">
        <v>39753</v>
      </c>
      <c r="E12" s="297"/>
      <c r="F12" s="89"/>
      <c r="G12" s="30">
        <v>1</v>
      </c>
      <c r="H12" s="30">
        <v>1</v>
      </c>
      <c r="I12" s="30">
        <v>1</v>
      </c>
      <c r="J12" s="30">
        <v>1</v>
      </c>
      <c r="K12" s="30">
        <v>1</v>
      </c>
      <c r="L12" s="30">
        <v>1</v>
      </c>
      <c r="M12" s="30">
        <v>1</v>
      </c>
      <c r="N12" s="30">
        <v>1</v>
      </c>
      <c r="O12" s="30">
        <v>1</v>
      </c>
      <c r="P12" s="30">
        <v>1</v>
      </c>
      <c r="Q12" s="30">
        <v>1</v>
      </c>
      <c r="R12" s="194">
        <v>1</v>
      </c>
      <c r="S12" s="48"/>
      <c r="T12" s="140"/>
      <c r="U12" s="140"/>
      <c r="V12" s="140"/>
      <c r="W12" s="140"/>
    </row>
    <row r="13" spans="1:24" s="1" customFormat="1" ht="15.75" customHeight="1" x14ac:dyDescent="0.2">
      <c r="A13" s="333" t="s">
        <v>147</v>
      </c>
      <c r="B13" s="40" t="s">
        <v>26</v>
      </c>
      <c r="C13" s="40" t="s">
        <v>25</v>
      </c>
      <c r="D13" s="69"/>
      <c r="E13" s="297" t="s">
        <v>138</v>
      </c>
      <c r="F13" s="89"/>
      <c r="G13" s="103">
        <v>1</v>
      </c>
      <c r="H13" s="103">
        <v>1</v>
      </c>
      <c r="I13" s="103">
        <v>1</v>
      </c>
      <c r="J13" s="103">
        <v>1</v>
      </c>
      <c r="K13" s="103">
        <v>1</v>
      </c>
      <c r="L13" s="103">
        <v>1</v>
      </c>
      <c r="M13" s="103">
        <v>1</v>
      </c>
      <c r="N13" s="103">
        <v>1</v>
      </c>
      <c r="O13" s="103">
        <v>1</v>
      </c>
      <c r="P13" s="103">
        <v>1</v>
      </c>
      <c r="Q13" s="103">
        <v>1</v>
      </c>
      <c r="R13" s="289">
        <v>1</v>
      </c>
      <c r="S13" s="48"/>
      <c r="T13" s="140"/>
      <c r="U13" s="140"/>
      <c r="V13" s="140"/>
      <c r="W13" s="140"/>
    </row>
    <row r="14" spans="1:24" s="31" customFormat="1" ht="15.75" customHeight="1" x14ac:dyDescent="0.2">
      <c r="A14" s="334" t="s">
        <v>148</v>
      </c>
      <c r="B14" s="105" t="s">
        <v>26</v>
      </c>
      <c r="C14" s="40" t="s">
        <v>25</v>
      </c>
      <c r="D14" s="70"/>
      <c r="E14" s="297"/>
      <c r="F14" s="89"/>
      <c r="G14" s="30">
        <v>1</v>
      </c>
      <c r="H14" s="30">
        <v>1</v>
      </c>
      <c r="I14" s="30">
        <v>1</v>
      </c>
      <c r="J14" s="30">
        <v>1</v>
      </c>
      <c r="K14" s="30">
        <v>1</v>
      </c>
      <c r="L14" s="30">
        <v>1</v>
      </c>
      <c r="M14" s="30">
        <v>1</v>
      </c>
      <c r="N14" s="30">
        <v>1</v>
      </c>
      <c r="O14" s="30">
        <v>1</v>
      </c>
      <c r="P14" s="30">
        <v>1</v>
      </c>
      <c r="Q14" s="30">
        <v>1</v>
      </c>
      <c r="R14" s="194">
        <v>1</v>
      </c>
      <c r="S14" s="49"/>
      <c r="T14" s="141"/>
      <c r="U14" s="141"/>
      <c r="V14" s="141"/>
      <c r="W14" s="141"/>
    </row>
    <row r="15" spans="1:24" s="31" customFormat="1" ht="15.75" customHeight="1" x14ac:dyDescent="0.2">
      <c r="A15" s="288"/>
      <c r="B15" s="40"/>
      <c r="C15" s="40"/>
      <c r="D15" s="73"/>
      <c r="E15" s="297"/>
      <c r="F15" s="89"/>
      <c r="G15" s="2"/>
      <c r="H15" s="2"/>
      <c r="I15" s="6"/>
      <c r="J15" s="7"/>
      <c r="K15" s="7"/>
      <c r="L15" s="7"/>
      <c r="M15" s="7"/>
      <c r="N15" s="7"/>
      <c r="O15" s="7"/>
      <c r="P15" s="7"/>
      <c r="Q15" s="7"/>
      <c r="R15" s="7"/>
      <c r="S15" s="48"/>
      <c r="T15" s="140"/>
      <c r="U15" s="140"/>
      <c r="V15" s="140"/>
      <c r="W15" s="140"/>
    </row>
    <row r="16" spans="1:24" s="31" customFormat="1" ht="15.75" customHeight="1" x14ac:dyDescent="0.2">
      <c r="A16" s="196"/>
      <c r="B16" s="40"/>
      <c r="C16" s="40"/>
      <c r="D16" s="70"/>
      <c r="E16" s="297"/>
      <c r="F16" s="89"/>
      <c r="G16" s="32"/>
      <c r="H16" s="32"/>
      <c r="I16" s="33"/>
      <c r="J16" s="34"/>
      <c r="K16" s="34"/>
      <c r="L16" s="34"/>
      <c r="M16" s="34"/>
      <c r="N16" s="34"/>
      <c r="O16" s="34"/>
      <c r="P16" s="34"/>
      <c r="Q16" s="34"/>
      <c r="R16" s="32"/>
      <c r="S16" s="49"/>
      <c r="T16" s="141"/>
      <c r="U16" s="141"/>
      <c r="V16" s="141"/>
      <c r="W16" s="141"/>
    </row>
    <row r="17" spans="1:26" s="31" customFormat="1" ht="15.75" customHeight="1" x14ac:dyDescent="0.2">
      <c r="A17" s="195"/>
      <c r="B17" s="40"/>
      <c r="C17" s="40"/>
      <c r="D17" s="69"/>
      <c r="E17" s="297"/>
      <c r="F17" s="89"/>
      <c r="G17" s="100"/>
      <c r="H17" s="100"/>
      <c r="I17" s="101"/>
      <c r="J17" s="102"/>
      <c r="K17" s="102"/>
      <c r="L17" s="102"/>
      <c r="M17" s="102"/>
      <c r="N17" s="102"/>
      <c r="O17" s="102"/>
      <c r="P17" s="102"/>
      <c r="Q17" s="102"/>
      <c r="R17" s="100"/>
      <c r="S17" s="48"/>
      <c r="T17" s="140"/>
      <c r="U17" s="140"/>
      <c r="V17" s="140"/>
      <c r="W17" s="140"/>
    </row>
    <row r="18" spans="1:26" s="31" customFormat="1" ht="15.75" customHeight="1" x14ac:dyDescent="0.2">
      <c r="A18" s="196"/>
      <c r="B18" s="40"/>
      <c r="C18" s="40"/>
      <c r="D18" s="70"/>
      <c r="E18" s="297"/>
      <c r="F18" s="89"/>
      <c r="G18" s="32"/>
      <c r="H18" s="32"/>
      <c r="I18" s="33"/>
      <c r="J18" s="34"/>
      <c r="K18" s="34"/>
      <c r="L18" s="34"/>
      <c r="M18" s="34"/>
      <c r="N18" s="34"/>
      <c r="O18" s="34"/>
      <c r="P18" s="34"/>
      <c r="Q18" s="34"/>
      <c r="R18" s="32"/>
      <c r="S18" s="49"/>
      <c r="T18" s="141"/>
      <c r="U18" s="141"/>
      <c r="V18" s="141"/>
      <c r="W18" s="141"/>
    </row>
    <row r="19" spans="1:26" s="31" customFormat="1" ht="15.75" customHeight="1" x14ac:dyDescent="0.2">
      <c r="A19" s="195"/>
      <c r="B19" s="40"/>
      <c r="C19" s="40"/>
      <c r="D19" s="69"/>
      <c r="E19" s="297"/>
      <c r="F19" s="89"/>
      <c r="G19" s="100"/>
      <c r="H19" s="100"/>
      <c r="I19" s="101"/>
      <c r="J19" s="102"/>
      <c r="K19" s="102"/>
      <c r="L19" s="102"/>
      <c r="M19" s="102"/>
      <c r="N19" s="102"/>
      <c r="O19" s="102"/>
      <c r="P19" s="102"/>
      <c r="Q19" s="102"/>
      <c r="R19" s="100"/>
      <c r="S19" s="48"/>
      <c r="T19" s="140"/>
      <c r="U19" s="140"/>
      <c r="V19" s="140"/>
      <c r="W19" s="140"/>
    </row>
    <row r="20" spans="1:26" s="31" customFormat="1" ht="15.75" customHeight="1" x14ac:dyDescent="0.2">
      <c r="A20" s="196"/>
      <c r="B20" s="40"/>
      <c r="C20" s="40"/>
      <c r="D20" s="70"/>
      <c r="E20" s="297"/>
      <c r="F20" s="89"/>
      <c r="G20" s="32"/>
      <c r="H20" s="32"/>
      <c r="I20" s="33"/>
      <c r="J20" s="34"/>
      <c r="K20" s="34"/>
      <c r="L20" s="34"/>
      <c r="M20" s="34"/>
      <c r="N20" s="34"/>
      <c r="O20" s="34"/>
      <c r="P20" s="34"/>
      <c r="Q20" s="34"/>
      <c r="R20" s="32"/>
      <c r="S20" s="49"/>
      <c r="T20" s="141"/>
      <c r="U20" s="141"/>
      <c r="V20" s="141"/>
      <c r="W20" s="141"/>
    </row>
    <row r="21" spans="1:26" s="1" customFormat="1" ht="15.75" customHeight="1" x14ac:dyDescent="0.2">
      <c r="A21" s="197"/>
      <c r="B21" s="40"/>
      <c r="C21" s="198"/>
      <c r="D21" s="199"/>
      <c r="E21" s="298"/>
      <c r="F21" s="200"/>
      <c r="G21" s="55"/>
      <c r="H21" s="55"/>
      <c r="I21" s="56"/>
      <c r="J21" s="58"/>
      <c r="K21" s="57"/>
      <c r="L21" s="57"/>
      <c r="M21" s="57"/>
      <c r="N21" s="57"/>
      <c r="O21" s="57"/>
      <c r="P21" s="57"/>
      <c r="Q21" s="57"/>
      <c r="R21" s="55"/>
      <c r="S21" s="142"/>
      <c r="T21" s="143"/>
      <c r="U21" s="143"/>
      <c r="V21" s="143"/>
      <c r="W21" s="143"/>
    </row>
    <row r="22" spans="1:26" s="22" customFormat="1" ht="5.25" customHeight="1" thickBot="1" x14ac:dyDescent="0.25">
      <c r="A22" s="160"/>
      <c r="B22" s="8"/>
      <c r="C22" s="8"/>
      <c r="D22" s="71"/>
      <c r="E22" s="299"/>
      <c r="F22" s="90"/>
      <c r="G22" s="59"/>
      <c r="H22" s="59"/>
      <c r="I22" s="60"/>
      <c r="J22" s="60"/>
      <c r="K22" s="60"/>
      <c r="L22" s="60"/>
      <c r="M22" s="59"/>
      <c r="N22" s="59"/>
      <c r="O22" s="59"/>
      <c r="P22" s="59"/>
      <c r="Q22" s="59"/>
      <c r="R22" s="59"/>
      <c r="S22" s="46"/>
      <c r="T22" s="135"/>
      <c r="U22" s="135"/>
      <c r="V22" s="135"/>
      <c r="W22" s="135"/>
    </row>
    <row r="23" spans="1:26" s="1" customFormat="1" ht="15.75" customHeight="1" thickBot="1" x14ac:dyDescent="0.25">
      <c r="A23" s="175"/>
      <c r="B23" s="201" t="s">
        <v>19</v>
      </c>
      <c r="C23" s="201"/>
      <c r="D23" s="202"/>
      <c r="E23" s="300"/>
      <c r="F23" s="203"/>
      <c r="G23" s="204">
        <f t="shared" ref="G23:W23" si="0">SUM(G9:G21)</f>
        <v>6</v>
      </c>
      <c r="H23" s="204">
        <f t="shared" si="0"/>
        <v>6</v>
      </c>
      <c r="I23" s="204">
        <f t="shared" si="0"/>
        <v>5</v>
      </c>
      <c r="J23" s="204">
        <f t="shared" si="0"/>
        <v>5</v>
      </c>
      <c r="K23" s="204">
        <f t="shared" si="0"/>
        <v>5</v>
      </c>
      <c r="L23" s="204">
        <f t="shared" si="0"/>
        <v>5</v>
      </c>
      <c r="M23" s="204">
        <f t="shared" si="0"/>
        <v>5</v>
      </c>
      <c r="N23" s="204">
        <f t="shared" si="0"/>
        <v>5</v>
      </c>
      <c r="O23" s="204">
        <f t="shared" si="0"/>
        <v>5</v>
      </c>
      <c r="P23" s="204">
        <f t="shared" si="0"/>
        <v>5</v>
      </c>
      <c r="Q23" s="204">
        <f t="shared" si="0"/>
        <v>5</v>
      </c>
      <c r="R23" s="204">
        <f t="shared" si="0"/>
        <v>5</v>
      </c>
      <c r="S23" s="130">
        <f t="shared" si="0"/>
        <v>0</v>
      </c>
      <c r="T23" s="130">
        <f t="shared" si="0"/>
        <v>0</v>
      </c>
      <c r="U23" s="130">
        <f t="shared" si="0"/>
        <v>0</v>
      </c>
      <c r="V23" s="130">
        <f t="shared" si="0"/>
        <v>0</v>
      </c>
      <c r="W23" s="130">
        <f t="shared" si="0"/>
        <v>0</v>
      </c>
    </row>
    <row r="24" spans="1:26" s="26" customFormat="1" ht="8.25" customHeight="1" x14ac:dyDescent="0.2">
      <c r="A24" s="161"/>
      <c r="B24" s="25"/>
      <c r="C24" s="25"/>
      <c r="D24" s="72"/>
      <c r="E24" s="301"/>
      <c r="F24" s="205"/>
      <c r="G24" s="206"/>
      <c r="H24" s="206"/>
      <c r="I24" s="206"/>
      <c r="J24" s="62"/>
      <c r="K24" s="62"/>
      <c r="L24" s="62"/>
      <c r="M24" s="62"/>
      <c r="N24" s="62"/>
      <c r="O24" s="62"/>
      <c r="P24" s="206"/>
      <c r="Q24" s="206"/>
      <c r="R24" s="206"/>
      <c r="S24" s="47"/>
      <c r="T24" s="144"/>
      <c r="U24" s="144"/>
      <c r="V24" s="144"/>
      <c r="W24" s="144"/>
    </row>
    <row r="25" spans="1:26" s="1" customFormat="1" ht="15.75" customHeight="1" x14ac:dyDescent="0.2">
      <c r="A25" s="335" t="s">
        <v>149</v>
      </c>
      <c r="B25" s="105" t="s">
        <v>46</v>
      </c>
      <c r="C25" s="40" t="s">
        <v>25</v>
      </c>
      <c r="D25" s="73">
        <v>41609</v>
      </c>
      <c r="E25" s="302"/>
      <c r="F25" s="207"/>
      <c r="G25" s="3">
        <v>1</v>
      </c>
      <c r="H25" s="3">
        <v>1</v>
      </c>
      <c r="I25" s="13">
        <v>1</v>
      </c>
      <c r="J25" s="13">
        <v>1</v>
      </c>
      <c r="K25" s="14">
        <v>1</v>
      </c>
      <c r="L25" s="15">
        <v>1</v>
      </c>
      <c r="M25" s="15">
        <v>1</v>
      </c>
      <c r="N25" s="15">
        <v>1</v>
      </c>
      <c r="O25" s="15">
        <v>1</v>
      </c>
      <c r="P25" s="15">
        <v>1</v>
      </c>
      <c r="Q25" s="15">
        <v>1</v>
      </c>
      <c r="R25" s="3">
        <v>1</v>
      </c>
      <c r="S25" s="52"/>
      <c r="T25" s="129"/>
      <c r="U25" s="129"/>
      <c r="V25" s="129"/>
      <c r="W25" s="129"/>
    </row>
    <row r="26" spans="1:26" s="31" customFormat="1" ht="15.75" customHeight="1" x14ac:dyDescent="0.2">
      <c r="A26" s="336" t="s">
        <v>150</v>
      </c>
      <c r="B26" s="40" t="s">
        <v>27</v>
      </c>
      <c r="C26" s="40" t="s">
        <v>28</v>
      </c>
      <c r="D26" s="70">
        <v>2007</v>
      </c>
      <c r="E26" s="302"/>
      <c r="F26" s="207"/>
      <c r="G26" s="209">
        <v>0.8</v>
      </c>
      <c r="H26" s="209">
        <v>0.8</v>
      </c>
      <c r="I26" s="36">
        <v>0.8</v>
      </c>
      <c r="J26" s="210">
        <v>0.8</v>
      </c>
      <c r="K26" s="211">
        <v>0.8</v>
      </c>
      <c r="L26" s="211">
        <v>0.8</v>
      </c>
      <c r="M26" s="211">
        <v>0</v>
      </c>
      <c r="N26" s="211">
        <v>0</v>
      </c>
      <c r="O26" s="211">
        <v>0</v>
      </c>
      <c r="P26" s="211">
        <v>0</v>
      </c>
      <c r="Q26" s="211">
        <v>0</v>
      </c>
      <c r="R26" s="209">
        <v>0</v>
      </c>
      <c r="S26" s="51"/>
      <c r="T26" s="133"/>
      <c r="U26" s="133"/>
      <c r="V26" s="133"/>
      <c r="W26" s="133"/>
    </row>
    <row r="27" spans="1:26" s="1" customFormat="1" ht="15.75" customHeight="1" x14ac:dyDescent="0.2">
      <c r="A27" s="326" t="s">
        <v>151</v>
      </c>
      <c r="B27" s="105" t="s">
        <v>46</v>
      </c>
      <c r="C27" s="105" t="s">
        <v>25</v>
      </c>
      <c r="D27" s="69" t="s">
        <v>47</v>
      </c>
      <c r="E27" s="302"/>
      <c r="F27" s="207"/>
      <c r="G27" s="290">
        <v>1</v>
      </c>
      <c r="H27" s="214">
        <v>0</v>
      </c>
      <c r="I27" s="214">
        <v>0</v>
      </c>
      <c r="J27" s="214">
        <v>0</v>
      </c>
      <c r="K27" s="214">
        <v>0</v>
      </c>
      <c r="L27" s="214">
        <v>0</v>
      </c>
      <c r="M27" s="214">
        <v>0</v>
      </c>
      <c r="N27" s="214">
        <v>0</v>
      </c>
      <c r="O27" s="214">
        <v>0</v>
      </c>
      <c r="P27" s="214">
        <v>0</v>
      </c>
      <c r="Q27" s="214">
        <v>0</v>
      </c>
      <c r="R27" s="214">
        <v>0</v>
      </c>
      <c r="S27" s="52"/>
      <c r="T27" s="129"/>
      <c r="U27" s="129"/>
      <c r="V27" s="129"/>
      <c r="W27" s="129"/>
    </row>
    <row r="28" spans="1:26" s="31" customFormat="1" ht="15.75" customHeight="1" x14ac:dyDescent="0.2">
      <c r="A28" s="336" t="s">
        <v>152</v>
      </c>
      <c r="B28" s="40" t="s">
        <v>27</v>
      </c>
      <c r="C28" s="40" t="s">
        <v>25</v>
      </c>
      <c r="D28" s="73">
        <v>41487</v>
      </c>
      <c r="E28" s="302"/>
      <c r="F28" s="207"/>
      <c r="G28" s="209">
        <v>1</v>
      </c>
      <c r="H28" s="209">
        <v>1</v>
      </c>
      <c r="I28" s="209">
        <v>1</v>
      </c>
      <c r="J28" s="209">
        <v>1</v>
      </c>
      <c r="K28" s="209">
        <v>1</v>
      </c>
      <c r="L28" s="209">
        <v>1</v>
      </c>
      <c r="M28" s="209">
        <v>1</v>
      </c>
      <c r="N28" s="209">
        <v>1</v>
      </c>
      <c r="O28" s="209">
        <v>1</v>
      </c>
      <c r="P28" s="209">
        <v>1</v>
      </c>
      <c r="Q28" s="209">
        <v>1</v>
      </c>
      <c r="R28" s="209">
        <v>1</v>
      </c>
      <c r="S28" s="51"/>
      <c r="T28" s="133"/>
      <c r="U28" s="133"/>
      <c r="V28" s="133"/>
      <c r="W28" s="133"/>
    </row>
    <row r="29" spans="1:26" s="1" customFormat="1" ht="15.75" customHeight="1" x14ac:dyDescent="0.2">
      <c r="A29" s="337" t="s">
        <v>153</v>
      </c>
      <c r="B29" s="40" t="s">
        <v>27</v>
      </c>
      <c r="C29" s="40" t="s">
        <v>25</v>
      </c>
      <c r="D29" s="73">
        <v>41484</v>
      </c>
      <c r="E29" s="302"/>
      <c r="F29" s="207"/>
      <c r="G29" s="213">
        <v>0.8</v>
      </c>
      <c r="H29" s="213">
        <v>0.8</v>
      </c>
      <c r="I29" s="213">
        <v>0.8</v>
      </c>
      <c r="J29" s="213">
        <v>0.8</v>
      </c>
      <c r="K29" s="213">
        <v>0.8</v>
      </c>
      <c r="L29" s="213">
        <v>0.8</v>
      </c>
      <c r="M29" s="213">
        <v>0.8</v>
      </c>
      <c r="N29" s="213">
        <v>0.8</v>
      </c>
      <c r="O29" s="213">
        <v>0.8</v>
      </c>
      <c r="P29" s="213">
        <v>0.8</v>
      </c>
      <c r="Q29" s="213">
        <v>0.8</v>
      </c>
      <c r="R29" s="3">
        <v>0.8</v>
      </c>
      <c r="S29" s="50"/>
      <c r="T29" s="134"/>
      <c r="U29" s="134"/>
      <c r="V29" s="134"/>
      <c r="W29" s="134"/>
      <c r="Z29" s="16"/>
    </row>
    <row r="30" spans="1:26" s="31" customFormat="1" ht="15.75" customHeight="1" x14ac:dyDescent="0.2">
      <c r="A30" s="338" t="s">
        <v>154</v>
      </c>
      <c r="B30" s="40" t="s">
        <v>27</v>
      </c>
      <c r="C30" s="40" t="s">
        <v>25</v>
      </c>
      <c r="D30" s="69"/>
      <c r="E30" s="302"/>
      <c r="F30" s="207"/>
      <c r="G30" s="217">
        <v>1</v>
      </c>
      <c r="H30" s="214">
        <v>0</v>
      </c>
      <c r="I30" s="214">
        <v>0</v>
      </c>
      <c r="J30" s="214">
        <v>0</v>
      </c>
      <c r="K30" s="214">
        <v>0</v>
      </c>
      <c r="L30" s="214">
        <v>0</v>
      </c>
      <c r="M30" s="214">
        <v>0</v>
      </c>
      <c r="N30" s="214">
        <v>0</v>
      </c>
      <c r="O30" s="214">
        <v>0</v>
      </c>
      <c r="P30" s="214">
        <v>0</v>
      </c>
      <c r="Q30" s="214">
        <v>0</v>
      </c>
      <c r="R30" s="214">
        <v>0</v>
      </c>
      <c r="S30" s="51"/>
      <c r="T30" s="133"/>
      <c r="U30" s="133"/>
      <c r="V30" s="133"/>
      <c r="W30" s="133"/>
    </row>
    <row r="31" spans="1:26" s="1" customFormat="1" ht="15.75" customHeight="1" x14ac:dyDescent="0.2">
      <c r="A31" s="336" t="s">
        <v>155</v>
      </c>
      <c r="B31" s="40" t="s">
        <v>27</v>
      </c>
      <c r="C31" s="40" t="s">
        <v>28</v>
      </c>
      <c r="D31" s="70">
        <v>2004</v>
      </c>
      <c r="E31" s="302"/>
      <c r="F31" s="207"/>
      <c r="G31" s="209">
        <v>1</v>
      </c>
      <c r="H31" s="209">
        <v>1</v>
      </c>
      <c r="I31" s="36">
        <v>1</v>
      </c>
      <c r="J31" s="210">
        <v>1</v>
      </c>
      <c r="K31" s="211">
        <v>1</v>
      </c>
      <c r="L31" s="211">
        <v>1</v>
      </c>
      <c r="M31" s="211">
        <v>1</v>
      </c>
      <c r="N31" s="211">
        <v>1</v>
      </c>
      <c r="O31" s="211">
        <v>1</v>
      </c>
      <c r="P31" s="211">
        <v>1</v>
      </c>
      <c r="Q31" s="211">
        <v>1</v>
      </c>
      <c r="R31" s="209">
        <v>1</v>
      </c>
      <c r="S31" s="50"/>
      <c r="T31" s="134"/>
      <c r="U31" s="134"/>
      <c r="V31" s="134"/>
      <c r="W31" s="134"/>
    </row>
    <row r="32" spans="1:26" s="31" customFormat="1" ht="15.75" customHeight="1" x14ac:dyDescent="0.2">
      <c r="A32" s="339" t="s">
        <v>156</v>
      </c>
      <c r="B32" s="40" t="s">
        <v>27</v>
      </c>
      <c r="C32" s="40" t="s">
        <v>29</v>
      </c>
      <c r="D32" s="70"/>
      <c r="E32" s="302"/>
      <c r="F32" s="207"/>
      <c r="G32" s="39">
        <v>1</v>
      </c>
      <c r="H32" s="39">
        <v>1</v>
      </c>
      <c r="I32" s="39">
        <v>1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219">
        <v>0</v>
      </c>
      <c r="S32" s="51"/>
      <c r="T32" s="133"/>
      <c r="U32" s="133"/>
      <c r="V32" s="133"/>
      <c r="W32" s="133"/>
    </row>
    <row r="33" spans="1:26" s="1" customFormat="1" ht="15.75" customHeight="1" x14ac:dyDescent="0.2">
      <c r="A33" s="212"/>
      <c r="B33" s="40"/>
      <c r="C33" s="40"/>
      <c r="D33" s="69"/>
      <c r="E33" s="302"/>
      <c r="F33" s="207"/>
      <c r="G33" s="213"/>
      <c r="H33" s="213"/>
      <c r="I33" s="231"/>
      <c r="J33" s="232"/>
      <c r="K33" s="217"/>
      <c r="L33" s="217"/>
      <c r="M33" s="217"/>
      <c r="N33" s="217"/>
      <c r="O33" s="217"/>
      <c r="P33" s="217"/>
      <c r="Q33" s="217"/>
      <c r="R33" s="217"/>
      <c r="S33" s="50"/>
      <c r="T33" s="134"/>
      <c r="U33" s="134"/>
      <c r="V33" s="134"/>
      <c r="W33" s="134"/>
      <c r="Z33" s="16"/>
    </row>
    <row r="34" spans="1:26" s="1" customFormat="1" ht="15.75" customHeight="1" x14ac:dyDescent="0.2">
      <c r="A34" s="218"/>
      <c r="B34" s="40"/>
      <c r="C34" s="40"/>
      <c r="D34" s="70"/>
      <c r="E34" s="302"/>
      <c r="F34" s="207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219"/>
      <c r="S34" s="51"/>
      <c r="T34" s="133"/>
      <c r="U34" s="133"/>
      <c r="V34" s="133"/>
      <c r="W34" s="133"/>
    </row>
    <row r="35" spans="1:26" s="1" customFormat="1" ht="15.75" customHeight="1" x14ac:dyDescent="0.2">
      <c r="A35" s="215"/>
      <c r="B35" s="40"/>
      <c r="C35" s="40"/>
      <c r="D35" s="69"/>
      <c r="E35" s="302"/>
      <c r="F35" s="207"/>
      <c r="G35" s="3"/>
      <c r="H35" s="3"/>
      <c r="I35" s="13"/>
      <c r="J35" s="14"/>
      <c r="K35" s="15"/>
      <c r="L35" s="15"/>
      <c r="M35" s="15"/>
      <c r="N35" s="15"/>
      <c r="O35" s="15"/>
      <c r="P35" s="15"/>
      <c r="Q35" s="15"/>
      <c r="R35" s="3"/>
      <c r="S35" s="52"/>
      <c r="T35" s="129"/>
      <c r="U35" s="129"/>
      <c r="V35" s="129"/>
      <c r="W35" s="129"/>
    </row>
    <row r="36" spans="1:26" s="1" customFormat="1" ht="15.75" customHeight="1" x14ac:dyDescent="0.2">
      <c r="A36" s="218"/>
      <c r="B36" s="40"/>
      <c r="C36" s="40"/>
      <c r="D36" s="70"/>
      <c r="E36" s="302"/>
      <c r="F36" s="207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219"/>
      <c r="S36" s="51"/>
      <c r="T36" s="133"/>
      <c r="U36" s="133"/>
      <c r="V36" s="133"/>
      <c r="W36" s="133"/>
    </row>
    <row r="37" spans="1:26" s="31" customFormat="1" ht="15.75" customHeight="1" x14ac:dyDescent="0.2">
      <c r="A37" s="220"/>
      <c r="B37" s="40"/>
      <c r="C37" s="221"/>
      <c r="D37" s="222"/>
      <c r="E37" s="302"/>
      <c r="F37" s="207"/>
      <c r="G37" s="223"/>
      <c r="H37" s="223"/>
      <c r="I37" s="224"/>
      <c r="J37" s="225"/>
      <c r="K37" s="226"/>
      <c r="L37" s="226"/>
      <c r="M37" s="226"/>
      <c r="N37" s="226"/>
      <c r="O37" s="226"/>
      <c r="P37" s="226"/>
      <c r="Q37" s="226"/>
      <c r="R37" s="223"/>
      <c r="S37" s="136"/>
      <c r="T37" s="137"/>
      <c r="U37" s="137"/>
      <c r="V37" s="137"/>
      <c r="W37" s="137"/>
    </row>
    <row r="38" spans="1:26" s="22" customFormat="1" ht="5.25" customHeight="1" thickBot="1" x14ac:dyDescent="0.25">
      <c r="A38" s="162"/>
      <c r="B38" s="5"/>
      <c r="C38" s="8"/>
      <c r="D38" s="71"/>
      <c r="E38" s="303"/>
      <c r="F38" s="92"/>
      <c r="G38" s="63"/>
      <c r="H38" s="64"/>
      <c r="I38" s="64"/>
      <c r="J38" s="64"/>
      <c r="K38" s="64"/>
      <c r="L38" s="64"/>
      <c r="M38" s="64"/>
      <c r="N38" s="64"/>
      <c r="O38" s="64"/>
      <c r="P38" s="64"/>
      <c r="Q38" s="65"/>
      <c r="R38" s="63"/>
      <c r="S38" s="46"/>
      <c r="T38" s="135"/>
      <c r="U38" s="135"/>
      <c r="V38" s="135"/>
      <c r="W38" s="135"/>
    </row>
    <row r="39" spans="1:26" s="1" customFormat="1" ht="15.75" customHeight="1" thickBot="1" x14ac:dyDescent="0.25">
      <c r="A39" s="163"/>
      <c r="B39" s="201" t="s">
        <v>20</v>
      </c>
      <c r="C39" s="227"/>
      <c r="D39" s="228"/>
      <c r="E39" s="304"/>
      <c r="F39" s="229"/>
      <c r="G39" s="204">
        <f t="shared" ref="G39:W39" si="1">SUM(G25:G37)</f>
        <v>7.6</v>
      </c>
      <c r="H39" s="204">
        <f t="shared" si="1"/>
        <v>5.6</v>
      </c>
      <c r="I39" s="204">
        <f t="shared" si="1"/>
        <v>5.6</v>
      </c>
      <c r="J39" s="204">
        <f t="shared" si="1"/>
        <v>4.5999999999999996</v>
      </c>
      <c r="K39" s="204">
        <f t="shared" si="1"/>
        <v>4.5999999999999996</v>
      </c>
      <c r="L39" s="204">
        <f t="shared" si="1"/>
        <v>4.5999999999999996</v>
      </c>
      <c r="M39" s="204">
        <f t="shared" si="1"/>
        <v>3.8</v>
      </c>
      <c r="N39" s="204">
        <f t="shared" si="1"/>
        <v>3.8</v>
      </c>
      <c r="O39" s="204">
        <f t="shared" si="1"/>
        <v>3.8</v>
      </c>
      <c r="P39" s="204">
        <f t="shared" si="1"/>
        <v>3.8</v>
      </c>
      <c r="Q39" s="204">
        <f t="shared" si="1"/>
        <v>3.8</v>
      </c>
      <c r="R39" s="204">
        <f t="shared" si="1"/>
        <v>3.8</v>
      </c>
      <c r="S39" s="130">
        <f t="shared" si="1"/>
        <v>0</v>
      </c>
      <c r="T39" s="130">
        <f t="shared" si="1"/>
        <v>0</v>
      </c>
      <c r="U39" s="130">
        <f t="shared" si="1"/>
        <v>0</v>
      </c>
      <c r="V39" s="130">
        <f t="shared" si="1"/>
        <v>0</v>
      </c>
      <c r="W39" s="130">
        <f t="shared" si="1"/>
        <v>0</v>
      </c>
    </row>
    <row r="40" spans="1:26" s="26" customFormat="1" ht="8.25" customHeight="1" x14ac:dyDescent="0.2">
      <c r="A40" s="161"/>
      <c r="B40" s="25"/>
      <c r="C40" s="25"/>
      <c r="D40" s="72"/>
      <c r="E40" s="305"/>
      <c r="F40" s="91"/>
      <c r="G40" s="61"/>
      <c r="H40" s="61"/>
      <c r="I40" s="61"/>
      <c r="J40" s="62"/>
      <c r="K40" s="62"/>
      <c r="L40" s="62"/>
      <c r="M40" s="62"/>
      <c r="N40" s="62"/>
      <c r="O40" s="62"/>
      <c r="P40" s="61"/>
      <c r="Q40" s="61"/>
      <c r="R40" s="61"/>
      <c r="S40" s="47"/>
      <c r="T40" s="144"/>
      <c r="U40" s="144"/>
      <c r="V40" s="144"/>
      <c r="W40" s="144"/>
    </row>
    <row r="41" spans="1:26" s="1" customFormat="1" ht="15.75" customHeight="1" x14ac:dyDescent="0.2">
      <c r="A41" s="335" t="s">
        <v>157</v>
      </c>
      <c r="B41" s="40" t="s">
        <v>30</v>
      </c>
      <c r="C41" s="40" t="s">
        <v>25</v>
      </c>
      <c r="D41" s="73">
        <v>41583</v>
      </c>
      <c r="E41" s="302"/>
      <c r="F41" s="207"/>
      <c r="G41" s="3">
        <v>1</v>
      </c>
      <c r="H41" s="3">
        <v>1</v>
      </c>
      <c r="I41" s="13">
        <v>1</v>
      </c>
      <c r="J41" s="14">
        <v>1</v>
      </c>
      <c r="K41" s="15">
        <v>1</v>
      </c>
      <c r="L41" s="15">
        <v>1</v>
      </c>
      <c r="M41" s="15">
        <v>1</v>
      </c>
      <c r="N41" s="15">
        <v>1</v>
      </c>
      <c r="O41" s="15">
        <v>1</v>
      </c>
      <c r="P41" s="15">
        <v>1</v>
      </c>
      <c r="Q41" s="15">
        <v>1</v>
      </c>
      <c r="R41" s="3">
        <v>1</v>
      </c>
      <c r="S41" s="52"/>
      <c r="T41" s="129"/>
      <c r="U41" s="129"/>
      <c r="V41" s="129"/>
      <c r="W41" s="129"/>
    </row>
    <row r="42" spans="1:26" s="31" customFormat="1" ht="15.75" customHeight="1" x14ac:dyDescent="0.2">
      <c r="A42" s="335" t="s">
        <v>158</v>
      </c>
      <c r="B42" s="40" t="s">
        <v>30</v>
      </c>
      <c r="C42" s="40" t="s">
        <v>25</v>
      </c>
      <c r="D42" s="69"/>
      <c r="E42" s="302"/>
      <c r="F42" s="230">
        <v>42248</v>
      </c>
      <c r="G42" s="15">
        <v>0.8</v>
      </c>
      <c r="H42" s="15">
        <v>0.8</v>
      </c>
      <c r="I42" s="15">
        <v>0.8</v>
      </c>
      <c r="J42" s="15">
        <v>0.8</v>
      </c>
      <c r="K42" s="15">
        <v>0.8</v>
      </c>
      <c r="L42" s="15">
        <v>0.8</v>
      </c>
      <c r="M42" s="15">
        <v>0.8</v>
      </c>
      <c r="N42" s="15">
        <v>0.8</v>
      </c>
      <c r="O42" s="15">
        <v>0.8</v>
      </c>
      <c r="P42" s="15">
        <v>0.8</v>
      </c>
      <c r="Q42" s="15">
        <v>0.8</v>
      </c>
      <c r="R42" s="3">
        <v>0.8</v>
      </c>
      <c r="S42" s="51"/>
      <c r="T42" s="133"/>
      <c r="U42" s="133"/>
      <c r="V42" s="133"/>
      <c r="W42" s="133"/>
    </row>
    <row r="43" spans="1:26" s="1" customFormat="1" ht="15.75" customHeight="1" x14ac:dyDescent="0.2">
      <c r="A43" s="340" t="s">
        <v>159</v>
      </c>
      <c r="B43" s="40" t="s">
        <v>30</v>
      </c>
      <c r="C43" s="105" t="s">
        <v>40</v>
      </c>
      <c r="D43" s="70"/>
      <c r="E43" s="302"/>
      <c r="F43" s="207"/>
      <c r="G43" s="209">
        <v>1</v>
      </c>
      <c r="H43" s="209">
        <v>1</v>
      </c>
      <c r="I43" s="36">
        <v>1</v>
      </c>
      <c r="J43" s="210">
        <v>1</v>
      </c>
      <c r="K43" s="317">
        <v>1</v>
      </c>
      <c r="L43" s="317">
        <v>0</v>
      </c>
      <c r="M43" s="317">
        <v>0</v>
      </c>
      <c r="N43" s="317">
        <v>0</v>
      </c>
      <c r="O43" s="317">
        <v>0</v>
      </c>
      <c r="P43" s="317">
        <v>0</v>
      </c>
      <c r="Q43" s="317">
        <v>0</v>
      </c>
      <c r="R43" s="214">
        <v>0</v>
      </c>
      <c r="S43" s="52"/>
      <c r="T43" s="129"/>
      <c r="U43" s="129"/>
      <c r="V43" s="129"/>
      <c r="W43" s="129"/>
      <c r="Z43" s="16"/>
    </row>
    <row r="44" spans="1:26" s="31" customFormat="1" ht="15.75" customHeight="1" x14ac:dyDescent="0.2">
      <c r="A44" s="340" t="s">
        <v>160</v>
      </c>
      <c r="B44" s="105" t="s">
        <v>139</v>
      </c>
      <c r="C44" s="40" t="s">
        <v>25</v>
      </c>
      <c r="D44" s="69"/>
      <c r="E44" s="302"/>
      <c r="F44" s="207"/>
      <c r="G44" s="213">
        <v>1</v>
      </c>
      <c r="H44" s="213">
        <v>1</v>
      </c>
      <c r="I44" s="231">
        <v>1</v>
      </c>
      <c r="J44" s="232">
        <v>1</v>
      </c>
      <c r="K44" s="317">
        <v>0</v>
      </c>
      <c r="L44" s="317">
        <v>0</v>
      </c>
      <c r="M44" s="317">
        <v>0</v>
      </c>
      <c r="N44" s="317">
        <v>0</v>
      </c>
      <c r="O44" s="317">
        <v>0</v>
      </c>
      <c r="P44" s="317">
        <v>0</v>
      </c>
      <c r="Q44" s="317">
        <v>0</v>
      </c>
      <c r="R44" s="214">
        <v>0</v>
      </c>
      <c r="S44" s="51"/>
      <c r="T44" s="133"/>
      <c r="U44" s="133"/>
      <c r="V44" s="133"/>
      <c r="W44" s="133"/>
    </row>
    <row r="45" spans="1:26" s="1" customFormat="1" ht="15.75" customHeight="1" x14ac:dyDescent="0.2">
      <c r="A45" s="336" t="s">
        <v>161</v>
      </c>
      <c r="B45" s="40" t="s">
        <v>30</v>
      </c>
      <c r="C45" s="40" t="s">
        <v>25</v>
      </c>
      <c r="D45" s="70"/>
      <c r="E45" s="302"/>
      <c r="F45" s="207"/>
      <c r="G45" s="209">
        <v>1</v>
      </c>
      <c r="H45" s="209">
        <v>1</v>
      </c>
      <c r="I45" s="36">
        <v>1</v>
      </c>
      <c r="J45" s="210">
        <v>1</v>
      </c>
      <c r="K45" s="211">
        <v>1</v>
      </c>
      <c r="L45" s="211">
        <v>1</v>
      </c>
      <c r="M45" s="211">
        <v>1</v>
      </c>
      <c r="N45" s="211">
        <v>1</v>
      </c>
      <c r="O45" s="211">
        <v>1</v>
      </c>
      <c r="P45" s="211">
        <v>1</v>
      </c>
      <c r="Q45" s="211">
        <v>1</v>
      </c>
      <c r="R45" s="209">
        <v>1</v>
      </c>
      <c r="S45" s="52"/>
      <c r="T45" s="129"/>
      <c r="U45" s="129"/>
      <c r="V45" s="129"/>
      <c r="W45" s="129"/>
      <c r="Z45" s="16"/>
    </row>
    <row r="46" spans="1:26" s="31" customFormat="1" ht="15.75" customHeight="1" x14ac:dyDescent="0.2">
      <c r="A46" s="337" t="s">
        <v>162</v>
      </c>
      <c r="B46" s="40"/>
      <c r="C46" s="40"/>
      <c r="D46" s="69"/>
      <c r="E46" s="302"/>
      <c r="F46" s="207"/>
      <c r="G46" s="3"/>
      <c r="H46" s="3"/>
      <c r="I46" s="13"/>
      <c r="J46" s="14"/>
      <c r="K46" s="15"/>
      <c r="L46" s="15"/>
      <c r="M46" s="15"/>
      <c r="N46" s="15"/>
      <c r="O46" s="15"/>
      <c r="P46" s="15"/>
      <c r="Q46" s="15"/>
      <c r="R46" s="3"/>
      <c r="S46" s="52"/>
      <c r="T46" s="129"/>
      <c r="U46" s="129"/>
      <c r="V46" s="129"/>
      <c r="W46" s="129"/>
    </row>
    <row r="47" spans="1:26" s="31" customFormat="1" ht="15.75" customHeight="1" x14ac:dyDescent="0.2">
      <c r="A47" s="339"/>
      <c r="B47" s="40"/>
      <c r="C47" s="40"/>
      <c r="D47" s="70"/>
      <c r="E47" s="302"/>
      <c r="F47" s="207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219"/>
      <c r="S47" s="51"/>
      <c r="T47" s="133"/>
      <c r="U47" s="133"/>
      <c r="V47" s="133"/>
      <c r="W47" s="133"/>
    </row>
    <row r="48" spans="1:26" s="31" customFormat="1" ht="15.75" customHeight="1" x14ac:dyDescent="0.2">
      <c r="A48" s="215"/>
      <c r="B48" s="40"/>
      <c r="C48" s="40"/>
      <c r="D48" s="69"/>
      <c r="E48" s="302"/>
      <c r="F48" s="207"/>
      <c r="G48" s="3"/>
      <c r="H48" s="3"/>
      <c r="I48" s="13"/>
      <c r="J48" s="14"/>
      <c r="K48" s="15"/>
      <c r="L48" s="15"/>
      <c r="M48" s="15"/>
      <c r="N48" s="15"/>
      <c r="O48" s="15"/>
      <c r="P48" s="15"/>
      <c r="Q48" s="15"/>
      <c r="R48" s="3"/>
      <c r="S48" s="52"/>
      <c r="T48" s="129"/>
      <c r="U48" s="129"/>
      <c r="V48" s="129"/>
      <c r="W48" s="129"/>
    </row>
    <row r="49" spans="1:26" s="31" customFormat="1" ht="15.75" customHeight="1" x14ac:dyDescent="0.2">
      <c r="A49" s="208"/>
      <c r="B49" s="40"/>
      <c r="C49" s="40"/>
      <c r="D49" s="70"/>
      <c r="E49" s="302"/>
      <c r="F49" s="207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219"/>
      <c r="S49" s="51"/>
      <c r="T49" s="133"/>
      <c r="U49" s="133"/>
      <c r="V49" s="133"/>
      <c r="W49" s="133"/>
    </row>
    <row r="50" spans="1:26" s="31" customFormat="1" ht="15.75" customHeight="1" x14ac:dyDescent="0.2">
      <c r="A50" s="215"/>
      <c r="B50" s="40"/>
      <c r="C50" s="40"/>
      <c r="D50" s="69"/>
      <c r="E50" s="302"/>
      <c r="F50" s="207"/>
      <c r="G50" s="3"/>
      <c r="H50" s="3"/>
      <c r="I50" s="13"/>
      <c r="J50" s="14"/>
      <c r="K50" s="15"/>
      <c r="L50" s="15"/>
      <c r="M50" s="15"/>
      <c r="N50" s="15"/>
      <c r="O50" s="15"/>
      <c r="P50" s="15"/>
      <c r="Q50" s="15"/>
      <c r="R50" s="3"/>
      <c r="S50" s="52"/>
      <c r="T50" s="129"/>
      <c r="U50" s="129"/>
      <c r="V50" s="129"/>
      <c r="W50" s="129"/>
    </row>
    <row r="51" spans="1:26" s="31" customFormat="1" ht="15.75" customHeight="1" x14ac:dyDescent="0.2">
      <c r="A51" s="208"/>
      <c r="B51" s="40"/>
      <c r="C51" s="40"/>
      <c r="D51" s="70"/>
      <c r="E51" s="302"/>
      <c r="F51" s="207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219"/>
      <c r="S51" s="52"/>
      <c r="T51" s="129"/>
      <c r="U51" s="129"/>
      <c r="V51" s="129"/>
      <c r="W51" s="133"/>
    </row>
    <row r="52" spans="1:26" s="1" customFormat="1" ht="15.75" customHeight="1" x14ac:dyDescent="0.2">
      <c r="A52" s="216"/>
      <c r="B52" s="40"/>
      <c r="C52" s="40"/>
      <c r="D52" s="69"/>
      <c r="E52" s="302"/>
      <c r="F52" s="20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50"/>
      <c r="S52" s="52"/>
      <c r="T52" s="129"/>
      <c r="U52" s="129"/>
      <c r="V52" s="129"/>
      <c r="W52" s="129"/>
    </row>
    <row r="53" spans="1:26" s="31" customFormat="1" ht="15.75" customHeight="1" x14ac:dyDescent="0.2">
      <c r="A53" s="220"/>
      <c r="B53" s="221"/>
      <c r="C53" s="221"/>
      <c r="D53" s="222"/>
      <c r="E53" s="302"/>
      <c r="F53" s="207"/>
      <c r="G53" s="223"/>
      <c r="H53" s="223"/>
      <c r="I53" s="224"/>
      <c r="J53" s="225"/>
      <c r="K53" s="226"/>
      <c r="L53" s="226"/>
      <c r="M53" s="226"/>
      <c r="N53" s="226"/>
      <c r="O53" s="226"/>
      <c r="P53" s="226"/>
      <c r="Q53" s="226"/>
      <c r="R53" s="223"/>
      <c r="S53" s="136"/>
      <c r="T53" s="137"/>
      <c r="U53" s="137"/>
      <c r="V53" s="137"/>
      <c r="W53" s="137"/>
    </row>
    <row r="54" spans="1:26" s="22" customFormat="1" ht="5.25" customHeight="1" thickBot="1" x14ac:dyDescent="0.25">
      <c r="A54" s="162"/>
      <c r="B54" s="5"/>
      <c r="C54" s="8"/>
      <c r="D54" s="71"/>
      <c r="E54" s="303"/>
      <c r="F54" s="92"/>
      <c r="G54" s="63"/>
      <c r="H54" s="64"/>
      <c r="I54" s="64"/>
      <c r="J54" s="64"/>
      <c r="K54" s="64"/>
      <c r="L54" s="64"/>
      <c r="M54" s="64"/>
      <c r="N54" s="64"/>
      <c r="O54" s="64"/>
      <c r="P54" s="64"/>
      <c r="Q54" s="65"/>
      <c r="R54" s="63"/>
      <c r="S54" s="46"/>
      <c r="T54" s="135"/>
      <c r="U54" s="135"/>
      <c r="V54" s="135"/>
      <c r="W54" s="135"/>
    </row>
    <row r="55" spans="1:26" s="1" customFormat="1" ht="15.75" customHeight="1" thickBot="1" x14ac:dyDescent="0.25">
      <c r="A55" s="163"/>
      <c r="B55" s="201" t="s">
        <v>21</v>
      </c>
      <c r="C55" s="233"/>
      <c r="D55" s="234"/>
      <c r="E55" s="300"/>
      <c r="F55" s="203"/>
      <c r="G55" s="204">
        <f t="shared" ref="G55:W55" si="2">SUM(G41:G53)</f>
        <v>4.8</v>
      </c>
      <c r="H55" s="204">
        <f t="shared" si="2"/>
        <v>4.8</v>
      </c>
      <c r="I55" s="204">
        <f t="shared" si="2"/>
        <v>4.8</v>
      </c>
      <c r="J55" s="204">
        <f t="shared" si="2"/>
        <v>4.8</v>
      </c>
      <c r="K55" s="204">
        <f t="shared" si="2"/>
        <v>3.8</v>
      </c>
      <c r="L55" s="204">
        <f t="shared" si="2"/>
        <v>2.8</v>
      </c>
      <c r="M55" s="204">
        <f t="shared" si="2"/>
        <v>2.8</v>
      </c>
      <c r="N55" s="204">
        <f t="shared" si="2"/>
        <v>2.8</v>
      </c>
      <c r="O55" s="204">
        <f t="shared" si="2"/>
        <v>2.8</v>
      </c>
      <c r="P55" s="204">
        <f t="shared" si="2"/>
        <v>2.8</v>
      </c>
      <c r="Q55" s="204">
        <f t="shared" si="2"/>
        <v>2.8</v>
      </c>
      <c r="R55" s="204">
        <f t="shared" si="2"/>
        <v>2.8</v>
      </c>
      <c r="S55" s="130">
        <f t="shared" si="2"/>
        <v>0</v>
      </c>
      <c r="T55" s="130">
        <f t="shared" si="2"/>
        <v>0</v>
      </c>
      <c r="U55" s="130">
        <f t="shared" si="2"/>
        <v>0</v>
      </c>
      <c r="V55" s="130">
        <f t="shared" si="2"/>
        <v>0</v>
      </c>
      <c r="W55" s="130">
        <f t="shared" si="2"/>
        <v>0</v>
      </c>
    </row>
    <row r="56" spans="1:26" s="1" customFormat="1" ht="9" customHeight="1" thickBot="1" x14ac:dyDescent="0.25">
      <c r="A56" s="160"/>
      <c r="B56" s="158"/>
      <c r="C56" s="158"/>
      <c r="D56" s="74"/>
      <c r="E56" s="306"/>
      <c r="F56" s="93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3"/>
      <c r="T56" s="145"/>
      <c r="U56" s="145"/>
      <c r="V56" s="145"/>
      <c r="W56" s="145"/>
    </row>
    <row r="57" spans="1:26" s="1" customFormat="1" ht="21" customHeight="1" thickBot="1" x14ac:dyDescent="0.25">
      <c r="A57" s="164" t="s">
        <v>22</v>
      </c>
      <c r="B57" s="235"/>
      <c r="C57" s="236"/>
      <c r="D57" s="237"/>
      <c r="E57" s="307"/>
      <c r="F57" s="238"/>
      <c r="G57" s="239">
        <f t="shared" ref="G57:W57" si="3">(SUM(G9:G21)+SUM(G41:G53)+SUM(G25:G37))</f>
        <v>18.399999999999999</v>
      </c>
      <c r="H57" s="239">
        <f t="shared" si="3"/>
        <v>16.399999999999999</v>
      </c>
      <c r="I57" s="239">
        <f t="shared" si="3"/>
        <v>15.4</v>
      </c>
      <c r="J57" s="239">
        <f t="shared" si="3"/>
        <v>14.4</v>
      </c>
      <c r="K57" s="239">
        <f t="shared" si="3"/>
        <v>13.4</v>
      </c>
      <c r="L57" s="239">
        <f t="shared" si="3"/>
        <v>12.399999999999999</v>
      </c>
      <c r="M57" s="239">
        <f t="shared" si="3"/>
        <v>11.6</v>
      </c>
      <c r="N57" s="239">
        <f t="shared" si="3"/>
        <v>11.6</v>
      </c>
      <c r="O57" s="239">
        <f t="shared" si="3"/>
        <v>11.6</v>
      </c>
      <c r="P57" s="239">
        <f t="shared" si="3"/>
        <v>11.6</v>
      </c>
      <c r="Q57" s="239">
        <f t="shared" si="3"/>
        <v>11.6</v>
      </c>
      <c r="R57" s="239">
        <f t="shared" si="3"/>
        <v>11.6</v>
      </c>
      <c r="S57" s="240">
        <f t="shared" si="3"/>
        <v>0</v>
      </c>
      <c r="T57" s="241">
        <f t="shared" si="3"/>
        <v>0</v>
      </c>
      <c r="U57" s="241">
        <f t="shared" si="3"/>
        <v>0</v>
      </c>
      <c r="V57" s="241">
        <f t="shared" si="3"/>
        <v>0</v>
      </c>
      <c r="W57" s="241">
        <f t="shared" si="3"/>
        <v>0</v>
      </c>
    </row>
    <row r="58" spans="1:26" s="1" customFormat="1" ht="21.75" customHeight="1" x14ac:dyDescent="0.2">
      <c r="A58" s="242" t="s">
        <v>13</v>
      </c>
      <c r="B58" s="243"/>
      <c r="C58" s="244"/>
      <c r="D58" s="116"/>
      <c r="E58" s="308"/>
      <c r="F58" s="245"/>
      <c r="G58" s="246">
        <v>19</v>
      </c>
      <c r="H58" s="246">
        <v>19</v>
      </c>
      <c r="I58" s="246">
        <v>19</v>
      </c>
      <c r="J58" s="246">
        <v>19</v>
      </c>
      <c r="K58" s="246">
        <v>19</v>
      </c>
      <c r="L58" s="246">
        <v>19</v>
      </c>
      <c r="M58" s="246">
        <v>19</v>
      </c>
      <c r="N58" s="246">
        <v>19</v>
      </c>
      <c r="O58" s="246">
        <v>19</v>
      </c>
      <c r="P58" s="246">
        <v>19</v>
      </c>
      <c r="Q58" s="246">
        <v>19</v>
      </c>
      <c r="R58" s="246">
        <v>19</v>
      </c>
      <c r="S58" s="84"/>
      <c r="T58" s="138"/>
      <c r="U58" s="138"/>
      <c r="V58" s="138"/>
      <c r="W58" s="138"/>
    </row>
    <row r="59" spans="1:26" s="1" customFormat="1" ht="24.75" customHeight="1" thickBot="1" x14ac:dyDescent="0.25">
      <c r="A59" s="165" t="s">
        <v>14</v>
      </c>
      <c r="B59" s="24"/>
      <c r="C59" s="27"/>
      <c r="D59" s="75"/>
      <c r="E59" s="108"/>
      <c r="F59" s="94"/>
      <c r="G59" s="107">
        <f t="shared" ref="G59:R59" si="4">+G57-G58</f>
        <v>-0.60000000000000142</v>
      </c>
      <c r="H59" s="107">
        <f t="shared" si="4"/>
        <v>-2.6000000000000014</v>
      </c>
      <c r="I59" s="107">
        <f t="shared" si="4"/>
        <v>-3.5999999999999996</v>
      </c>
      <c r="J59" s="107">
        <f t="shared" si="4"/>
        <v>-4.5999999999999996</v>
      </c>
      <c r="K59" s="107">
        <f t="shared" si="4"/>
        <v>-5.6</v>
      </c>
      <c r="L59" s="107">
        <f t="shared" si="4"/>
        <v>-6.6000000000000014</v>
      </c>
      <c r="M59" s="107">
        <f t="shared" si="4"/>
        <v>-7.4</v>
      </c>
      <c r="N59" s="107">
        <f t="shared" si="4"/>
        <v>-7.4</v>
      </c>
      <c r="O59" s="107">
        <f t="shared" si="4"/>
        <v>-7.4</v>
      </c>
      <c r="P59" s="107">
        <f t="shared" si="4"/>
        <v>-7.4</v>
      </c>
      <c r="Q59" s="107">
        <f t="shared" si="4"/>
        <v>-7.4</v>
      </c>
      <c r="R59" s="107">
        <f t="shared" si="4"/>
        <v>-7.4</v>
      </c>
      <c r="S59" s="85"/>
      <c r="T59" s="139"/>
      <c r="U59" s="139"/>
      <c r="V59" s="139"/>
      <c r="W59" s="139"/>
    </row>
    <row r="60" spans="1:26" s="26" customFormat="1" ht="9.75" customHeight="1" thickBot="1" x14ac:dyDescent="0.25">
      <c r="A60" s="166"/>
      <c r="B60" s="247"/>
      <c r="C60" s="29"/>
      <c r="D60" s="76"/>
      <c r="E60" s="309"/>
      <c r="F60" s="95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44"/>
      <c r="T60" s="146"/>
      <c r="U60" s="146"/>
      <c r="V60" s="146"/>
      <c r="W60" s="146"/>
    </row>
    <row r="61" spans="1:26" s="1" customFormat="1" ht="16.5" customHeight="1" x14ac:dyDescent="0.2">
      <c r="A61" s="376" t="s">
        <v>17</v>
      </c>
      <c r="B61" s="377"/>
      <c r="C61" s="377"/>
      <c r="D61" s="377"/>
      <c r="E61" s="377"/>
      <c r="F61" s="377"/>
      <c r="G61" s="377"/>
      <c r="H61" s="377"/>
      <c r="I61" s="377"/>
      <c r="J61" s="377"/>
      <c r="K61" s="377"/>
      <c r="L61" s="377"/>
      <c r="M61" s="377"/>
      <c r="N61" s="377"/>
      <c r="O61" s="377"/>
      <c r="P61" s="377"/>
      <c r="Q61" s="377"/>
      <c r="R61" s="377"/>
      <c r="S61" s="377"/>
      <c r="T61" s="377"/>
      <c r="U61" s="377"/>
      <c r="V61" s="377"/>
      <c r="W61" s="377"/>
    </row>
    <row r="62" spans="1:26" s="1" customFormat="1" ht="13.5" customHeight="1" thickBot="1" x14ac:dyDescent="0.25">
      <c r="A62" s="374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  <c r="M62" s="375"/>
      <c r="N62" s="375"/>
      <c r="O62" s="375"/>
      <c r="P62" s="375"/>
      <c r="Q62" s="375"/>
      <c r="R62" s="375"/>
      <c r="S62" s="375"/>
      <c r="T62" s="375"/>
      <c r="U62" s="375"/>
      <c r="V62" s="375"/>
      <c r="W62" s="375"/>
      <c r="Y62" s="18"/>
      <c r="Z62" s="18"/>
    </row>
    <row r="63" spans="1:26" s="1" customFormat="1" ht="15.75" customHeight="1" x14ac:dyDescent="0.2">
      <c r="A63" s="167" t="s">
        <v>126</v>
      </c>
      <c r="B63" s="249"/>
      <c r="C63" s="250"/>
      <c r="D63" s="251"/>
      <c r="E63" s="252"/>
      <c r="F63" s="253"/>
      <c r="G63" s="254" t="s">
        <v>0</v>
      </c>
      <c r="H63" s="254" t="s">
        <v>1</v>
      </c>
      <c r="I63" s="254" t="s">
        <v>2</v>
      </c>
      <c r="J63" s="254" t="s">
        <v>3</v>
      </c>
      <c r="K63" s="254" t="s">
        <v>4</v>
      </c>
      <c r="L63" s="254" t="s">
        <v>5</v>
      </c>
      <c r="M63" s="254" t="s">
        <v>6</v>
      </c>
      <c r="N63" s="254" t="s">
        <v>7</v>
      </c>
      <c r="O63" s="254" t="s">
        <v>8</v>
      </c>
      <c r="P63" s="254" t="s">
        <v>9</v>
      </c>
      <c r="Q63" s="254" t="s">
        <v>10</v>
      </c>
      <c r="R63" s="255" t="s">
        <v>11</v>
      </c>
      <c r="S63" s="45"/>
      <c r="T63" s="147"/>
      <c r="U63" s="147"/>
      <c r="V63" s="147"/>
      <c r="W63" s="147"/>
    </row>
    <row r="64" spans="1:26" s="1" customFormat="1" ht="15.75" customHeight="1" x14ac:dyDescent="0.2">
      <c r="A64" s="336" t="s">
        <v>163</v>
      </c>
      <c r="B64" s="256" t="s">
        <v>24</v>
      </c>
      <c r="C64" s="40" t="s">
        <v>29</v>
      </c>
      <c r="D64" s="257"/>
      <c r="E64" s="302"/>
      <c r="F64" s="207"/>
      <c r="G64" s="209">
        <v>1</v>
      </c>
      <c r="H64" s="209">
        <v>1</v>
      </c>
      <c r="I64" s="36">
        <v>1</v>
      </c>
      <c r="J64" s="210">
        <v>1</v>
      </c>
      <c r="K64" s="211">
        <v>1</v>
      </c>
      <c r="L64" s="211">
        <v>1</v>
      </c>
      <c r="M64" s="211">
        <v>1</v>
      </c>
      <c r="N64" s="211">
        <v>1</v>
      </c>
      <c r="O64" s="211">
        <v>1</v>
      </c>
      <c r="P64" s="211">
        <v>1</v>
      </c>
      <c r="Q64" s="211">
        <v>1</v>
      </c>
      <c r="R64" s="209">
        <v>1</v>
      </c>
      <c r="S64" s="51"/>
      <c r="T64" s="133"/>
      <c r="U64" s="133"/>
      <c r="V64" s="133"/>
      <c r="W64" s="133"/>
      <c r="X64" s="19"/>
      <c r="Y64" s="18"/>
      <c r="Z64" s="18"/>
    </row>
    <row r="65" spans="1:23" s="1" customFormat="1" ht="15.75" customHeight="1" x14ac:dyDescent="0.2">
      <c r="A65" s="335" t="s">
        <v>164</v>
      </c>
      <c r="B65" s="256" t="s">
        <v>32</v>
      </c>
      <c r="C65" s="40" t="s">
        <v>33</v>
      </c>
      <c r="D65" s="258"/>
      <c r="E65" s="302"/>
      <c r="F65" s="207"/>
      <c r="G65" s="3">
        <v>1</v>
      </c>
      <c r="H65" s="3">
        <v>1</v>
      </c>
      <c r="I65" s="13">
        <v>1</v>
      </c>
      <c r="J65" s="14">
        <v>1</v>
      </c>
      <c r="K65" s="15">
        <v>1</v>
      </c>
      <c r="L65" s="15">
        <v>1</v>
      </c>
      <c r="M65" s="15">
        <v>1</v>
      </c>
      <c r="N65" s="15">
        <v>1</v>
      </c>
      <c r="O65" s="15">
        <v>1</v>
      </c>
      <c r="P65" s="15">
        <v>1</v>
      </c>
      <c r="Q65" s="15">
        <v>1</v>
      </c>
      <c r="R65" s="3">
        <v>1</v>
      </c>
      <c r="S65" s="52"/>
      <c r="T65" s="129"/>
      <c r="U65" s="129"/>
      <c r="V65" s="129"/>
      <c r="W65" s="129">
        <v>1</v>
      </c>
    </row>
    <row r="66" spans="1:23" s="1" customFormat="1" ht="15.75" customHeight="1" x14ac:dyDescent="0.2">
      <c r="A66" s="335" t="s">
        <v>165</v>
      </c>
      <c r="B66" s="256" t="s">
        <v>32</v>
      </c>
      <c r="C66" s="40" t="s">
        <v>29</v>
      </c>
      <c r="D66" s="258"/>
      <c r="E66" s="302"/>
      <c r="F66" s="207"/>
      <c r="G66" s="3">
        <v>1</v>
      </c>
      <c r="H66" s="3">
        <v>1</v>
      </c>
      <c r="I66" s="13">
        <v>1</v>
      </c>
      <c r="J66" s="14">
        <v>1</v>
      </c>
      <c r="K66" s="15">
        <v>1</v>
      </c>
      <c r="L66" s="15">
        <v>1</v>
      </c>
      <c r="M66" s="15">
        <v>1</v>
      </c>
      <c r="N66" s="15">
        <v>1</v>
      </c>
      <c r="O66" s="15">
        <v>1</v>
      </c>
      <c r="P66" s="15">
        <v>1</v>
      </c>
      <c r="Q66" s="15">
        <v>1</v>
      </c>
      <c r="R66" s="3">
        <v>1</v>
      </c>
      <c r="S66" s="52"/>
      <c r="T66" s="129"/>
      <c r="U66" s="129"/>
      <c r="V66" s="129"/>
      <c r="W66" s="129"/>
    </row>
    <row r="67" spans="1:23" s="1" customFormat="1" ht="15.75" customHeight="1" x14ac:dyDescent="0.2">
      <c r="A67" s="336" t="s">
        <v>166</v>
      </c>
      <c r="B67" s="256" t="s">
        <v>32</v>
      </c>
      <c r="C67" s="40" t="s">
        <v>29</v>
      </c>
      <c r="D67" s="257">
        <v>1995</v>
      </c>
      <c r="E67" s="302"/>
      <c r="F67" s="207"/>
      <c r="G67" s="209">
        <v>1</v>
      </c>
      <c r="H67" s="209">
        <v>1</v>
      </c>
      <c r="I67" s="36">
        <v>1</v>
      </c>
      <c r="J67" s="210">
        <v>1</v>
      </c>
      <c r="K67" s="211">
        <v>1</v>
      </c>
      <c r="L67" s="211">
        <v>1</v>
      </c>
      <c r="M67" s="211">
        <v>1</v>
      </c>
      <c r="N67" s="211">
        <v>1</v>
      </c>
      <c r="O67" s="211">
        <v>1</v>
      </c>
      <c r="P67" s="211">
        <v>1</v>
      </c>
      <c r="Q67" s="211">
        <v>1</v>
      </c>
      <c r="R67" s="209">
        <v>1</v>
      </c>
      <c r="S67" s="51"/>
      <c r="T67" s="133"/>
      <c r="U67" s="133"/>
      <c r="V67" s="133"/>
      <c r="W67" s="133"/>
    </row>
    <row r="68" spans="1:23" s="1" customFormat="1" ht="15.75" customHeight="1" x14ac:dyDescent="0.2">
      <c r="A68" s="320" t="s">
        <v>167</v>
      </c>
      <c r="B68" s="323" t="s">
        <v>26</v>
      </c>
      <c r="C68" s="40" t="s">
        <v>25</v>
      </c>
      <c r="D68" s="257"/>
      <c r="E68" s="302"/>
      <c r="F68" s="207"/>
      <c r="G68" s="209">
        <v>1</v>
      </c>
      <c r="H68" s="209">
        <v>1</v>
      </c>
      <c r="I68" s="36">
        <v>1</v>
      </c>
      <c r="J68" s="210">
        <v>1</v>
      </c>
      <c r="K68" s="211">
        <v>1</v>
      </c>
      <c r="L68" s="211">
        <v>1</v>
      </c>
      <c r="M68" s="211">
        <v>1</v>
      </c>
      <c r="N68" s="211">
        <v>1</v>
      </c>
      <c r="O68" s="211">
        <v>1</v>
      </c>
      <c r="P68" s="211">
        <v>1</v>
      </c>
      <c r="Q68" s="211">
        <v>1</v>
      </c>
      <c r="R68" s="209">
        <v>1</v>
      </c>
      <c r="S68" s="51"/>
      <c r="T68" s="133"/>
      <c r="U68" s="133"/>
      <c r="V68" s="133"/>
      <c r="W68" s="133"/>
    </row>
    <row r="69" spans="1:23" s="1" customFormat="1" ht="15.75" customHeight="1" x14ac:dyDescent="0.2">
      <c r="A69" s="335" t="s">
        <v>168</v>
      </c>
      <c r="B69" s="256" t="s">
        <v>32</v>
      </c>
      <c r="C69" s="40" t="s">
        <v>25</v>
      </c>
      <c r="D69" s="258">
        <v>2006</v>
      </c>
      <c r="E69" s="302"/>
      <c r="F69" s="207"/>
      <c r="G69" s="217">
        <v>1</v>
      </c>
      <c r="H69" s="217">
        <v>1</v>
      </c>
      <c r="I69" s="217">
        <v>1</v>
      </c>
      <c r="J69" s="217">
        <v>1</v>
      </c>
      <c r="K69" s="217">
        <v>1</v>
      </c>
      <c r="L69" s="217">
        <v>1</v>
      </c>
      <c r="M69" s="217">
        <v>1</v>
      </c>
      <c r="N69" s="217">
        <v>1</v>
      </c>
      <c r="O69" s="217">
        <v>1</v>
      </c>
      <c r="P69" s="217">
        <v>1</v>
      </c>
      <c r="Q69" s="217">
        <v>1</v>
      </c>
      <c r="R69" s="213">
        <v>1</v>
      </c>
      <c r="S69" s="50"/>
      <c r="T69" s="134"/>
      <c r="U69" s="134"/>
      <c r="V69" s="134"/>
      <c r="W69" s="134"/>
    </row>
    <row r="70" spans="1:23" s="1" customFormat="1" ht="15.75" customHeight="1" x14ac:dyDescent="0.2">
      <c r="A70" s="340" t="s">
        <v>169</v>
      </c>
      <c r="B70" s="256" t="s">
        <v>32</v>
      </c>
      <c r="C70" s="40" t="s">
        <v>29</v>
      </c>
      <c r="D70" s="257"/>
      <c r="E70" s="302"/>
      <c r="F70" s="207"/>
      <c r="G70" s="209">
        <v>1</v>
      </c>
      <c r="H70" s="209">
        <v>1</v>
      </c>
      <c r="I70" s="209">
        <v>1</v>
      </c>
      <c r="J70" s="209">
        <v>1</v>
      </c>
      <c r="K70" s="209">
        <v>1</v>
      </c>
      <c r="L70" s="209">
        <v>1</v>
      </c>
      <c r="M70" s="214">
        <v>0</v>
      </c>
      <c r="N70" s="214">
        <v>0</v>
      </c>
      <c r="O70" s="214">
        <v>0</v>
      </c>
      <c r="P70" s="214">
        <v>0</v>
      </c>
      <c r="Q70" s="214">
        <v>0</v>
      </c>
      <c r="R70" s="214">
        <v>0</v>
      </c>
      <c r="S70" s="51"/>
      <c r="T70" s="133"/>
      <c r="U70" s="133"/>
      <c r="V70" s="133"/>
      <c r="W70" s="133"/>
    </row>
    <row r="71" spans="1:23" s="1" customFormat="1" ht="15.75" customHeight="1" x14ac:dyDescent="0.2">
      <c r="A71" s="335" t="s">
        <v>170</v>
      </c>
      <c r="B71" s="323" t="s">
        <v>140</v>
      </c>
      <c r="C71" s="40" t="s">
        <v>29</v>
      </c>
      <c r="D71" s="258"/>
      <c r="E71" s="310"/>
      <c r="F71" s="96"/>
      <c r="G71" s="17">
        <v>0.8</v>
      </c>
      <c r="H71" s="17">
        <v>0.8</v>
      </c>
      <c r="I71" s="17">
        <v>0.8</v>
      </c>
      <c r="J71" s="17">
        <v>0.8</v>
      </c>
      <c r="K71" s="17">
        <v>0.8</v>
      </c>
      <c r="L71" s="17">
        <v>0.8</v>
      </c>
      <c r="M71" s="17">
        <v>0.8</v>
      </c>
      <c r="N71" s="17">
        <v>0.8</v>
      </c>
      <c r="O71" s="17">
        <v>0.8</v>
      </c>
      <c r="P71" s="17">
        <v>0.8</v>
      </c>
      <c r="Q71" s="17">
        <v>0.8</v>
      </c>
      <c r="R71" s="17">
        <v>0.8</v>
      </c>
      <c r="S71" s="52"/>
      <c r="T71" s="129"/>
      <c r="U71" s="129"/>
      <c r="V71" s="129"/>
      <c r="W71" s="129"/>
    </row>
    <row r="72" spans="1:23" s="1" customFormat="1" ht="15.75" customHeight="1" x14ac:dyDescent="0.2">
      <c r="A72" s="322" t="s">
        <v>171</v>
      </c>
      <c r="B72" s="256" t="s">
        <v>24</v>
      </c>
      <c r="C72" s="40" t="s">
        <v>33</v>
      </c>
      <c r="D72" s="258">
        <v>2007</v>
      </c>
      <c r="E72" s="310"/>
      <c r="F72" s="96"/>
      <c r="G72" s="17">
        <v>1</v>
      </c>
      <c r="H72" s="17">
        <v>1</v>
      </c>
      <c r="I72" s="17">
        <v>1</v>
      </c>
      <c r="J72" s="17">
        <v>1</v>
      </c>
      <c r="K72" s="17">
        <v>1</v>
      </c>
      <c r="L72" s="17">
        <v>1</v>
      </c>
      <c r="M72" s="17">
        <v>1</v>
      </c>
      <c r="N72" s="17">
        <v>1</v>
      </c>
      <c r="O72" s="17">
        <v>1</v>
      </c>
      <c r="P72" s="17">
        <v>1</v>
      </c>
      <c r="Q72" s="17">
        <v>1</v>
      </c>
      <c r="R72" s="150">
        <v>1</v>
      </c>
      <c r="S72" s="52"/>
      <c r="T72" s="129"/>
      <c r="U72" s="129"/>
      <c r="V72" s="129"/>
      <c r="W72" s="129"/>
    </row>
    <row r="73" spans="1:23" s="1" customFormat="1" ht="15.75" customHeight="1" x14ac:dyDescent="0.2">
      <c r="A73" s="335" t="s">
        <v>172</v>
      </c>
      <c r="B73" s="256" t="s">
        <v>31</v>
      </c>
      <c r="C73" s="221"/>
      <c r="D73" s="260"/>
      <c r="E73" s="310"/>
      <c r="F73" s="96"/>
      <c r="G73" s="4">
        <v>1</v>
      </c>
      <c r="H73" s="4">
        <v>1</v>
      </c>
      <c r="I73" s="4">
        <v>1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149">
        <v>0</v>
      </c>
      <c r="S73" s="52">
        <v>0.5</v>
      </c>
      <c r="T73" s="129"/>
      <c r="U73" s="129"/>
      <c r="V73" s="129"/>
      <c r="W73" s="134"/>
    </row>
    <row r="74" spans="1:23" s="1" customFormat="1" ht="15.75" customHeight="1" x14ac:dyDescent="0.2">
      <c r="A74" s="320" t="s">
        <v>173</v>
      </c>
      <c r="B74" s="256" t="s">
        <v>32</v>
      </c>
      <c r="C74" s="40" t="s">
        <v>33</v>
      </c>
      <c r="D74" s="257"/>
      <c r="E74" s="310"/>
      <c r="F74" s="96"/>
      <c r="G74" s="39">
        <v>1</v>
      </c>
      <c r="H74" s="39">
        <v>1</v>
      </c>
      <c r="I74" s="39">
        <v>1</v>
      </c>
      <c r="J74" s="39">
        <v>1</v>
      </c>
      <c r="K74" s="39">
        <v>1</v>
      </c>
      <c r="L74" s="39">
        <v>1</v>
      </c>
      <c r="M74" s="39">
        <v>1</v>
      </c>
      <c r="N74" s="39">
        <v>1</v>
      </c>
      <c r="O74" s="39">
        <v>1</v>
      </c>
      <c r="P74" s="39">
        <v>1</v>
      </c>
      <c r="Q74" s="39">
        <v>1</v>
      </c>
      <c r="R74" s="219">
        <v>1</v>
      </c>
      <c r="S74" s="51"/>
      <c r="T74" s="133"/>
      <c r="U74" s="133"/>
      <c r="V74" s="133"/>
      <c r="W74" s="133"/>
    </row>
    <row r="75" spans="1:23" s="1" customFormat="1" ht="15.75" customHeight="1" x14ac:dyDescent="0.2">
      <c r="A75" s="337" t="s">
        <v>174</v>
      </c>
      <c r="B75" s="256" t="s">
        <v>24</v>
      </c>
      <c r="C75" s="40" t="s">
        <v>29</v>
      </c>
      <c r="D75" s="258"/>
      <c r="E75" s="310"/>
      <c r="F75" s="96"/>
      <c r="G75" s="81">
        <v>1</v>
      </c>
      <c r="H75" s="81">
        <v>1</v>
      </c>
      <c r="I75" s="81">
        <v>1</v>
      </c>
      <c r="J75" s="81">
        <v>1</v>
      </c>
      <c r="K75" s="81">
        <v>1</v>
      </c>
      <c r="L75" s="81">
        <v>1</v>
      </c>
      <c r="M75" s="81">
        <v>1</v>
      </c>
      <c r="N75" s="81">
        <v>1</v>
      </c>
      <c r="O75" s="81">
        <v>1</v>
      </c>
      <c r="P75" s="81">
        <v>1</v>
      </c>
      <c r="Q75" s="81">
        <v>1</v>
      </c>
      <c r="R75" s="261">
        <v>1</v>
      </c>
      <c r="S75" s="50"/>
      <c r="T75" s="134"/>
      <c r="U75" s="134"/>
      <c r="V75" s="134"/>
      <c r="W75" s="134"/>
    </row>
    <row r="76" spans="1:23" s="1" customFormat="1" ht="15.75" customHeight="1" x14ac:dyDescent="0.2">
      <c r="A76" s="320" t="s">
        <v>175</v>
      </c>
      <c r="B76" s="40" t="s">
        <v>32</v>
      </c>
      <c r="C76" s="40" t="s">
        <v>34</v>
      </c>
      <c r="D76" s="262">
        <v>39234</v>
      </c>
      <c r="E76" s="302"/>
      <c r="F76" s="207"/>
      <c r="G76" s="39">
        <v>1</v>
      </c>
      <c r="H76" s="39">
        <v>1</v>
      </c>
      <c r="I76" s="39">
        <v>1</v>
      </c>
      <c r="J76" s="39">
        <v>1</v>
      </c>
      <c r="K76" s="39">
        <v>1</v>
      </c>
      <c r="L76" s="39">
        <v>1</v>
      </c>
      <c r="M76" s="39">
        <v>1</v>
      </c>
      <c r="N76" s="39">
        <v>1</v>
      </c>
      <c r="O76" s="39">
        <v>1</v>
      </c>
      <c r="P76" s="39">
        <v>1</v>
      </c>
      <c r="Q76" s="39">
        <v>1</v>
      </c>
      <c r="R76" s="219">
        <v>1</v>
      </c>
      <c r="S76" s="51"/>
      <c r="T76" s="133"/>
      <c r="U76" s="133"/>
      <c r="V76" s="133"/>
      <c r="W76" s="133"/>
    </row>
    <row r="77" spans="1:23" s="1" customFormat="1" ht="15.75" customHeight="1" x14ac:dyDescent="0.2">
      <c r="A77" s="320" t="s">
        <v>176</v>
      </c>
      <c r="B77" s="256" t="s">
        <v>24</v>
      </c>
      <c r="C77" s="105" t="s">
        <v>25</v>
      </c>
      <c r="D77" s="321">
        <v>42036</v>
      </c>
      <c r="E77" s="310"/>
      <c r="F77" s="96"/>
      <c r="G77" s="104">
        <v>0</v>
      </c>
      <c r="H77" s="39">
        <v>1</v>
      </c>
      <c r="I77" s="39">
        <v>1</v>
      </c>
      <c r="J77" s="39">
        <v>1</v>
      </c>
      <c r="K77" s="39">
        <v>1</v>
      </c>
      <c r="L77" s="39">
        <v>1</v>
      </c>
      <c r="M77" s="39">
        <v>1</v>
      </c>
      <c r="N77" s="39">
        <v>1</v>
      </c>
      <c r="O77" s="39">
        <v>1</v>
      </c>
      <c r="P77" s="39">
        <v>1</v>
      </c>
      <c r="Q77" s="39">
        <v>1</v>
      </c>
      <c r="R77" s="219">
        <v>1</v>
      </c>
      <c r="S77" s="51"/>
      <c r="T77" s="133"/>
      <c r="U77" s="133"/>
      <c r="V77" s="133"/>
      <c r="W77" s="133"/>
    </row>
    <row r="78" spans="1:23" s="1" customFormat="1" ht="15.75" customHeight="1" x14ac:dyDescent="0.2">
      <c r="A78" s="322" t="s">
        <v>177</v>
      </c>
      <c r="B78" s="40" t="s">
        <v>26</v>
      </c>
      <c r="C78" s="105" t="s">
        <v>25</v>
      </c>
      <c r="D78" s="258"/>
      <c r="E78" s="316">
        <v>42005</v>
      </c>
      <c r="F78" s="96"/>
      <c r="G78" s="17">
        <v>1</v>
      </c>
      <c r="H78" s="17">
        <v>1</v>
      </c>
      <c r="I78" s="17">
        <v>0</v>
      </c>
      <c r="J78" s="17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50">
        <v>0</v>
      </c>
      <c r="S78" s="52"/>
      <c r="T78" s="129"/>
      <c r="U78" s="129"/>
      <c r="V78" s="129"/>
      <c r="W78" s="129"/>
    </row>
    <row r="79" spans="1:23" s="1" customFormat="1" ht="15.75" customHeight="1" x14ac:dyDescent="0.2">
      <c r="A79" s="259"/>
      <c r="B79" s="256"/>
      <c r="C79" s="40"/>
      <c r="D79" s="257"/>
      <c r="E79" s="310"/>
      <c r="F79" s="96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219"/>
      <c r="S79" s="51"/>
      <c r="T79" s="133"/>
      <c r="U79" s="133"/>
      <c r="V79" s="133"/>
      <c r="W79" s="133"/>
    </row>
    <row r="80" spans="1:23" s="1" customFormat="1" ht="15.75" customHeight="1" x14ac:dyDescent="0.2">
      <c r="A80" s="216"/>
      <c r="B80" s="256"/>
      <c r="C80" s="40"/>
      <c r="D80" s="258"/>
      <c r="E80" s="310"/>
      <c r="F80" s="96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50"/>
      <c r="S80" s="52"/>
      <c r="T80" s="129"/>
      <c r="U80" s="129"/>
      <c r="V80" s="129"/>
      <c r="W80" s="129"/>
    </row>
    <row r="81" spans="1:23" s="26" customFormat="1" ht="6" customHeight="1" thickBot="1" x14ac:dyDescent="0.25">
      <c r="A81" s="218"/>
      <c r="B81" s="256"/>
      <c r="C81" s="221"/>
      <c r="D81" s="263"/>
      <c r="E81" s="311"/>
      <c r="F81" s="264"/>
      <c r="G81" s="209"/>
      <c r="H81" s="209"/>
      <c r="I81" s="36"/>
      <c r="J81" s="210"/>
      <c r="K81" s="211"/>
      <c r="L81" s="211"/>
      <c r="M81" s="211"/>
      <c r="N81" s="211"/>
      <c r="O81" s="211"/>
      <c r="P81" s="211"/>
      <c r="Q81" s="211"/>
      <c r="R81" s="209"/>
      <c r="S81" s="51"/>
      <c r="T81" s="133"/>
      <c r="U81" s="133"/>
      <c r="V81" s="133"/>
      <c r="W81" s="133"/>
    </row>
    <row r="82" spans="1:23" s="1" customFormat="1" ht="15.75" customHeight="1" thickBot="1" x14ac:dyDescent="0.25">
      <c r="A82" s="163"/>
      <c r="B82" s="201" t="s">
        <v>19</v>
      </c>
      <c r="C82" s="233"/>
      <c r="D82" s="233"/>
      <c r="E82" s="312"/>
      <c r="F82" s="265"/>
      <c r="G82" s="266">
        <f t="shared" ref="G82:W82" si="5">SUM(G64:G81)</f>
        <v>13.8</v>
      </c>
      <c r="H82" s="266">
        <f t="shared" si="5"/>
        <v>14.8</v>
      </c>
      <c r="I82" s="266">
        <f t="shared" si="5"/>
        <v>13.8</v>
      </c>
      <c r="J82" s="266">
        <f t="shared" si="5"/>
        <v>12.8</v>
      </c>
      <c r="K82" s="266">
        <f t="shared" si="5"/>
        <v>12.8</v>
      </c>
      <c r="L82" s="266">
        <f t="shared" si="5"/>
        <v>12.8</v>
      </c>
      <c r="M82" s="266">
        <f t="shared" si="5"/>
        <v>11.8</v>
      </c>
      <c r="N82" s="266">
        <f t="shared" si="5"/>
        <v>11.8</v>
      </c>
      <c r="O82" s="266">
        <f t="shared" si="5"/>
        <v>11.8</v>
      </c>
      <c r="P82" s="266">
        <f t="shared" si="5"/>
        <v>11.8</v>
      </c>
      <c r="Q82" s="266">
        <f t="shared" si="5"/>
        <v>11.8</v>
      </c>
      <c r="R82" s="266">
        <f t="shared" si="5"/>
        <v>11.8</v>
      </c>
      <c r="S82" s="130">
        <f t="shared" si="5"/>
        <v>0.5</v>
      </c>
      <c r="T82" s="130">
        <f t="shared" si="5"/>
        <v>0</v>
      </c>
      <c r="U82" s="130">
        <f t="shared" si="5"/>
        <v>0</v>
      </c>
      <c r="V82" s="130">
        <f t="shared" si="5"/>
        <v>0</v>
      </c>
      <c r="W82" s="130">
        <f t="shared" si="5"/>
        <v>1</v>
      </c>
    </row>
    <row r="83" spans="1:23" s="1" customFormat="1" ht="15.75" customHeight="1" x14ac:dyDescent="0.2">
      <c r="A83" s="168"/>
      <c r="B83" s="41"/>
      <c r="C83" s="41"/>
      <c r="D83" s="74"/>
      <c r="E83" s="313"/>
      <c r="F83" s="97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148"/>
      <c r="T83" s="267"/>
      <c r="U83" s="267"/>
      <c r="V83" s="267"/>
      <c r="W83" s="267"/>
    </row>
    <row r="84" spans="1:23" s="1" customFormat="1" ht="15.75" customHeight="1" x14ac:dyDescent="0.2">
      <c r="A84" s="268" t="s">
        <v>178</v>
      </c>
      <c r="B84" s="40" t="s">
        <v>27</v>
      </c>
      <c r="C84" s="40" t="s">
        <v>29</v>
      </c>
      <c r="D84" s="70"/>
      <c r="E84" s="302"/>
      <c r="F84" s="207"/>
      <c r="G84" s="39">
        <v>1</v>
      </c>
      <c r="H84" s="39">
        <v>1</v>
      </c>
      <c r="I84" s="39">
        <v>1</v>
      </c>
      <c r="J84" s="39">
        <v>1</v>
      </c>
      <c r="K84" s="39">
        <v>1</v>
      </c>
      <c r="L84" s="39">
        <v>1</v>
      </c>
      <c r="M84" s="39">
        <v>1</v>
      </c>
      <c r="N84" s="39">
        <v>1</v>
      </c>
      <c r="O84" s="39">
        <v>1</v>
      </c>
      <c r="P84" s="39">
        <v>1</v>
      </c>
      <c r="Q84" s="39">
        <v>1</v>
      </c>
      <c r="R84" s="219">
        <v>1</v>
      </c>
      <c r="S84" s="54"/>
      <c r="T84" s="128"/>
      <c r="U84" s="128"/>
      <c r="V84" s="128"/>
      <c r="W84" s="128"/>
    </row>
    <row r="85" spans="1:23" s="1" customFormat="1" ht="15.75" customHeight="1" x14ac:dyDescent="0.2">
      <c r="A85" s="335" t="s">
        <v>179</v>
      </c>
      <c r="B85" s="40" t="s">
        <v>27</v>
      </c>
      <c r="C85" s="40" t="s">
        <v>29</v>
      </c>
      <c r="D85" s="69"/>
      <c r="E85" s="302"/>
      <c r="F85" s="207"/>
      <c r="G85" s="4">
        <v>1</v>
      </c>
      <c r="H85" s="4">
        <v>1</v>
      </c>
      <c r="I85" s="4">
        <v>1</v>
      </c>
      <c r="J85" s="4">
        <v>1</v>
      </c>
      <c r="K85" s="4">
        <v>1</v>
      </c>
      <c r="L85" s="4">
        <v>1</v>
      </c>
      <c r="M85" s="4">
        <v>1</v>
      </c>
      <c r="N85" s="4">
        <v>1</v>
      </c>
      <c r="O85" s="4">
        <v>1</v>
      </c>
      <c r="P85" s="4">
        <v>1</v>
      </c>
      <c r="Q85" s="4">
        <v>1</v>
      </c>
      <c r="R85" s="149">
        <v>1</v>
      </c>
      <c r="S85" s="53"/>
      <c r="T85" s="127"/>
      <c r="U85" s="127"/>
      <c r="V85" s="127"/>
      <c r="W85" s="127"/>
    </row>
    <row r="86" spans="1:23" s="1" customFormat="1" ht="15.75" customHeight="1" x14ac:dyDescent="0.2">
      <c r="A86" s="335" t="s">
        <v>180</v>
      </c>
      <c r="B86" s="40" t="s">
        <v>27</v>
      </c>
      <c r="C86" s="40" t="s">
        <v>33</v>
      </c>
      <c r="D86" s="70"/>
      <c r="E86" s="302"/>
      <c r="F86" s="207"/>
      <c r="G86" s="39">
        <v>1</v>
      </c>
      <c r="H86" s="39">
        <v>1</v>
      </c>
      <c r="I86" s="39">
        <v>1</v>
      </c>
      <c r="J86" s="39">
        <v>1</v>
      </c>
      <c r="K86" s="39">
        <v>1</v>
      </c>
      <c r="L86" s="39">
        <v>1</v>
      </c>
      <c r="M86" s="39">
        <v>1</v>
      </c>
      <c r="N86" s="39">
        <v>1</v>
      </c>
      <c r="O86" s="39">
        <v>1</v>
      </c>
      <c r="P86" s="39">
        <v>1</v>
      </c>
      <c r="Q86" s="39">
        <v>1</v>
      </c>
      <c r="R86" s="219">
        <v>1</v>
      </c>
      <c r="S86" s="54"/>
      <c r="T86" s="128"/>
      <c r="U86" s="128"/>
      <c r="V86" s="128"/>
      <c r="W86" s="128"/>
    </row>
    <row r="87" spans="1:23" s="1" customFormat="1" ht="15.75" customHeight="1" x14ac:dyDescent="0.2">
      <c r="A87" s="335" t="s">
        <v>181</v>
      </c>
      <c r="B87" s="40" t="s">
        <v>27</v>
      </c>
      <c r="C87" s="40" t="s">
        <v>29</v>
      </c>
      <c r="D87" s="69"/>
      <c r="E87" s="302"/>
      <c r="F87" s="207"/>
      <c r="G87" s="4">
        <v>1</v>
      </c>
      <c r="H87" s="4">
        <v>1</v>
      </c>
      <c r="I87" s="4">
        <v>1</v>
      </c>
      <c r="J87" s="4">
        <v>1</v>
      </c>
      <c r="K87" s="4">
        <v>1</v>
      </c>
      <c r="L87" s="4">
        <v>1</v>
      </c>
      <c r="M87" s="4">
        <v>1</v>
      </c>
      <c r="N87" s="4">
        <v>1</v>
      </c>
      <c r="O87" s="4">
        <v>1</v>
      </c>
      <c r="P87" s="4">
        <v>1</v>
      </c>
      <c r="Q87" s="4">
        <v>1</v>
      </c>
      <c r="R87" s="149">
        <v>1</v>
      </c>
      <c r="S87" s="53"/>
      <c r="T87" s="127"/>
      <c r="U87" s="127"/>
      <c r="V87" s="127"/>
      <c r="W87" s="127"/>
    </row>
    <row r="88" spans="1:23" s="1" customFormat="1" ht="15.75" customHeight="1" x14ac:dyDescent="0.2">
      <c r="A88" s="336" t="s">
        <v>182</v>
      </c>
      <c r="B88" s="40" t="s">
        <v>27</v>
      </c>
      <c r="C88" s="40" t="s">
        <v>35</v>
      </c>
      <c r="D88" s="70"/>
      <c r="E88" s="302"/>
      <c r="F88" s="207"/>
      <c r="G88" s="39">
        <v>1</v>
      </c>
      <c r="H88" s="39">
        <v>1</v>
      </c>
      <c r="I88" s="39">
        <v>1</v>
      </c>
      <c r="J88" s="39">
        <v>1</v>
      </c>
      <c r="K88" s="39">
        <v>1</v>
      </c>
      <c r="L88" s="39">
        <v>1</v>
      </c>
      <c r="M88" s="39">
        <v>1</v>
      </c>
      <c r="N88" s="39">
        <v>1</v>
      </c>
      <c r="O88" s="39">
        <v>1</v>
      </c>
      <c r="P88" s="39">
        <v>1</v>
      </c>
      <c r="Q88" s="39">
        <v>1</v>
      </c>
      <c r="R88" s="219">
        <v>1</v>
      </c>
      <c r="S88" s="54"/>
      <c r="T88" s="128"/>
      <c r="U88" s="128"/>
      <c r="V88" s="128"/>
      <c r="W88" s="128"/>
    </row>
    <row r="89" spans="1:23" s="1" customFormat="1" ht="15.75" customHeight="1" x14ac:dyDescent="0.2">
      <c r="A89" s="335" t="s">
        <v>183</v>
      </c>
      <c r="B89" s="323" t="s">
        <v>141</v>
      </c>
      <c r="C89" s="40" t="s">
        <v>33</v>
      </c>
      <c r="D89" s="69"/>
      <c r="E89" s="302"/>
      <c r="F89" s="207"/>
      <c r="G89" s="4">
        <v>1</v>
      </c>
      <c r="H89" s="4">
        <v>1</v>
      </c>
      <c r="I89" s="4">
        <v>1</v>
      </c>
      <c r="J89" s="4">
        <v>1</v>
      </c>
      <c r="K89" s="4">
        <v>1</v>
      </c>
      <c r="L89" s="4">
        <v>1</v>
      </c>
      <c r="M89" s="4">
        <v>1</v>
      </c>
      <c r="N89" s="4">
        <v>1</v>
      </c>
      <c r="O89" s="4">
        <v>1</v>
      </c>
      <c r="P89" s="4">
        <v>1</v>
      </c>
      <c r="Q89" s="4">
        <v>1</v>
      </c>
      <c r="R89" s="149">
        <v>1</v>
      </c>
      <c r="S89" s="53"/>
      <c r="T89" s="127"/>
      <c r="U89" s="127"/>
      <c r="V89" s="127"/>
      <c r="W89" s="127"/>
    </row>
    <row r="90" spans="1:23" s="1" customFormat="1" ht="15.75" customHeight="1" x14ac:dyDescent="0.2">
      <c r="A90" s="336" t="s">
        <v>184</v>
      </c>
      <c r="B90" s="40" t="s">
        <v>27</v>
      </c>
      <c r="C90" s="40" t="s">
        <v>29</v>
      </c>
      <c r="D90" s="70"/>
      <c r="E90" s="302"/>
      <c r="F90" s="207"/>
      <c r="G90" s="39">
        <v>1</v>
      </c>
      <c r="H90" s="39">
        <v>1</v>
      </c>
      <c r="I90" s="39">
        <v>1</v>
      </c>
      <c r="J90" s="39">
        <v>1</v>
      </c>
      <c r="K90" s="39">
        <v>1</v>
      </c>
      <c r="L90" s="39">
        <v>1</v>
      </c>
      <c r="M90" s="39">
        <v>1</v>
      </c>
      <c r="N90" s="39">
        <v>1</v>
      </c>
      <c r="O90" s="39">
        <v>1</v>
      </c>
      <c r="P90" s="39">
        <v>1</v>
      </c>
      <c r="Q90" s="39">
        <v>1</v>
      </c>
      <c r="R90" s="219">
        <v>1</v>
      </c>
      <c r="S90" s="54"/>
      <c r="T90" s="128"/>
      <c r="U90" s="128"/>
      <c r="V90" s="128"/>
      <c r="W90" s="128"/>
    </row>
    <row r="91" spans="1:23" s="1" customFormat="1" ht="15.75" customHeight="1" x14ac:dyDescent="0.2">
      <c r="A91" s="335" t="s">
        <v>185</v>
      </c>
      <c r="B91" s="40" t="s">
        <v>27</v>
      </c>
      <c r="C91" s="40" t="s">
        <v>29</v>
      </c>
      <c r="D91" s="69">
        <v>1987</v>
      </c>
      <c r="E91" s="302"/>
      <c r="F91" s="207"/>
      <c r="G91" s="4">
        <v>1</v>
      </c>
      <c r="H91" s="4">
        <v>1</v>
      </c>
      <c r="I91" s="4">
        <v>1</v>
      </c>
      <c r="J91" s="4">
        <v>1</v>
      </c>
      <c r="K91" s="4">
        <v>1</v>
      </c>
      <c r="L91" s="4">
        <v>1</v>
      </c>
      <c r="M91" s="4">
        <v>1</v>
      </c>
      <c r="N91" s="4">
        <v>1</v>
      </c>
      <c r="O91" s="4">
        <v>1</v>
      </c>
      <c r="P91" s="4">
        <v>1</v>
      </c>
      <c r="Q91" s="4">
        <v>1</v>
      </c>
      <c r="R91" s="149">
        <v>1</v>
      </c>
      <c r="S91" s="53"/>
      <c r="T91" s="127"/>
      <c r="U91" s="127"/>
      <c r="V91" s="127"/>
      <c r="W91" s="127"/>
    </row>
    <row r="92" spans="1:23" s="1" customFormat="1" ht="15.75" customHeight="1" x14ac:dyDescent="0.2">
      <c r="A92" s="336" t="s">
        <v>186</v>
      </c>
      <c r="B92" s="40" t="s">
        <v>27</v>
      </c>
      <c r="C92" s="40" t="s">
        <v>36</v>
      </c>
      <c r="D92" s="70"/>
      <c r="E92" s="302"/>
      <c r="F92" s="207"/>
      <c r="G92" s="39">
        <v>1</v>
      </c>
      <c r="H92" s="39">
        <v>1</v>
      </c>
      <c r="I92" s="39">
        <v>1</v>
      </c>
      <c r="J92" s="39">
        <v>1</v>
      </c>
      <c r="K92" s="39">
        <v>1</v>
      </c>
      <c r="L92" s="39">
        <v>1</v>
      </c>
      <c r="M92" s="39">
        <v>1</v>
      </c>
      <c r="N92" s="39">
        <v>1</v>
      </c>
      <c r="O92" s="39">
        <v>1</v>
      </c>
      <c r="P92" s="39">
        <v>1</v>
      </c>
      <c r="Q92" s="39">
        <v>1</v>
      </c>
      <c r="R92" s="219">
        <v>1</v>
      </c>
      <c r="S92" s="54"/>
      <c r="T92" s="128"/>
      <c r="U92" s="128">
        <v>1</v>
      </c>
      <c r="V92" s="128"/>
      <c r="W92" s="128"/>
    </row>
    <row r="93" spans="1:23" s="1" customFormat="1" ht="15.75" customHeight="1" x14ac:dyDescent="0.2">
      <c r="A93" s="335" t="s">
        <v>187</v>
      </c>
      <c r="B93" s="40" t="s">
        <v>27</v>
      </c>
      <c r="C93" s="105" t="s">
        <v>36</v>
      </c>
      <c r="D93" s="328">
        <v>40148</v>
      </c>
      <c r="E93" s="302"/>
      <c r="F93" s="207"/>
      <c r="G93" s="4">
        <v>0.8</v>
      </c>
      <c r="H93" s="4">
        <v>0.8</v>
      </c>
      <c r="I93" s="4">
        <v>0.8</v>
      </c>
      <c r="J93" s="4">
        <v>0.8</v>
      </c>
      <c r="K93" s="4">
        <v>0.8</v>
      </c>
      <c r="L93" s="4">
        <v>0.8</v>
      </c>
      <c r="M93" s="4">
        <v>0.8</v>
      </c>
      <c r="N93" s="4">
        <v>0.8</v>
      </c>
      <c r="O93" s="4">
        <v>0.8</v>
      </c>
      <c r="P93" s="4">
        <v>0.8</v>
      </c>
      <c r="Q93" s="4">
        <v>0.8</v>
      </c>
      <c r="R93" s="4">
        <v>0.8</v>
      </c>
      <c r="S93" s="53"/>
      <c r="T93" s="127"/>
      <c r="U93" s="127"/>
      <c r="V93" s="127"/>
      <c r="W93" s="127"/>
    </row>
    <row r="94" spans="1:23" s="1" customFormat="1" ht="15.75" customHeight="1" x14ac:dyDescent="0.2">
      <c r="A94" s="336" t="s">
        <v>188</v>
      </c>
      <c r="B94" s="40" t="s">
        <v>27</v>
      </c>
      <c r="C94" s="105" t="s">
        <v>142</v>
      </c>
      <c r="D94" s="327">
        <v>40210</v>
      </c>
      <c r="E94" s="302"/>
      <c r="F94" s="207"/>
      <c r="G94" s="39">
        <v>1</v>
      </c>
      <c r="H94" s="39">
        <v>1</v>
      </c>
      <c r="I94" s="39">
        <v>1</v>
      </c>
      <c r="J94" s="39">
        <v>1</v>
      </c>
      <c r="K94" s="39">
        <v>1</v>
      </c>
      <c r="L94" s="39">
        <v>1</v>
      </c>
      <c r="M94" s="39">
        <v>1</v>
      </c>
      <c r="N94" s="39">
        <v>1</v>
      </c>
      <c r="O94" s="39">
        <v>1</v>
      </c>
      <c r="P94" s="39">
        <v>1</v>
      </c>
      <c r="Q94" s="39">
        <v>1</v>
      </c>
      <c r="R94" s="219">
        <v>1</v>
      </c>
      <c r="S94" s="54"/>
      <c r="T94" s="128"/>
      <c r="U94" s="128"/>
      <c r="V94" s="128"/>
      <c r="W94" s="128"/>
    </row>
    <row r="95" spans="1:23" s="1" customFormat="1" ht="15.75" customHeight="1" x14ac:dyDescent="0.2">
      <c r="A95" s="337" t="s">
        <v>189</v>
      </c>
      <c r="B95" s="40" t="s">
        <v>27</v>
      </c>
      <c r="C95" s="40" t="s">
        <v>33</v>
      </c>
      <c r="D95" s="69"/>
      <c r="E95" s="302"/>
      <c r="F95" s="207"/>
      <c r="G95" s="4">
        <v>1</v>
      </c>
      <c r="H95" s="4">
        <v>1</v>
      </c>
      <c r="I95" s="4">
        <v>1</v>
      </c>
      <c r="J95" s="4">
        <v>1</v>
      </c>
      <c r="K95" s="4">
        <v>1</v>
      </c>
      <c r="L95" s="4">
        <v>1</v>
      </c>
      <c r="M95" s="4">
        <v>1</v>
      </c>
      <c r="N95" s="4">
        <v>0</v>
      </c>
      <c r="O95" s="4">
        <v>0</v>
      </c>
      <c r="P95" s="4">
        <v>0</v>
      </c>
      <c r="Q95" s="4">
        <v>0</v>
      </c>
      <c r="R95" s="149">
        <v>0</v>
      </c>
      <c r="S95" s="53"/>
      <c r="T95" s="127"/>
      <c r="U95" s="127"/>
      <c r="V95" s="127"/>
      <c r="W95" s="127"/>
    </row>
    <row r="96" spans="1:23" s="1" customFormat="1" ht="15.75" customHeight="1" x14ac:dyDescent="0.2">
      <c r="A96" s="339" t="s">
        <v>190</v>
      </c>
      <c r="B96" s="40" t="s">
        <v>27</v>
      </c>
      <c r="C96" s="40" t="s">
        <v>29</v>
      </c>
      <c r="D96" s="70"/>
      <c r="E96" s="302"/>
      <c r="F96" s="207"/>
      <c r="G96" s="39">
        <v>1</v>
      </c>
      <c r="H96" s="39">
        <v>1</v>
      </c>
      <c r="I96" s="39">
        <v>1</v>
      </c>
      <c r="J96" s="39">
        <v>1</v>
      </c>
      <c r="K96" s="39">
        <v>1</v>
      </c>
      <c r="L96" s="39">
        <v>1</v>
      </c>
      <c r="M96" s="39">
        <v>1</v>
      </c>
      <c r="N96" s="39">
        <v>1</v>
      </c>
      <c r="O96" s="39">
        <v>1</v>
      </c>
      <c r="P96" s="39">
        <v>1</v>
      </c>
      <c r="Q96" s="39">
        <v>1</v>
      </c>
      <c r="R96" s="219">
        <v>1</v>
      </c>
      <c r="S96" s="54"/>
      <c r="T96" s="128"/>
      <c r="U96" s="128"/>
      <c r="V96" s="128"/>
      <c r="W96" s="128"/>
    </row>
    <row r="97" spans="1:24" s="1" customFormat="1" ht="15.75" customHeight="1" x14ac:dyDescent="0.2">
      <c r="A97" s="337" t="s">
        <v>191</v>
      </c>
      <c r="B97" s="105" t="s">
        <v>46</v>
      </c>
      <c r="C97" s="105" t="s">
        <v>142</v>
      </c>
      <c r="D97" s="69"/>
      <c r="E97" s="302"/>
      <c r="F97" s="207"/>
      <c r="G97" s="4">
        <v>1</v>
      </c>
      <c r="H97" s="4">
        <v>1</v>
      </c>
      <c r="I97" s="4">
        <v>1</v>
      </c>
      <c r="J97" s="4">
        <v>1</v>
      </c>
      <c r="K97" s="4">
        <v>1</v>
      </c>
      <c r="L97" s="4">
        <v>1</v>
      </c>
      <c r="M97" s="4">
        <v>1</v>
      </c>
      <c r="N97" s="4">
        <v>1</v>
      </c>
      <c r="O97" s="4">
        <v>1</v>
      </c>
      <c r="P97" s="4">
        <v>1</v>
      </c>
      <c r="Q97" s="4">
        <v>1</v>
      </c>
      <c r="R97" s="149">
        <v>1</v>
      </c>
      <c r="S97" s="53"/>
      <c r="T97" s="127"/>
      <c r="U97" s="127"/>
      <c r="V97" s="127"/>
      <c r="W97" s="127"/>
    </row>
    <row r="98" spans="1:24" s="1" customFormat="1" ht="15.75" customHeight="1" x14ac:dyDescent="0.2">
      <c r="A98" s="339" t="s">
        <v>192</v>
      </c>
      <c r="B98" s="40" t="s">
        <v>27</v>
      </c>
      <c r="C98" s="40" t="s">
        <v>29</v>
      </c>
      <c r="D98" s="70"/>
      <c r="E98" s="310"/>
      <c r="F98" s="96"/>
      <c r="G98" s="39">
        <v>1</v>
      </c>
      <c r="H98" s="39">
        <v>1</v>
      </c>
      <c r="I98" s="39">
        <v>1</v>
      </c>
      <c r="J98" s="39">
        <v>1</v>
      </c>
      <c r="K98" s="39">
        <v>1</v>
      </c>
      <c r="L98" s="39">
        <v>1</v>
      </c>
      <c r="M98" s="39">
        <v>1</v>
      </c>
      <c r="N98" s="39">
        <v>1</v>
      </c>
      <c r="O98" s="39">
        <v>1</v>
      </c>
      <c r="P98" s="39">
        <v>1</v>
      </c>
      <c r="Q98" s="39">
        <v>1</v>
      </c>
      <c r="R98" s="219">
        <v>1</v>
      </c>
      <c r="S98" s="54"/>
      <c r="T98" s="128"/>
      <c r="U98" s="128"/>
      <c r="V98" s="128"/>
      <c r="W98" s="128"/>
    </row>
    <row r="99" spans="1:24" s="1" customFormat="1" ht="15.75" customHeight="1" x14ac:dyDescent="0.2">
      <c r="A99" s="322" t="s">
        <v>193</v>
      </c>
      <c r="B99" s="40" t="s">
        <v>27</v>
      </c>
      <c r="C99" s="40" t="s">
        <v>35</v>
      </c>
      <c r="D99" s="69"/>
      <c r="E99" s="310"/>
      <c r="F99" s="96"/>
      <c r="G99" s="4">
        <v>1</v>
      </c>
      <c r="H99" s="4">
        <v>1</v>
      </c>
      <c r="I99" s="4">
        <v>1</v>
      </c>
      <c r="J99" s="4">
        <v>1</v>
      </c>
      <c r="K99" s="4">
        <v>1</v>
      </c>
      <c r="L99" s="4">
        <v>1</v>
      </c>
      <c r="M99" s="4">
        <v>1</v>
      </c>
      <c r="N99" s="4">
        <v>1</v>
      </c>
      <c r="O99" s="4">
        <v>1</v>
      </c>
      <c r="P99" s="4">
        <v>1</v>
      </c>
      <c r="Q99" s="4">
        <v>1</v>
      </c>
      <c r="R99" s="149">
        <v>1</v>
      </c>
      <c r="S99" s="53"/>
      <c r="T99" s="127"/>
      <c r="U99" s="127"/>
      <c r="V99" s="127"/>
      <c r="W99" s="127"/>
      <c r="X99" s="20"/>
    </row>
    <row r="100" spans="1:24" s="1" customFormat="1" ht="15.75" customHeight="1" x14ac:dyDescent="0.2">
      <c r="A100" s="341" t="s">
        <v>194</v>
      </c>
      <c r="B100" s="40" t="s">
        <v>27</v>
      </c>
      <c r="C100" s="221" t="s">
        <v>29</v>
      </c>
      <c r="D100" s="269">
        <v>1993</v>
      </c>
      <c r="E100" s="311"/>
      <c r="F100" s="264"/>
      <c r="G100" s="4">
        <v>1</v>
      </c>
      <c r="H100" s="4">
        <v>1</v>
      </c>
      <c r="I100" s="4">
        <v>1</v>
      </c>
      <c r="J100" s="4">
        <v>1</v>
      </c>
      <c r="K100" s="4">
        <v>1</v>
      </c>
      <c r="L100" s="4">
        <v>1</v>
      </c>
      <c r="M100" s="4">
        <v>1</v>
      </c>
      <c r="N100" s="4">
        <v>1</v>
      </c>
      <c r="O100" s="4">
        <v>1</v>
      </c>
      <c r="P100" s="4">
        <v>1</v>
      </c>
      <c r="Q100" s="4">
        <v>1</v>
      </c>
      <c r="R100" s="149">
        <v>1</v>
      </c>
      <c r="S100" s="52"/>
      <c r="T100" s="129"/>
      <c r="U100" s="129"/>
      <c r="V100" s="129"/>
      <c r="W100" s="127"/>
      <c r="X100" s="20"/>
    </row>
    <row r="101" spans="1:24" s="1" customFormat="1" ht="15.75" customHeight="1" x14ac:dyDescent="0.2">
      <c r="A101" s="339" t="s">
        <v>195</v>
      </c>
      <c r="B101" s="40" t="s">
        <v>27</v>
      </c>
      <c r="C101" s="40" t="s">
        <v>25</v>
      </c>
      <c r="D101" s="70">
        <v>2002</v>
      </c>
      <c r="E101" s="302"/>
      <c r="F101" s="207"/>
      <c r="G101" s="39">
        <v>1</v>
      </c>
      <c r="H101" s="39">
        <v>1</v>
      </c>
      <c r="I101" s="39">
        <v>1</v>
      </c>
      <c r="J101" s="39">
        <v>1</v>
      </c>
      <c r="K101" s="39">
        <v>1</v>
      </c>
      <c r="L101" s="39">
        <v>1</v>
      </c>
      <c r="M101" s="39">
        <v>1</v>
      </c>
      <c r="N101" s="39">
        <v>1</v>
      </c>
      <c r="O101" s="39">
        <v>1</v>
      </c>
      <c r="P101" s="39">
        <v>1</v>
      </c>
      <c r="Q101" s="39">
        <v>1</v>
      </c>
      <c r="R101" s="219">
        <v>1</v>
      </c>
      <c r="S101" s="54"/>
      <c r="T101" s="128"/>
      <c r="U101" s="128"/>
      <c r="V101" s="128"/>
      <c r="W101" s="128"/>
      <c r="X101" s="20"/>
    </row>
    <row r="102" spans="1:24" s="1" customFormat="1" ht="15.75" customHeight="1" x14ac:dyDescent="0.2">
      <c r="A102" s="216"/>
      <c r="B102" s="40"/>
      <c r="C102" s="40"/>
      <c r="D102" s="70"/>
      <c r="E102" s="310"/>
      <c r="F102" s="96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270"/>
      <c r="S102" s="54"/>
      <c r="T102" s="128"/>
      <c r="U102" s="128"/>
      <c r="V102" s="128"/>
      <c r="W102" s="128"/>
    </row>
    <row r="103" spans="1:24" s="1" customFormat="1" ht="15.75" customHeight="1" x14ac:dyDescent="0.2">
      <c r="A103" s="220"/>
      <c r="B103" s="40"/>
      <c r="C103" s="221"/>
      <c r="D103" s="222"/>
      <c r="E103" s="310"/>
      <c r="F103" s="96"/>
      <c r="G103" s="271"/>
      <c r="H103" s="271"/>
      <c r="I103" s="271"/>
      <c r="J103" s="271"/>
      <c r="K103" s="271"/>
      <c r="L103" s="271"/>
      <c r="M103" s="271"/>
      <c r="N103" s="271"/>
      <c r="O103" s="271"/>
      <c r="P103" s="271"/>
      <c r="Q103" s="271"/>
      <c r="R103" s="272"/>
      <c r="S103" s="53"/>
      <c r="T103" s="127"/>
      <c r="U103" s="127"/>
      <c r="V103" s="127"/>
      <c r="W103" s="127"/>
    </row>
    <row r="104" spans="1:24" s="1" customFormat="1" ht="15.75" customHeight="1" x14ac:dyDescent="0.2">
      <c r="A104" s="216"/>
      <c r="B104" s="40"/>
      <c r="C104" s="40"/>
      <c r="D104" s="70"/>
      <c r="E104" s="310"/>
      <c r="F104" s="96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270"/>
      <c r="S104" s="54"/>
      <c r="T104" s="128"/>
      <c r="U104" s="128"/>
      <c r="V104" s="128"/>
      <c r="W104" s="128"/>
    </row>
    <row r="105" spans="1:24" s="1" customFormat="1" ht="15.75" customHeight="1" x14ac:dyDescent="0.2">
      <c r="A105" s="220"/>
      <c r="B105" s="40"/>
      <c r="C105" s="221"/>
      <c r="D105" s="222"/>
      <c r="E105" s="310"/>
      <c r="F105" s="96"/>
      <c r="G105" s="271"/>
      <c r="H105" s="271"/>
      <c r="I105" s="271"/>
      <c r="J105" s="271"/>
      <c r="K105" s="271"/>
      <c r="L105" s="271"/>
      <c r="M105" s="271"/>
      <c r="N105" s="271"/>
      <c r="O105" s="271"/>
      <c r="P105" s="271"/>
      <c r="Q105" s="271"/>
      <c r="R105" s="272"/>
      <c r="S105" s="53"/>
      <c r="T105" s="127"/>
      <c r="U105" s="127"/>
      <c r="V105" s="127"/>
      <c r="W105" s="127"/>
      <c r="X105" s="21"/>
    </row>
    <row r="106" spans="1:24" s="26" customFormat="1" ht="6" customHeight="1" thickBot="1" x14ac:dyDescent="0.25">
      <c r="A106" s="169"/>
      <c r="B106" s="40"/>
      <c r="C106" s="221"/>
      <c r="D106" s="273"/>
      <c r="E106" s="298"/>
      <c r="F106" s="200"/>
      <c r="G106" s="274"/>
      <c r="H106" s="274"/>
      <c r="I106" s="274"/>
      <c r="J106" s="274"/>
      <c r="K106" s="275"/>
      <c r="L106" s="275"/>
      <c r="M106" s="275"/>
      <c r="N106" s="275"/>
      <c r="O106" s="275"/>
      <c r="P106" s="275"/>
      <c r="Q106" s="275"/>
      <c r="R106" s="276"/>
      <c r="S106" s="54"/>
      <c r="T106" s="128"/>
      <c r="U106" s="128"/>
      <c r="V106" s="128"/>
      <c r="W106" s="128"/>
      <c r="X106" s="42"/>
    </row>
    <row r="107" spans="1:24" s="1" customFormat="1" ht="15.75" customHeight="1" thickBot="1" x14ac:dyDescent="0.25">
      <c r="A107" s="170"/>
      <c r="B107" s="201" t="s">
        <v>20</v>
      </c>
      <c r="C107" s="233"/>
      <c r="D107" s="277"/>
      <c r="E107" s="312"/>
      <c r="F107" s="265"/>
      <c r="G107" s="266">
        <f>SUM(G84:G106)</f>
        <v>17.8</v>
      </c>
      <c r="H107" s="266">
        <f t="shared" ref="H107:R107" si="6">SUM(H84:H106)</f>
        <v>17.8</v>
      </c>
      <c r="I107" s="266">
        <f t="shared" si="6"/>
        <v>17.8</v>
      </c>
      <c r="J107" s="266">
        <f t="shared" si="6"/>
        <v>17.8</v>
      </c>
      <c r="K107" s="266">
        <f t="shared" si="6"/>
        <v>17.8</v>
      </c>
      <c r="L107" s="266">
        <f t="shared" si="6"/>
        <v>17.8</v>
      </c>
      <c r="M107" s="266">
        <f t="shared" si="6"/>
        <v>17.8</v>
      </c>
      <c r="N107" s="266">
        <f t="shared" si="6"/>
        <v>16.8</v>
      </c>
      <c r="O107" s="266">
        <f t="shared" si="6"/>
        <v>16.8</v>
      </c>
      <c r="P107" s="266">
        <f t="shared" si="6"/>
        <v>16.8</v>
      </c>
      <c r="Q107" s="266">
        <f t="shared" si="6"/>
        <v>16.8</v>
      </c>
      <c r="R107" s="266">
        <f t="shared" si="6"/>
        <v>16.8</v>
      </c>
      <c r="S107" s="130">
        <f>SUM(S84:S106)</f>
        <v>0</v>
      </c>
      <c r="T107" s="130">
        <f t="shared" ref="T107:V107" si="7">SUM(T84:T106)</f>
        <v>0</v>
      </c>
      <c r="U107" s="130">
        <f t="shared" si="7"/>
        <v>1</v>
      </c>
      <c r="V107" s="130">
        <f t="shared" si="7"/>
        <v>0</v>
      </c>
      <c r="W107" s="130">
        <f>SUM(W84:W106)</f>
        <v>0</v>
      </c>
    </row>
    <row r="108" spans="1:24" s="1" customFormat="1" ht="15.75" customHeight="1" x14ac:dyDescent="0.2">
      <c r="A108" s="171"/>
      <c r="B108" s="41"/>
      <c r="C108" s="41"/>
      <c r="D108" s="77"/>
      <c r="E108" s="313"/>
      <c r="F108" s="97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132"/>
      <c r="T108" s="278"/>
      <c r="U108" s="278"/>
      <c r="V108" s="278"/>
      <c r="W108" s="278"/>
    </row>
    <row r="109" spans="1:24" s="1" customFormat="1" ht="15.75" customHeight="1" x14ac:dyDescent="0.2">
      <c r="A109" s="335" t="s">
        <v>196</v>
      </c>
      <c r="B109" s="105" t="s">
        <v>139</v>
      </c>
      <c r="C109" s="40" t="s">
        <v>25</v>
      </c>
      <c r="D109" s="69"/>
      <c r="E109" s="302"/>
      <c r="F109" s="207"/>
      <c r="G109" s="3">
        <v>1</v>
      </c>
      <c r="H109" s="3">
        <v>1</v>
      </c>
      <c r="I109" s="13">
        <v>1</v>
      </c>
      <c r="J109" s="14">
        <v>1</v>
      </c>
      <c r="K109" s="15">
        <v>1</v>
      </c>
      <c r="L109" s="15">
        <v>1</v>
      </c>
      <c r="M109" s="15">
        <v>1</v>
      </c>
      <c r="N109" s="15">
        <v>1</v>
      </c>
      <c r="O109" s="15">
        <v>1</v>
      </c>
      <c r="P109" s="15">
        <v>1</v>
      </c>
      <c r="Q109" s="15">
        <v>1</v>
      </c>
      <c r="R109" s="3">
        <v>1</v>
      </c>
      <c r="S109" s="52"/>
      <c r="T109" s="129"/>
      <c r="U109" s="129"/>
      <c r="V109" s="129"/>
      <c r="W109" s="129"/>
    </row>
    <row r="110" spans="1:24" s="1" customFormat="1" ht="15.75" customHeight="1" x14ac:dyDescent="0.2">
      <c r="A110" s="336" t="s">
        <v>197</v>
      </c>
      <c r="B110" s="105" t="s">
        <v>139</v>
      </c>
      <c r="C110" s="40" t="s">
        <v>37</v>
      </c>
      <c r="D110" s="70"/>
      <c r="E110" s="302"/>
      <c r="F110" s="279">
        <v>41883</v>
      </c>
      <c r="G110" s="209">
        <v>0.8</v>
      </c>
      <c r="H110" s="209">
        <v>0.8</v>
      </c>
      <c r="I110" s="209">
        <v>0.8</v>
      </c>
      <c r="J110" s="209">
        <v>0.8</v>
      </c>
      <c r="K110" s="209">
        <v>0.8</v>
      </c>
      <c r="L110" s="209">
        <v>0.8</v>
      </c>
      <c r="M110" s="209">
        <v>0.8</v>
      </c>
      <c r="N110" s="209">
        <v>0.8</v>
      </c>
      <c r="O110" s="209">
        <v>0.8</v>
      </c>
      <c r="P110" s="209">
        <v>0.8</v>
      </c>
      <c r="Q110" s="209">
        <v>0.8</v>
      </c>
      <c r="R110" s="209">
        <v>0.8</v>
      </c>
      <c r="S110" s="51"/>
      <c r="T110" s="133"/>
      <c r="U110" s="133"/>
      <c r="V110" s="133"/>
      <c r="W110" s="133"/>
    </row>
    <row r="111" spans="1:24" s="1" customFormat="1" ht="15.75" customHeight="1" x14ac:dyDescent="0.2">
      <c r="A111" s="335" t="s">
        <v>198</v>
      </c>
      <c r="B111" s="40" t="s">
        <v>30</v>
      </c>
      <c r="C111" s="105" t="s">
        <v>40</v>
      </c>
      <c r="D111" s="69"/>
      <c r="E111" s="302"/>
      <c r="F111" s="207"/>
      <c r="G111" s="3">
        <v>1</v>
      </c>
      <c r="H111" s="3">
        <v>1</v>
      </c>
      <c r="I111" s="13">
        <v>1</v>
      </c>
      <c r="J111" s="14">
        <v>1</v>
      </c>
      <c r="K111" s="15">
        <v>1</v>
      </c>
      <c r="L111" s="15">
        <v>1</v>
      </c>
      <c r="M111" s="15">
        <v>1</v>
      </c>
      <c r="N111" s="15">
        <v>1</v>
      </c>
      <c r="O111" s="15">
        <v>1</v>
      </c>
      <c r="P111" s="15">
        <v>1</v>
      </c>
      <c r="Q111" s="15">
        <v>1</v>
      </c>
      <c r="R111" s="3">
        <v>1</v>
      </c>
      <c r="S111" s="52"/>
      <c r="T111" s="129"/>
      <c r="U111" s="129"/>
      <c r="V111" s="129"/>
      <c r="W111" s="129"/>
    </row>
    <row r="112" spans="1:24" s="1" customFormat="1" ht="15.75" customHeight="1" x14ac:dyDescent="0.2">
      <c r="A112" s="336" t="s">
        <v>199</v>
      </c>
      <c r="B112" s="40" t="s">
        <v>30</v>
      </c>
      <c r="C112" s="105" t="s">
        <v>40</v>
      </c>
      <c r="D112" s="70"/>
      <c r="E112" s="302"/>
      <c r="F112" s="207"/>
      <c r="G112" s="209">
        <v>1</v>
      </c>
      <c r="H112" s="209">
        <v>1</v>
      </c>
      <c r="I112" s="36">
        <v>1</v>
      </c>
      <c r="J112" s="210">
        <v>1</v>
      </c>
      <c r="K112" s="211">
        <v>1</v>
      </c>
      <c r="L112" s="211">
        <v>1</v>
      </c>
      <c r="M112" s="211">
        <v>1</v>
      </c>
      <c r="N112" s="211">
        <v>1</v>
      </c>
      <c r="O112" s="211">
        <v>1</v>
      </c>
      <c r="P112" s="211">
        <v>1</v>
      </c>
      <c r="Q112" s="211">
        <v>1</v>
      </c>
      <c r="R112" s="209">
        <v>1</v>
      </c>
      <c r="S112" s="51"/>
      <c r="T112" s="133"/>
      <c r="U112" s="133"/>
      <c r="V112" s="133"/>
      <c r="W112" s="133"/>
    </row>
    <row r="113" spans="1:26" s="1" customFormat="1" ht="15.75" customHeight="1" x14ac:dyDescent="0.2">
      <c r="A113" s="335" t="s">
        <v>200</v>
      </c>
      <c r="B113" s="40" t="s">
        <v>30</v>
      </c>
      <c r="C113" s="105" t="s">
        <v>40</v>
      </c>
      <c r="D113" s="69"/>
      <c r="E113" s="302"/>
      <c r="F113" s="279">
        <v>42248</v>
      </c>
      <c r="G113" s="4">
        <v>0.8</v>
      </c>
      <c r="H113" s="4">
        <v>0.8</v>
      </c>
      <c r="I113" s="4">
        <v>0.8</v>
      </c>
      <c r="J113" s="4">
        <v>0.8</v>
      </c>
      <c r="K113" s="4">
        <v>0.8</v>
      </c>
      <c r="L113" s="4">
        <v>0.8</v>
      </c>
      <c r="M113" s="4">
        <v>0.8</v>
      </c>
      <c r="N113" s="4">
        <v>0.8</v>
      </c>
      <c r="O113" s="4">
        <v>0.8</v>
      </c>
      <c r="P113" s="4">
        <v>0.8</v>
      </c>
      <c r="Q113" s="4">
        <v>0.8</v>
      </c>
      <c r="R113" s="4">
        <v>0.8</v>
      </c>
      <c r="S113" s="52"/>
      <c r="T113" s="129"/>
      <c r="U113" s="129"/>
      <c r="V113" s="129"/>
      <c r="W113" s="129"/>
    </row>
    <row r="114" spans="1:26" s="31" customFormat="1" ht="15.75" customHeight="1" x14ac:dyDescent="0.2">
      <c r="A114" s="336" t="s">
        <v>201</v>
      </c>
      <c r="B114" s="40" t="s">
        <v>30</v>
      </c>
      <c r="C114" s="40" t="s">
        <v>29</v>
      </c>
      <c r="D114" s="70"/>
      <c r="E114" s="302"/>
      <c r="F114" s="207"/>
      <c r="G114" s="209">
        <v>1</v>
      </c>
      <c r="H114" s="209">
        <v>1</v>
      </c>
      <c r="I114" s="36">
        <v>1</v>
      </c>
      <c r="J114" s="210">
        <v>1</v>
      </c>
      <c r="K114" s="211">
        <v>1</v>
      </c>
      <c r="L114" s="211">
        <v>1</v>
      </c>
      <c r="M114" s="211">
        <v>1</v>
      </c>
      <c r="N114" s="211">
        <v>1</v>
      </c>
      <c r="O114" s="211">
        <v>1</v>
      </c>
      <c r="P114" s="211">
        <v>1</v>
      </c>
      <c r="Q114" s="211">
        <v>1</v>
      </c>
      <c r="R114" s="209">
        <v>1</v>
      </c>
      <c r="S114" s="51">
        <v>1</v>
      </c>
      <c r="T114" s="133"/>
      <c r="U114" s="133"/>
      <c r="V114" s="133"/>
      <c r="W114" s="133"/>
    </row>
    <row r="115" spans="1:26" s="1" customFormat="1" ht="15.75" customHeight="1" x14ac:dyDescent="0.2">
      <c r="A115" s="335" t="s">
        <v>202</v>
      </c>
      <c r="B115" s="40" t="s">
        <v>30</v>
      </c>
      <c r="C115" s="40" t="s">
        <v>29</v>
      </c>
      <c r="D115" s="69">
        <v>1993</v>
      </c>
      <c r="E115" s="302"/>
      <c r="F115" s="207"/>
      <c r="G115" s="3">
        <v>1</v>
      </c>
      <c r="H115" s="79">
        <v>0</v>
      </c>
      <c r="I115" s="318">
        <v>0</v>
      </c>
      <c r="J115" s="319">
        <v>0</v>
      </c>
      <c r="K115" s="80">
        <v>0</v>
      </c>
      <c r="L115" s="80">
        <v>0</v>
      </c>
      <c r="M115" s="80">
        <v>0</v>
      </c>
      <c r="N115" s="80">
        <v>0</v>
      </c>
      <c r="O115" s="80">
        <v>0</v>
      </c>
      <c r="P115" s="80">
        <v>0</v>
      </c>
      <c r="Q115" s="80">
        <v>0</v>
      </c>
      <c r="R115" s="79">
        <v>0</v>
      </c>
      <c r="S115" s="52"/>
      <c r="T115" s="129"/>
      <c r="U115" s="129"/>
      <c r="V115" s="129"/>
      <c r="W115" s="129"/>
      <c r="X115" s="31"/>
      <c r="Y115" s="31"/>
      <c r="Z115" s="31"/>
    </row>
    <row r="116" spans="1:26" s="1" customFormat="1" ht="15.75" customHeight="1" x14ac:dyDescent="0.2">
      <c r="A116" s="336" t="s">
        <v>203</v>
      </c>
      <c r="B116" s="40" t="s">
        <v>30</v>
      </c>
      <c r="C116" s="105" t="s">
        <v>40</v>
      </c>
      <c r="D116" s="70"/>
      <c r="E116" s="302"/>
      <c r="F116" s="207"/>
      <c r="G116" s="209">
        <v>1</v>
      </c>
      <c r="H116" s="209">
        <v>1</v>
      </c>
      <c r="I116" s="36">
        <v>1</v>
      </c>
      <c r="J116" s="210">
        <v>1</v>
      </c>
      <c r="K116" s="211">
        <v>1</v>
      </c>
      <c r="L116" s="211">
        <v>1</v>
      </c>
      <c r="M116" s="211">
        <v>1</v>
      </c>
      <c r="N116" s="211">
        <v>1</v>
      </c>
      <c r="O116" s="211">
        <v>1</v>
      </c>
      <c r="P116" s="211">
        <v>1</v>
      </c>
      <c r="Q116" s="211">
        <v>1</v>
      </c>
      <c r="R116" s="209">
        <v>1</v>
      </c>
      <c r="S116" s="51"/>
      <c r="T116" s="133"/>
      <c r="U116" s="133"/>
      <c r="V116" s="133"/>
      <c r="W116" s="133"/>
      <c r="Z116" s="16"/>
    </row>
    <row r="117" spans="1:26" s="31" customFormat="1" ht="15.75" customHeight="1" x14ac:dyDescent="0.2">
      <c r="A117" s="336" t="s">
        <v>204</v>
      </c>
      <c r="B117" s="40" t="s">
        <v>30</v>
      </c>
      <c r="C117" s="40" t="s">
        <v>25</v>
      </c>
      <c r="D117" s="70"/>
      <c r="E117" s="302"/>
      <c r="F117" s="207"/>
      <c r="G117" s="291">
        <v>1</v>
      </c>
      <c r="H117" s="291">
        <v>1</v>
      </c>
      <c r="I117" s="13">
        <v>1</v>
      </c>
      <c r="J117" s="294">
        <v>1</v>
      </c>
      <c r="K117" s="290">
        <v>1</v>
      </c>
      <c r="L117" s="290">
        <v>1</v>
      </c>
      <c r="M117" s="290">
        <v>1</v>
      </c>
      <c r="N117" s="290">
        <v>1</v>
      </c>
      <c r="O117" s="290">
        <v>1</v>
      </c>
      <c r="P117" s="290">
        <v>1</v>
      </c>
      <c r="Q117" s="290">
        <v>1</v>
      </c>
      <c r="R117" s="291">
        <v>1</v>
      </c>
      <c r="S117" s="51">
        <v>1</v>
      </c>
      <c r="T117" s="133"/>
      <c r="U117" s="133"/>
      <c r="V117" s="133"/>
      <c r="W117" s="133"/>
    </row>
    <row r="118" spans="1:26" s="1" customFormat="1" ht="15.75" customHeight="1" x14ac:dyDescent="0.2">
      <c r="A118" s="335" t="s">
        <v>205</v>
      </c>
      <c r="B118" s="40" t="s">
        <v>30</v>
      </c>
      <c r="C118" s="105" t="s">
        <v>40</v>
      </c>
      <c r="D118" s="69"/>
      <c r="E118" s="302"/>
      <c r="F118" s="207"/>
      <c r="G118" s="9">
        <v>1</v>
      </c>
      <c r="H118" s="9">
        <v>1</v>
      </c>
      <c r="I118" s="10">
        <v>1</v>
      </c>
      <c r="J118" s="11">
        <v>1</v>
      </c>
      <c r="K118" s="12">
        <v>1</v>
      </c>
      <c r="L118" s="12">
        <v>1</v>
      </c>
      <c r="M118" s="12">
        <v>1</v>
      </c>
      <c r="N118" s="12">
        <v>1</v>
      </c>
      <c r="O118" s="12">
        <v>1</v>
      </c>
      <c r="P118" s="12">
        <v>1</v>
      </c>
      <c r="Q118" s="12">
        <v>1</v>
      </c>
      <c r="R118" s="9">
        <v>1</v>
      </c>
      <c r="S118" s="50"/>
      <c r="T118" s="134"/>
      <c r="U118" s="134"/>
      <c r="V118" s="134"/>
      <c r="W118" s="134"/>
    </row>
    <row r="119" spans="1:26" s="31" customFormat="1" ht="15.75" customHeight="1" x14ac:dyDescent="0.2">
      <c r="A119" s="336" t="s">
        <v>206</v>
      </c>
      <c r="B119" s="40" t="s">
        <v>30</v>
      </c>
      <c r="C119" s="105" t="s">
        <v>40</v>
      </c>
      <c r="D119" s="70"/>
      <c r="E119" s="302"/>
      <c r="F119" s="207"/>
      <c r="G119" s="209">
        <v>1</v>
      </c>
      <c r="H119" s="209">
        <v>1</v>
      </c>
      <c r="I119" s="293">
        <v>1</v>
      </c>
      <c r="J119" s="210">
        <v>1</v>
      </c>
      <c r="K119" s="211">
        <v>1</v>
      </c>
      <c r="L119" s="211">
        <v>1</v>
      </c>
      <c r="M119" s="211">
        <v>1</v>
      </c>
      <c r="N119" s="211">
        <v>1</v>
      </c>
      <c r="O119" s="211">
        <v>1</v>
      </c>
      <c r="P119" s="211">
        <v>1</v>
      </c>
      <c r="Q119" s="211">
        <v>1</v>
      </c>
      <c r="R119" s="209">
        <v>1</v>
      </c>
      <c r="S119" s="51"/>
      <c r="T119" s="133"/>
      <c r="U119" s="133"/>
      <c r="V119" s="133"/>
      <c r="W119" s="133"/>
      <c r="X119" s="1"/>
      <c r="Y119" s="1"/>
      <c r="Z119" s="16"/>
    </row>
    <row r="120" spans="1:26" s="1" customFormat="1" ht="15.75" customHeight="1" x14ac:dyDescent="0.2">
      <c r="A120" s="337" t="s">
        <v>207</v>
      </c>
      <c r="B120" s="40" t="s">
        <v>30</v>
      </c>
      <c r="C120" s="105" t="s">
        <v>40</v>
      </c>
      <c r="D120" s="69"/>
      <c r="E120" s="302"/>
      <c r="F120" s="207"/>
      <c r="G120" s="291">
        <v>1</v>
      </c>
      <c r="H120" s="291">
        <v>1</v>
      </c>
      <c r="I120" s="291">
        <v>1</v>
      </c>
      <c r="J120" s="291">
        <v>1</v>
      </c>
      <c r="K120" s="291">
        <v>1</v>
      </c>
      <c r="L120" s="291">
        <v>1</v>
      </c>
      <c r="M120" s="291">
        <v>1</v>
      </c>
      <c r="N120" s="291">
        <v>1</v>
      </c>
      <c r="O120" s="291">
        <v>1</v>
      </c>
      <c r="P120" s="291">
        <v>1</v>
      </c>
      <c r="Q120" s="291">
        <v>1</v>
      </c>
      <c r="R120" s="291">
        <v>1</v>
      </c>
      <c r="S120" s="52"/>
      <c r="T120" s="129"/>
      <c r="U120" s="129"/>
      <c r="V120" s="129"/>
      <c r="W120" s="129"/>
      <c r="X120" s="31"/>
      <c r="Y120" s="31"/>
      <c r="Z120" s="31"/>
    </row>
    <row r="121" spans="1:26" s="31" customFormat="1" ht="15.75" customHeight="1" x14ac:dyDescent="0.2">
      <c r="A121" s="335" t="s">
        <v>208</v>
      </c>
      <c r="B121" s="105" t="s">
        <v>139</v>
      </c>
      <c r="C121" s="40" t="s">
        <v>25</v>
      </c>
      <c r="D121" s="69"/>
      <c r="E121" s="302"/>
      <c r="F121" s="207"/>
      <c r="G121" s="3">
        <v>1</v>
      </c>
      <c r="H121" s="3">
        <v>1</v>
      </c>
      <c r="I121" s="13">
        <v>1</v>
      </c>
      <c r="J121" s="14">
        <v>1</v>
      </c>
      <c r="K121" s="15">
        <v>1</v>
      </c>
      <c r="L121" s="15">
        <v>1</v>
      </c>
      <c r="M121" s="15">
        <v>1</v>
      </c>
      <c r="N121" s="15">
        <v>1</v>
      </c>
      <c r="O121" s="15">
        <v>1</v>
      </c>
      <c r="P121" s="15">
        <v>1</v>
      </c>
      <c r="Q121" s="15">
        <v>1</v>
      </c>
      <c r="R121" s="3">
        <v>1</v>
      </c>
      <c r="S121" s="50"/>
      <c r="T121" s="134"/>
      <c r="U121" s="134"/>
      <c r="V121" s="134"/>
      <c r="W121" s="134"/>
      <c r="X121" s="1"/>
      <c r="Y121" s="1"/>
      <c r="Z121" s="1"/>
    </row>
    <row r="122" spans="1:26" s="31" customFormat="1" ht="15.75" customHeight="1" x14ac:dyDescent="0.2">
      <c r="A122" s="339" t="s">
        <v>209</v>
      </c>
      <c r="B122" s="40" t="s">
        <v>30</v>
      </c>
      <c r="C122" s="40" t="s">
        <v>25</v>
      </c>
      <c r="D122" s="70"/>
      <c r="E122" s="302"/>
      <c r="F122" s="207"/>
      <c r="G122" s="39">
        <v>1</v>
      </c>
      <c r="H122" s="39">
        <v>1</v>
      </c>
      <c r="I122" s="39">
        <v>1</v>
      </c>
      <c r="J122" s="39">
        <v>1</v>
      </c>
      <c r="K122" s="39">
        <v>1</v>
      </c>
      <c r="L122" s="39">
        <v>1</v>
      </c>
      <c r="M122" s="39">
        <v>1</v>
      </c>
      <c r="N122" s="39">
        <v>1</v>
      </c>
      <c r="O122" s="39">
        <v>1</v>
      </c>
      <c r="P122" s="39">
        <v>1</v>
      </c>
      <c r="Q122" s="39">
        <v>1</v>
      </c>
      <c r="R122" s="219">
        <v>1</v>
      </c>
      <c r="S122" s="51"/>
      <c r="T122" s="133"/>
      <c r="U122" s="133"/>
      <c r="V122" s="133"/>
      <c r="W122" s="133"/>
      <c r="X122" s="1"/>
      <c r="Y122" s="1"/>
      <c r="Z122" s="1"/>
    </row>
    <row r="123" spans="1:26" s="31" customFormat="1" ht="15.75" customHeight="1" x14ac:dyDescent="0.2">
      <c r="A123" s="337" t="s">
        <v>210</v>
      </c>
      <c r="B123" s="40" t="s">
        <v>30</v>
      </c>
      <c r="C123" s="40" t="s">
        <v>29</v>
      </c>
      <c r="D123" s="69">
        <v>1981</v>
      </c>
      <c r="E123" s="302"/>
      <c r="F123" s="207"/>
      <c r="G123" s="291">
        <v>1</v>
      </c>
      <c r="H123" s="291">
        <v>1</v>
      </c>
      <c r="I123" s="13">
        <v>1</v>
      </c>
      <c r="J123" s="294">
        <v>1</v>
      </c>
      <c r="K123" s="290">
        <v>1</v>
      </c>
      <c r="L123" s="290">
        <v>1</v>
      </c>
      <c r="M123" s="290">
        <v>1</v>
      </c>
      <c r="N123" s="290">
        <v>1</v>
      </c>
      <c r="O123" s="290">
        <v>1</v>
      </c>
      <c r="P123" s="290">
        <v>1</v>
      </c>
      <c r="Q123" s="290">
        <v>1</v>
      </c>
      <c r="R123" s="291">
        <v>1</v>
      </c>
      <c r="S123" s="52"/>
      <c r="T123" s="129"/>
      <c r="U123" s="129"/>
      <c r="V123" s="129"/>
      <c r="W123" s="129"/>
      <c r="X123" s="1"/>
    </row>
    <row r="124" spans="1:26" s="31" customFormat="1" ht="15.75" customHeight="1" x14ac:dyDescent="0.2">
      <c r="A124" s="292" t="s">
        <v>211</v>
      </c>
      <c r="B124" s="40" t="s">
        <v>30</v>
      </c>
      <c r="C124" s="105" t="s">
        <v>25</v>
      </c>
      <c r="D124" s="325">
        <v>42032</v>
      </c>
      <c r="E124" s="302"/>
      <c r="F124" s="207"/>
      <c r="G124" s="79">
        <v>0</v>
      </c>
      <c r="H124" s="35">
        <v>1</v>
      </c>
      <c r="I124" s="36">
        <v>1</v>
      </c>
      <c r="J124" s="37">
        <v>1</v>
      </c>
      <c r="K124" s="38">
        <v>1</v>
      </c>
      <c r="L124" s="38">
        <v>1</v>
      </c>
      <c r="M124" s="38">
        <v>1</v>
      </c>
      <c r="N124" s="38">
        <v>1</v>
      </c>
      <c r="O124" s="38">
        <v>1</v>
      </c>
      <c r="P124" s="38">
        <v>1</v>
      </c>
      <c r="Q124" s="38">
        <v>1</v>
      </c>
      <c r="R124" s="38">
        <v>1</v>
      </c>
      <c r="S124" s="51">
        <v>1</v>
      </c>
      <c r="T124" s="133"/>
      <c r="U124" s="133"/>
      <c r="V124" s="133"/>
      <c r="W124" s="133"/>
    </row>
    <row r="125" spans="1:26" s="31" customFormat="1" ht="15.75" customHeight="1" x14ac:dyDescent="0.2">
      <c r="A125" s="216"/>
      <c r="B125" s="40"/>
      <c r="C125" s="40"/>
      <c r="D125" s="69"/>
      <c r="E125" s="302"/>
      <c r="F125" s="20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50"/>
      <c r="S125" s="50"/>
      <c r="T125" s="134"/>
      <c r="U125" s="134"/>
      <c r="V125" s="134"/>
      <c r="W125" s="134"/>
      <c r="X125" s="1"/>
    </row>
    <row r="126" spans="1:26" s="31" customFormat="1" ht="15.75" customHeight="1" x14ac:dyDescent="0.2">
      <c r="A126" s="220"/>
      <c r="B126" s="221"/>
      <c r="C126" s="221"/>
      <c r="D126" s="222"/>
      <c r="E126" s="302"/>
      <c r="F126" s="207"/>
      <c r="G126" s="209"/>
      <c r="H126" s="209"/>
      <c r="I126" s="36"/>
      <c r="J126" s="210"/>
      <c r="K126" s="211"/>
      <c r="L126" s="211"/>
      <c r="M126" s="211"/>
      <c r="N126" s="211"/>
      <c r="O126" s="211"/>
      <c r="P126" s="211"/>
      <c r="Q126" s="211"/>
      <c r="R126" s="209"/>
      <c r="S126" s="51"/>
      <c r="T126" s="133"/>
      <c r="U126" s="133"/>
      <c r="V126" s="133"/>
      <c r="W126" s="133"/>
      <c r="X126" s="1"/>
    </row>
    <row r="127" spans="1:26" s="31" customFormat="1" ht="15.75" customHeight="1" x14ac:dyDescent="0.2">
      <c r="A127" s="220"/>
      <c r="B127" s="221"/>
      <c r="C127" s="221"/>
      <c r="D127" s="222"/>
      <c r="E127" s="302"/>
      <c r="F127" s="207"/>
      <c r="G127" s="209"/>
      <c r="H127" s="209"/>
      <c r="I127" s="36"/>
      <c r="J127" s="210"/>
      <c r="K127" s="211"/>
      <c r="L127" s="211"/>
      <c r="M127" s="211"/>
      <c r="N127" s="211"/>
      <c r="O127" s="211"/>
      <c r="P127" s="211"/>
      <c r="Q127" s="211"/>
      <c r="R127" s="209"/>
      <c r="S127" s="52"/>
      <c r="T127" s="129"/>
      <c r="U127" s="129"/>
      <c r="V127" s="129"/>
      <c r="W127" s="129"/>
      <c r="X127" s="1"/>
    </row>
    <row r="128" spans="1:26" s="1" customFormat="1" ht="15.75" customHeight="1" x14ac:dyDescent="0.2">
      <c r="A128" s="216"/>
      <c r="B128" s="40"/>
      <c r="C128" s="40"/>
      <c r="D128" s="69"/>
      <c r="E128" s="302"/>
      <c r="F128" s="20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50"/>
      <c r="S128" s="50"/>
      <c r="T128" s="134"/>
      <c r="U128" s="134"/>
      <c r="V128" s="134"/>
      <c r="W128" s="134"/>
    </row>
    <row r="129" spans="1:23" s="31" customFormat="1" ht="15.75" customHeight="1" x14ac:dyDescent="0.2">
      <c r="A129" s="220"/>
      <c r="B129" s="221"/>
      <c r="C129" s="221"/>
      <c r="D129" s="222"/>
      <c r="E129" s="302"/>
      <c r="F129" s="207"/>
      <c r="G129" s="209"/>
      <c r="H129" s="209"/>
      <c r="I129" s="36"/>
      <c r="J129" s="210"/>
      <c r="K129" s="211"/>
      <c r="L129" s="211"/>
      <c r="M129" s="211"/>
      <c r="N129" s="211"/>
      <c r="O129" s="211"/>
      <c r="P129" s="211"/>
      <c r="Q129" s="211"/>
      <c r="R129" s="209"/>
      <c r="S129" s="51"/>
      <c r="T129" s="133"/>
      <c r="U129" s="133"/>
      <c r="V129" s="133"/>
      <c r="W129" s="133"/>
    </row>
    <row r="130" spans="1:23" s="22" customFormat="1" ht="5.25" customHeight="1" x14ac:dyDescent="0.2">
      <c r="A130" s="216"/>
      <c r="B130" s="40"/>
      <c r="C130" s="40"/>
      <c r="D130" s="69"/>
      <c r="E130" s="302"/>
      <c r="F130" s="20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50"/>
      <c r="S130" s="52"/>
      <c r="T130" s="129"/>
      <c r="U130" s="129"/>
      <c r="V130" s="129"/>
      <c r="W130" s="129"/>
    </row>
    <row r="131" spans="1:23" s="1" customFormat="1" ht="15.75" customHeight="1" thickBot="1" x14ac:dyDescent="0.25">
      <c r="A131" s="220"/>
      <c r="B131" s="221"/>
      <c r="C131" s="221"/>
      <c r="D131" s="222"/>
      <c r="E131" s="302"/>
      <c r="F131" s="207"/>
      <c r="G131" s="209"/>
      <c r="H131" s="209"/>
      <c r="I131" s="36"/>
      <c r="J131" s="210"/>
      <c r="K131" s="211"/>
      <c r="L131" s="211"/>
      <c r="M131" s="211"/>
      <c r="N131" s="211"/>
      <c r="O131" s="211"/>
      <c r="P131" s="211"/>
      <c r="Q131" s="211"/>
      <c r="R131" s="209"/>
      <c r="S131" s="125"/>
      <c r="T131" s="126"/>
      <c r="U131" s="126"/>
      <c r="V131" s="126"/>
      <c r="W131" s="126"/>
    </row>
    <row r="132" spans="1:23" s="26" customFormat="1" ht="6" customHeight="1" thickBot="1" x14ac:dyDescent="0.25">
      <c r="A132" s="162"/>
      <c r="B132" s="5"/>
      <c r="C132" s="8"/>
      <c r="D132" s="8"/>
      <c r="E132" s="303"/>
      <c r="F132" s="92"/>
      <c r="G132" s="63"/>
      <c r="H132" s="64"/>
      <c r="I132" s="64"/>
      <c r="J132" s="64"/>
      <c r="K132" s="64"/>
      <c r="L132" s="64"/>
      <c r="M132" s="64"/>
      <c r="N132" s="64"/>
      <c r="O132" s="64"/>
      <c r="P132" s="64"/>
      <c r="Q132" s="65"/>
      <c r="R132" s="63"/>
      <c r="S132" s="51"/>
      <c r="T132" s="78"/>
      <c r="U132" s="78"/>
      <c r="V132" s="78"/>
      <c r="W132" s="78"/>
    </row>
    <row r="133" spans="1:23" s="123" customFormat="1" ht="21" customHeight="1" thickBot="1" x14ac:dyDescent="0.25">
      <c r="A133" s="163"/>
      <c r="B133" s="201" t="s">
        <v>21</v>
      </c>
      <c r="C133" s="233"/>
      <c r="D133" s="233"/>
      <c r="E133" s="300"/>
      <c r="F133" s="203"/>
      <c r="G133" s="204">
        <f>SUM(G109:G131)</f>
        <v>14.6</v>
      </c>
      <c r="H133" s="204">
        <f t="shared" ref="H133:R133" si="8">SUM(H109:H131)</f>
        <v>14.6</v>
      </c>
      <c r="I133" s="204">
        <f t="shared" si="8"/>
        <v>14.6</v>
      </c>
      <c r="J133" s="204">
        <f t="shared" si="8"/>
        <v>14.6</v>
      </c>
      <c r="K133" s="204">
        <f t="shared" si="8"/>
        <v>14.6</v>
      </c>
      <c r="L133" s="204">
        <f t="shared" si="8"/>
        <v>14.6</v>
      </c>
      <c r="M133" s="204">
        <f t="shared" si="8"/>
        <v>14.6</v>
      </c>
      <c r="N133" s="204">
        <f t="shared" si="8"/>
        <v>14.6</v>
      </c>
      <c r="O133" s="204">
        <f t="shared" si="8"/>
        <v>14.6</v>
      </c>
      <c r="P133" s="204">
        <f t="shared" si="8"/>
        <v>14.6</v>
      </c>
      <c r="Q133" s="204">
        <f t="shared" si="8"/>
        <v>14.6</v>
      </c>
      <c r="R133" s="204">
        <f t="shared" si="8"/>
        <v>14.6</v>
      </c>
      <c r="S133" s="131">
        <f>SUM(S109:S131)</f>
        <v>3</v>
      </c>
      <c r="T133" s="131">
        <f t="shared" ref="T133:V133" si="9">SUM(T109:T131)</f>
        <v>0</v>
      </c>
      <c r="U133" s="131">
        <f t="shared" si="9"/>
        <v>0</v>
      </c>
      <c r="V133" s="131">
        <f t="shared" si="9"/>
        <v>0</v>
      </c>
      <c r="W133" s="131">
        <f>SUM(W109:W131)</f>
        <v>0</v>
      </c>
    </row>
    <row r="134" spans="1:23" s="123" customFormat="1" ht="21" customHeight="1" x14ac:dyDescent="0.2">
      <c r="A134" s="172"/>
      <c r="B134" s="43"/>
      <c r="C134" s="43"/>
      <c r="D134" s="28"/>
      <c r="E134" s="314"/>
      <c r="F134" s="98"/>
      <c r="G134" s="86"/>
      <c r="H134" s="86"/>
      <c r="I134" s="86"/>
      <c r="J134" s="86"/>
      <c r="K134" s="87"/>
      <c r="L134" s="87"/>
      <c r="M134" s="87"/>
      <c r="N134" s="87"/>
      <c r="O134" s="87"/>
      <c r="P134" s="87"/>
      <c r="Q134" s="87"/>
      <c r="R134" s="87"/>
      <c r="S134" s="88"/>
      <c r="T134" s="124"/>
      <c r="U134" s="124"/>
      <c r="V134" s="124"/>
      <c r="W134" s="124"/>
    </row>
  </sheetData>
  <sheetProtection selectLockedCells="1"/>
  <sortState ref="A117:XFD132">
    <sortCondition ref="A117"/>
  </sortState>
  <mergeCells count="26">
    <mergeCell ref="A1:W2"/>
    <mergeCell ref="A61:W62"/>
    <mergeCell ref="A3:A4"/>
    <mergeCell ref="D3:D4"/>
    <mergeCell ref="C3:C4"/>
    <mergeCell ref="J3:J4"/>
    <mergeCell ref="E3:E4"/>
    <mergeCell ref="B3:B4"/>
    <mergeCell ref="G3:G4"/>
    <mergeCell ref="H3:H4"/>
    <mergeCell ref="I3:I4"/>
    <mergeCell ref="R3:R4"/>
    <mergeCell ref="M3:M4"/>
    <mergeCell ref="P3:P4"/>
    <mergeCell ref="F3:F4"/>
    <mergeCell ref="O3:O4"/>
    <mergeCell ref="K3:K4"/>
    <mergeCell ref="L3:L4"/>
    <mergeCell ref="Q3:Q4"/>
    <mergeCell ref="N3:N4"/>
    <mergeCell ref="X9:X11"/>
    <mergeCell ref="S3:S4"/>
    <mergeCell ref="W3:W4"/>
    <mergeCell ref="T3:T4"/>
    <mergeCell ref="U3:U4"/>
    <mergeCell ref="V3:V4"/>
  </mergeCells>
  <phoneticPr fontId="3" type="noConversion"/>
  <conditionalFormatting sqref="G59:R59">
    <cfRule type="cellIs" dxfId="0" priority="21" operator="lessThan">
      <formula>0</formula>
    </cfRule>
  </conditionalFormatting>
  <printOptions horizontalCentered="1" verticalCentered="1"/>
  <pageMargins left="0" right="0" top="0" bottom="0" header="0" footer="0"/>
  <pageSetup paperSize="9" scale="46" orientation="landscape" r:id="rId1"/>
  <headerFooter alignWithMargins="0">
    <oddHeader>&amp;L&amp;D</oddHeader>
  </headerFooter>
  <rowBreaks count="1" manualBreakCount="1">
    <brk id="60" max="3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P47"/>
  <sheetViews>
    <sheetView topLeftCell="T1" workbookViewId="0">
      <selection activeCell="X16" sqref="X16"/>
    </sheetView>
  </sheetViews>
  <sheetFormatPr baseColWidth="10" defaultColWidth="11.42578125" defaultRowHeight="12.75" x14ac:dyDescent="0.2"/>
  <cols>
    <col min="1" max="9" width="11.42578125" style="110"/>
    <col min="10" max="29" width="6.7109375" style="110" customWidth="1"/>
    <col min="30" max="53" width="11.42578125" style="110"/>
    <col min="54" max="54" width="5.7109375" style="110" customWidth="1"/>
    <col min="55" max="16384" width="11.42578125" style="110"/>
  </cols>
  <sheetData>
    <row r="1" spans="1:42" x14ac:dyDescent="0.2">
      <c r="A1" s="109" t="s">
        <v>41</v>
      </c>
      <c r="B1" s="109" t="s">
        <v>15</v>
      </c>
      <c r="C1" s="154">
        <v>19</v>
      </c>
      <c r="E1" s="109" t="s">
        <v>48</v>
      </c>
      <c r="F1" s="109" t="s">
        <v>49</v>
      </c>
      <c r="G1" s="153"/>
      <c r="H1" s="286"/>
      <c r="I1" s="286" t="s">
        <v>74</v>
      </c>
      <c r="J1" s="286" t="s">
        <v>108</v>
      </c>
      <c r="K1" s="286" t="s">
        <v>110</v>
      </c>
      <c r="L1" s="286" t="s">
        <v>112</v>
      </c>
      <c r="M1" s="286" t="s">
        <v>111</v>
      </c>
      <c r="N1" s="286" t="s">
        <v>113</v>
      </c>
      <c r="O1" s="286" t="s">
        <v>45</v>
      </c>
      <c r="P1" s="287" t="s">
        <v>114</v>
      </c>
      <c r="Q1" s="287"/>
      <c r="R1" s="110">
        <v>1610</v>
      </c>
      <c r="S1" s="110">
        <v>1510</v>
      </c>
      <c r="T1" s="110">
        <v>1250</v>
      </c>
      <c r="U1" s="110">
        <v>1300</v>
      </c>
      <c r="V1" s="110">
        <v>1710</v>
      </c>
      <c r="W1" s="110">
        <v>1910</v>
      </c>
      <c r="X1" s="110">
        <v>1520</v>
      </c>
      <c r="Y1" s="110">
        <v>1100</v>
      </c>
      <c r="Z1" s="110">
        <v>1720</v>
      </c>
      <c r="AA1" s="110">
        <v>1810</v>
      </c>
      <c r="AD1" s="110" t="s">
        <v>65</v>
      </c>
      <c r="AE1" s="110" t="s">
        <v>65</v>
      </c>
      <c r="AF1" s="110" t="s">
        <v>66</v>
      </c>
      <c r="AG1" s="110" t="s">
        <v>2</v>
      </c>
      <c r="AH1" s="110" t="s">
        <v>67</v>
      </c>
      <c r="AI1" s="110" t="s">
        <v>4</v>
      </c>
      <c r="AJ1" s="110" t="s">
        <v>5</v>
      </c>
      <c r="AK1" s="110" t="s">
        <v>68</v>
      </c>
      <c r="AL1" s="110" t="s">
        <v>69</v>
      </c>
      <c r="AM1" s="110" t="s">
        <v>70</v>
      </c>
      <c r="AN1" s="110" t="s">
        <v>71</v>
      </c>
      <c r="AO1" s="110" t="s">
        <v>72</v>
      </c>
      <c r="AP1" s="110" t="s">
        <v>73</v>
      </c>
    </row>
    <row r="2" spans="1:42" x14ac:dyDescent="0.2">
      <c r="B2" s="109" t="s">
        <v>16</v>
      </c>
      <c r="C2" s="154">
        <v>48</v>
      </c>
      <c r="F2" s="109" t="s">
        <v>50</v>
      </c>
      <c r="G2" s="156">
        <v>1</v>
      </c>
      <c r="H2" s="287">
        <v>1010</v>
      </c>
      <c r="I2" s="287"/>
      <c r="J2" s="287"/>
      <c r="K2" s="287"/>
      <c r="L2" s="287"/>
      <c r="M2" s="287"/>
      <c r="N2" s="287"/>
      <c r="O2" s="287"/>
      <c r="P2" s="287"/>
      <c r="Q2" s="287"/>
      <c r="R2" s="110">
        <v>1610</v>
      </c>
      <c r="S2" s="110">
        <v>1510</v>
      </c>
      <c r="T2" s="110">
        <v>1250</v>
      </c>
      <c r="U2" s="110">
        <v>1300</v>
      </c>
      <c r="V2" s="110">
        <v>1710</v>
      </c>
      <c r="W2" s="110">
        <v>1910</v>
      </c>
      <c r="X2" s="110">
        <v>1520</v>
      </c>
      <c r="Y2" s="110">
        <v>1100</v>
      </c>
      <c r="Z2" s="110">
        <v>1720</v>
      </c>
      <c r="AA2" s="110">
        <v>1810</v>
      </c>
      <c r="AD2" s="110" t="s">
        <v>66</v>
      </c>
    </row>
    <row r="3" spans="1:42" x14ac:dyDescent="0.2">
      <c r="B3" s="109"/>
      <c r="F3" s="109"/>
      <c r="H3" s="287">
        <v>1100</v>
      </c>
      <c r="I3" s="287"/>
      <c r="J3" s="287"/>
      <c r="K3" s="287"/>
      <c r="L3" s="287"/>
      <c r="M3" s="287"/>
      <c r="N3" s="287"/>
      <c r="O3" s="287"/>
      <c r="P3" s="287"/>
      <c r="Q3" s="287"/>
      <c r="R3" s="110">
        <v>1610</v>
      </c>
      <c r="S3" s="110">
        <v>1510</v>
      </c>
      <c r="T3" s="110">
        <v>1250</v>
      </c>
      <c r="U3" s="110">
        <v>1300</v>
      </c>
      <c r="V3" s="110">
        <v>1710</v>
      </c>
      <c r="W3" s="110">
        <v>1910</v>
      </c>
      <c r="X3" s="110">
        <v>1520</v>
      </c>
      <c r="Y3" s="110">
        <v>1100</v>
      </c>
      <c r="Z3" s="110">
        <v>1720</v>
      </c>
      <c r="AA3" s="110">
        <v>1810</v>
      </c>
      <c r="AD3" s="110" t="s">
        <v>2</v>
      </c>
    </row>
    <row r="4" spans="1:42" x14ac:dyDescent="0.2">
      <c r="H4" s="287">
        <v>1200</v>
      </c>
      <c r="I4" s="287"/>
      <c r="J4" s="287"/>
      <c r="K4" s="287"/>
      <c r="L4" s="287"/>
      <c r="M4" s="287"/>
      <c r="N4" s="287"/>
      <c r="O4" s="287"/>
      <c r="P4" s="287"/>
      <c r="Q4" s="287"/>
      <c r="R4" s="110">
        <v>1610</v>
      </c>
      <c r="S4" s="110">
        <v>1510</v>
      </c>
      <c r="T4" s="110">
        <v>1250</v>
      </c>
      <c r="U4" s="110">
        <v>1300</v>
      </c>
      <c r="V4" s="110">
        <v>1710</v>
      </c>
      <c r="W4" s="110">
        <v>1910</v>
      </c>
      <c r="X4" s="110">
        <v>1520</v>
      </c>
      <c r="Y4" s="110">
        <v>1100</v>
      </c>
      <c r="Z4" s="110">
        <v>1720</v>
      </c>
      <c r="AA4" s="110">
        <v>1810</v>
      </c>
      <c r="AD4" s="110" t="s">
        <v>67</v>
      </c>
    </row>
    <row r="5" spans="1:42" x14ac:dyDescent="0.2">
      <c r="A5" s="109" t="s">
        <v>42</v>
      </c>
      <c r="B5" s="109" t="s">
        <v>15</v>
      </c>
      <c r="C5" s="154">
        <v>22</v>
      </c>
      <c r="E5" s="109" t="s">
        <v>51</v>
      </c>
      <c r="H5" s="287">
        <v>1250</v>
      </c>
      <c r="I5" s="287"/>
      <c r="J5" s="287"/>
      <c r="K5" s="287"/>
      <c r="L5" s="287"/>
      <c r="M5" s="287"/>
      <c r="N5" s="287"/>
      <c r="O5" s="287"/>
      <c r="P5" s="287"/>
      <c r="Q5" s="287"/>
      <c r="R5" s="110">
        <v>1610</v>
      </c>
      <c r="S5" s="110">
        <v>1510</v>
      </c>
      <c r="T5" s="110">
        <v>1250</v>
      </c>
      <c r="U5" s="110">
        <v>1300</v>
      </c>
      <c r="V5" s="110">
        <v>1710</v>
      </c>
      <c r="W5" s="110">
        <v>1910</v>
      </c>
      <c r="X5" s="110">
        <v>1520</v>
      </c>
      <c r="Y5" s="110">
        <v>1100</v>
      </c>
      <c r="Z5" s="110">
        <v>1720</v>
      </c>
      <c r="AA5" s="110">
        <v>1810</v>
      </c>
      <c r="AD5" s="110" t="s">
        <v>4</v>
      </c>
    </row>
    <row r="6" spans="1:42" x14ac:dyDescent="0.2">
      <c r="B6" s="109" t="s">
        <v>16</v>
      </c>
      <c r="C6" s="154">
        <v>48</v>
      </c>
      <c r="D6" s="110" t="e">
        <f>SUMPRODUCT(Feuil1!W2ja)</f>
        <v>#NAME?</v>
      </c>
      <c r="H6" s="287">
        <v>1260</v>
      </c>
      <c r="I6" s="287"/>
      <c r="J6" s="287"/>
      <c r="K6" s="287"/>
      <c r="L6" s="287"/>
      <c r="M6" s="287"/>
      <c r="N6" s="287"/>
      <c r="O6" s="287"/>
      <c r="P6" s="287"/>
      <c r="Q6" s="287"/>
      <c r="R6" s="110">
        <v>1610</v>
      </c>
      <c r="S6" s="110">
        <v>1510</v>
      </c>
      <c r="T6" s="110">
        <v>1250</v>
      </c>
      <c r="U6" s="110">
        <v>1300</v>
      </c>
      <c r="V6" s="110">
        <v>1710</v>
      </c>
      <c r="W6" s="110">
        <v>1910</v>
      </c>
      <c r="X6" s="110">
        <v>1520</v>
      </c>
      <c r="Y6" s="110">
        <v>1100</v>
      </c>
      <c r="Z6" s="110">
        <v>1720</v>
      </c>
      <c r="AA6" s="110">
        <v>1810</v>
      </c>
      <c r="AD6" s="110" t="s">
        <v>5</v>
      </c>
    </row>
    <row r="7" spans="1:42" x14ac:dyDescent="0.2">
      <c r="B7" s="109"/>
      <c r="H7" s="287">
        <v>1300</v>
      </c>
      <c r="I7" s="287"/>
      <c r="J7" s="287"/>
      <c r="K7" s="287"/>
      <c r="L7" s="287"/>
      <c r="M7" s="287"/>
      <c r="N7" s="287"/>
      <c r="O7" s="287"/>
      <c r="P7" s="287"/>
      <c r="Q7" s="287"/>
      <c r="R7" s="110">
        <v>1610</v>
      </c>
      <c r="S7" s="110">
        <v>1510</v>
      </c>
      <c r="T7" s="110">
        <v>1250</v>
      </c>
      <c r="U7" s="110">
        <v>1300</v>
      </c>
      <c r="V7" s="110">
        <v>1710</v>
      </c>
      <c r="W7" s="110">
        <v>1910</v>
      </c>
      <c r="X7" s="110">
        <v>1520</v>
      </c>
      <c r="Y7" s="110">
        <v>1100</v>
      </c>
      <c r="Z7" s="110">
        <v>1720</v>
      </c>
      <c r="AA7" s="110">
        <v>1810</v>
      </c>
      <c r="AD7" s="110" t="s">
        <v>68</v>
      </c>
    </row>
    <row r="8" spans="1:42" x14ac:dyDescent="0.2">
      <c r="H8" s="287">
        <v>1510</v>
      </c>
      <c r="I8" s="287"/>
      <c r="J8" s="287"/>
      <c r="K8" s="287"/>
      <c r="L8" s="287"/>
      <c r="M8" s="287"/>
      <c r="N8" s="287"/>
      <c r="O8" s="287"/>
      <c r="P8" s="287"/>
      <c r="Q8" s="287"/>
      <c r="R8" s="110">
        <v>1610</v>
      </c>
      <c r="S8" s="110">
        <v>1510</v>
      </c>
      <c r="T8" s="110">
        <v>1250</v>
      </c>
      <c r="U8" s="110">
        <v>1300</v>
      </c>
      <c r="V8" s="110">
        <v>1710</v>
      </c>
      <c r="W8" s="110">
        <v>1910</v>
      </c>
      <c r="X8" s="110">
        <v>1520</v>
      </c>
      <c r="Y8" s="110">
        <v>1100</v>
      </c>
      <c r="Z8" s="110">
        <v>1720</v>
      </c>
      <c r="AA8" s="110">
        <v>1810</v>
      </c>
      <c r="AD8" s="110" t="s">
        <v>69</v>
      </c>
    </row>
    <row r="9" spans="1:42" x14ac:dyDescent="0.2">
      <c r="A9" s="109" t="s">
        <v>43</v>
      </c>
      <c r="B9" s="109" t="s">
        <v>15</v>
      </c>
      <c r="C9" s="154">
        <v>18.600000000000001</v>
      </c>
      <c r="E9" s="109" t="s">
        <v>52</v>
      </c>
      <c r="H9" s="287">
        <v>1610</v>
      </c>
      <c r="I9" s="287"/>
      <c r="J9" s="287"/>
      <c r="K9" s="287"/>
      <c r="L9" s="287"/>
      <c r="M9" s="287"/>
      <c r="N9" s="287"/>
      <c r="O9" s="287"/>
      <c r="P9" s="287"/>
      <c r="Q9" s="287"/>
      <c r="R9" s="110">
        <v>1610</v>
      </c>
      <c r="S9" s="110">
        <v>1510</v>
      </c>
      <c r="T9" s="110">
        <v>1250</v>
      </c>
      <c r="U9" s="110">
        <v>1300</v>
      </c>
      <c r="V9" s="110">
        <v>1710</v>
      </c>
      <c r="W9" s="110">
        <v>1910</v>
      </c>
      <c r="X9" s="110">
        <v>1520</v>
      </c>
      <c r="Y9" s="110">
        <v>1100</v>
      </c>
      <c r="Z9" s="110">
        <v>1720</v>
      </c>
      <c r="AA9" s="110">
        <v>1810</v>
      </c>
      <c r="AD9" s="110" t="s">
        <v>70</v>
      </c>
    </row>
    <row r="10" spans="1:42" x14ac:dyDescent="0.2">
      <c r="B10" s="109" t="s">
        <v>16</v>
      </c>
      <c r="C10" s="154">
        <v>38</v>
      </c>
      <c r="H10" s="287">
        <v>1710</v>
      </c>
      <c r="I10" s="287"/>
      <c r="J10" s="287"/>
      <c r="K10" s="287"/>
      <c r="L10" s="287"/>
      <c r="M10" s="287"/>
      <c r="N10" s="287"/>
      <c r="O10" s="287"/>
      <c r="P10" s="287"/>
      <c r="Q10" s="287"/>
      <c r="R10" s="110">
        <v>1610</v>
      </c>
      <c r="S10" s="110">
        <v>1510</v>
      </c>
      <c r="T10" s="110">
        <v>1250</v>
      </c>
      <c r="U10" s="110">
        <v>1300</v>
      </c>
      <c r="V10" s="110">
        <v>1710</v>
      </c>
      <c r="W10" s="110">
        <v>1910</v>
      </c>
      <c r="X10" s="110">
        <v>1520</v>
      </c>
      <c r="Y10" s="110">
        <v>1100</v>
      </c>
      <c r="Z10" s="110">
        <v>1720</v>
      </c>
      <c r="AA10" s="110">
        <v>1810</v>
      </c>
      <c r="AD10" s="110" t="s">
        <v>71</v>
      </c>
    </row>
    <row r="11" spans="1:42" x14ac:dyDescent="0.2">
      <c r="B11" s="109"/>
      <c r="H11" s="287">
        <v>1720</v>
      </c>
      <c r="I11" s="287"/>
      <c r="J11" s="287"/>
      <c r="K11" s="287"/>
      <c r="L11" s="287"/>
      <c r="M11" s="287"/>
      <c r="N11" s="287"/>
      <c r="O11" s="287"/>
      <c r="P11" s="287"/>
      <c r="Q11" s="287"/>
      <c r="R11" s="110">
        <v>1610</v>
      </c>
      <c r="S11" s="110">
        <v>1510</v>
      </c>
      <c r="T11" s="110">
        <v>1250</v>
      </c>
      <c r="U11" s="110">
        <v>1300</v>
      </c>
      <c r="V11" s="110">
        <v>1710</v>
      </c>
      <c r="W11" s="110">
        <v>1910</v>
      </c>
      <c r="X11" s="110">
        <v>1520</v>
      </c>
      <c r="Y11" s="110">
        <v>1100</v>
      </c>
      <c r="Z11" s="110">
        <v>1720</v>
      </c>
      <c r="AA11" s="110">
        <v>1810</v>
      </c>
      <c r="AD11" s="110" t="s">
        <v>72</v>
      </c>
    </row>
    <row r="12" spans="1:42" x14ac:dyDescent="0.2">
      <c r="H12" s="287">
        <v>1810</v>
      </c>
      <c r="I12" s="287"/>
      <c r="J12" s="287"/>
      <c r="K12" s="287"/>
      <c r="L12" s="287"/>
      <c r="M12" s="287"/>
      <c r="N12" s="287"/>
      <c r="O12" s="287"/>
      <c r="P12" s="287"/>
      <c r="Q12" s="287"/>
      <c r="R12" s="110">
        <v>1610</v>
      </c>
      <c r="S12" s="110">
        <v>1510</v>
      </c>
      <c r="T12" s="110">
        <v>1250</v>
      </c>
      <c r="U12" s="110">
        <v>1300</v>
      </c>
      <c r="V12" s="110">
        <v>1710</v>
      </c>
      <c r="W12" s="110">
        <v>1910</v>
      </c>
      <c r="X12" s="110">
        <v>1520</v>
      </c>
      <c r="Y12" s="110">
        <v>1100</v>
      </c>
      <c r="Z12" s="110">
        <v>1720</v>
      </c>
      <c r="AA12" s="110">
        <v>1810</v>
      </c>
      <c r="AD12" s="110" t="s">
        <v>73</v>
      </c>
    </row>
    <row r="13" spans="1:42" x14ac:dyDescent="0.2">
      <c r="A13" s="109" t="s">
        <v>44</v>
      </c>
      <c r="B13" s="109" t="s">
        <v>15</v>
      </c>
      <c r="C13" s="154">
        <v>19.2</v>
      </c>
      <c r="E13" s="109" t="s">
        <v>53</v>
      </c>
      <c r="H13" s="287">
        <v>1910</v>
      </c>
      <c r="I13" s="287"/>
      <c r="J13" s="287"/>
      <c r="K13" s="287"/>
      <c r="L13" s="287"/>
      <c r="M13" s="287"/>
      <c r="N13" s="287"/>
      <c r="O13" s="287"/>
      <c r="P13" s="287"/>
      <c r="Q13" s="287"/>
    </row>
    <row r="14" spans="1:42" x14ac:dyDescent="0.2">
      <c r="B14" s="109" t="s">
        <v>16</v>
      </c>
      <c r="C14" s="154">
        <v>43</v>
      </c>
      <c r="H14" s="287">
        <v>2210</v>
      </c>
      <c r="I14" s="287"/>
      <c r="J14" s="287"/>
      <c r="K14" s="287"/>
      <c r="L14" s="287"/>
      <c r="M14" s="287"/>
      <c r="N14" s="287"/>
      <c r="O14" s="287"/>
      <c r="P14" s="287"/>
      <c r="Q14" s="287"/>
    </row>
    <row r="15" spans="1:42" x14ac:dyDescent="0.2">
      <c r="B15" s="109"/>
      <c r="E15" s="110" t="s">
        <v>109</v>
      </c>
      <c r="H15" s="287">
        <v>2310</v>
      </c>
      <c r="I15" s="287"/>
      <c r="J15" s="287"/>
      <c r="K15" s="287"/>
      <c r="L15" s="287"/>
      <c r="M15" s="287"/>
      <c r="N15" s="287"/>
      <c r="O15" s="287"/>
      <c r="P15" s="287"/>
      <c r="Q15" s="287"/>
    </row>
    <row r="16" spans="1:42" x14ac:dyDescent="0.2">
      <c r="H16" s="287">
        <v>2610</v>
      </c>
      <c r="I16" s="287"/>
      <c r="J16" s="287"/>
      <c r="K16" s="287"/>
      <c r="L16" s="287"/>
      <c r="M16" s="287"/>
      <c r="N16" s="287"/>
      <c r="O16" s="287"/>
      <c r="P16" s="287"/>
      <c r="Q16" s="287"/>
    </row>
    <row r="17" spans="1:29" x14ac:dyDescent="0.2">
      <c r="A17" s="109" t="s">
        <v>39</v>
      </c>
      <c r="B17" s="109" t="s">
        <v>15</v>
      </c>
      <c r="C17" s="154">
        <v>16</v>
      </c>
      <c r="E17" s="109" t="s">
        <v>54</v>
      </c>
      <c r="F17" s="109" t="s">
        <v>55</v>
      </c>
      <c r="H17" s="287">
        <v>2810</v>
      </c>
      <c r="I17" s="287"/>
      <c r="J17" s="287"/>
      <c r="K17" s="287"/>
      <c r="L17" s="287"/>
      <c r="M17" s="287"/>
      <c r="N17" s="287"/>
      <c r="O17" s="287"/>
      <c r="P17" s="287"/>
      <c r="Q17" s="287"/>
    </row>
    <row r="18" spans="1:29" x14ac:dyDescent="0.2">
      <c r="B18" s="109" t="s">
        <v>16</v>
      </c>
      <c r="C18" s="154">
        <v>62</v>
      </c>
      <c r="F18" s="109" t="s">
        <v>56</v>
      </c>
      <c r="H18" s="287">
        <v>7810</v>
      </c>
      <c r="I18" s="287"/>
      <c r="J18" s="287"/>
      <c r="K18" s="287"/>
      <c r="L18" s="287"/>
      <c r="M18" s="287"/>
      <c r="N18" s="287"/>
      <c r="O18" s="287"/>
      <c r="P18" s="287"/>
      <c r="Q18" s="287"/>
    </row>
    <row r="19" spans="1:29" x14ac:dyDescent="0.2">
      <c r="B19" s="109"/>
      <c r="F19" s="109" t="s">
        <v>57</v>
      </c>
    </row>
    <row r="20" spans="1:29" x14ac:dyDescent="0.2">
      <c r="F20" s="109" t="s">
        <v>58</v>
      </c>
    </row>
    <row r="21" spans="1:29" x14ac:dyDescent="0.2">
      <c r="A21" s="109" t="s">
        <v>59</v>
      </c>
      <c r="B21" s="109" t="s">
        <v>15</v>
      </c>
      <c r="C21" s="154">
        <v>17.5</v>
      </c>
      <c r="F21" s="109" t="s">
        <v>60</v>
      </c>
    </row>
    <row r="22" spans="1:29" x14ac:dyDescent="0.2">
      <c r="B22" s="109" t="s">
        <v>16</v>
      </c>
      <c r="C22" s="154">
        <v>59.25</v>
      </c>
      <c r="F22" s="109" t="s">
        <v>61</v>
      </c>
    </row>
    <row r="23" spans="1:29" x14ac:dyDescent="0.2">
      <c r="B23" s="109"/>
      <c r="F23" s="109" t="s">
        <v>115</v>
      </c>
    </row>
    <row r="24" spans="1:29" x14ac:dyDescent="0.2">
      <c r="F24" s="110" t="s">
        <v>116</v>
      </c>
    </row>
    <row r="25" spans="1:29" x14ac:dyDescent="0.2">
      <c r="A25" s="109" t="s">
        <v>62</v>
      </c>
      <c r="B25" s="109" t="s">
        <v>15</v>
      </c>
      <c r="C25" s="154">
        <v>5.0599999999999996</v>
      </c>
      <c r="E25" s="395" t="s">
        <v>101</v>
      </c>
      <c r="F25" s="364"/>
      <c r="G25" s="155">
        <v>3.7</v>
      </c>
      <c r="H25" s="395" t="s">
        <v>91</v>
      </c>
      <c r="I25" s="364"/>
      <c r="J25" s="155">
        <v>1</v>
      </c>
    </row>
    <row r="26" spans="1:29" x14ac:dyDescent="0.2">
      <c r="B26" s="109" t="s">
        <v>16</v>
      </c>
      <c r="C26" s="154">
        <v>20.239999999999998</v>
      </c>
      <c r="E26" s="395" t="s">
        <v>102</v>
      </c>
      <c r="F26" s="364"/>
      <c r="G26" s="155">
        <v>9</v>
      </c>
      <c r="H26" s="395" t="s">
        <v>98</v>
      </c>
      <c r="I26" s="364"/>
      <c r="J26" s="155">
        <v>1</v>
      </c>
    </row>
    <row r="27" spans="1:29" x14ac:dyDescent="0.2">
      <c r="B27" s="109"/>
    </row>
    <row r="28" spans="1:29" x14ac:dyDescent="0.2">
      <c r="E28" s="109"/>
      <c r="J28" s="110" t="s">
        <v>65</v>
      </c>
      <c r="K28" s="110" t="s">
        <v>66</v>
      </c>
      <c r="L28" s="110" t="s">
        <v>2</v>
      </c>
      <c r="M28" s="110" t="s">
        <v>67</v>
      </c>
      <c r="N28" s="110" t="s">
        <v>4</v>
      </c>
      <c r="O28" s="110" t="s">
        <v>5</v>
      </c>
      <c r="P28" s="110" t="s">
        <v>68</v>
      </c>
      <c r="Q28" s="110" t="s">
        <v>69</v>
      </c>
      <c r="R28" s="110" t="s">
        <v>70</v>
      </c>
      <c r="S28" s="110" t="s">
        <v>71</v>
      </c>
      <c r="T28" s="110" t="s">
        <v>72</v>
      </c>
      <c r="AC28" s="110" t="s">
        <v>73</v>
      </c>
    </row>
    <row r="29" spans="1:29" x14ac:dyDescent="0.2">
      <c r="A29" s="109" t="s">
        <v>87</v>
      </c>
      <c r="B29" s="109" t="s">
        <v>15</v>
      </c>
      <c r="C29" s="154">
        <v>2</v>
      </c>
      <c r="G29" s="110" t="s">
        <v>118</v>
      </c>
      <c r="H29" s="110" t="s">
        <v>119</v>
      </c>
    </row>
    <row r="30" spans="1:29" x14ac:dyDescent="0.2">
      <c r="A30" s="109" t="s">
        <v>92</v>
      </c>
      <c r="B30" s="109" t="s">
        <v>15</v>
      </c>
      <c r="C30" s="154">
        <v>0.87</v>
      </c>
      <c r="H30" s="110" t="s">
        <v>120</v>
      </c>
    </row>
    <row r="31" spans="1:29" x14ac:dyDescent="0.2">
      <c r="A31" s="109" t="s">
        <v>63</v>
      </c>
      <c r="B31" s="109" t="s">
        <v>15</v>
      </c>
      <c r="C31" s="154">
        <v>1</v>
      </c>
      <c r="H31" s="110" t="s">
        <v>121</v>
      </c>
    </row>
    <row r="32" spans="1:29" x14ac:dyDescent="0.2">
      <c r="B32" s="109" t="s">
        <v>16</v>
      </c>
      <c r="C32" s="154">
        <v>5</v>
      </c>
      <c r="H32" s="110" t="s">
        <v>122</v>
      </c>
    </row>
    <row r="33" spans="1:29" x14ac:dyDescent="0.2">
      <c r="B33" s="109"/>
      <c r="H33" s="110" t="s">
        <v>125</v>
      </c>
      <c r="J33" s="159" t="e">
        <f>Feuil2!B115+Feuil2!B104+Feuil2!B99+Feuil2!B95+Feuil2!B81+Feuil2!B51+Feuil2!B12</f>
        <v>#REF!</v>
      </c>
      <c r="K33" s="159" t="e">
        <f>Feuil2!D115+Feuil2!D104+Feuil2!D99+Feuil2!D95+Feuil2!D81+Feuil2!D51+Feuil2!D12</f>
        <v>#REF!</v>
      </c>
      <c r="L33" s="159" t="e">
        <f>Feuil2!F115+Feuil2!F104+Feuil2!F99+Feuil2!F95+Feuil2!F81+Feuil2!F51+Feuil2!F12</f>
        <v>#REF!</v>
      </c>
      <c r="M33" s="159" t="e">
        <f>Feuil2!H115+Feuil2!H104+Feuil2!H99+Feuil2!H95+Feuil2!H81+Feuil2!H51+Feuil2!H12</f>
        <v>#REF!</v>
      </c>
      <c r="N33" s="159" t="e">
        <f>Feuil2!J115+Feuil2!J104+Feuil2!J99+Feuil2!J95+Feuil2!J81+Feuil2!J51+Feuil2!J12</f>
        <v>#REF!</v>
      </c>
      <c r="O33" s="159" t="e">
        <f>Feuil2!L115+Feuil2!L104+Feuil2!L99+Feuil2!L95+Feuil2!L81+Feuil2!L51+Feuil2!L12</f>
        <v>#REF!</v>
      </c>
      <c r="P33" s="159" t="e">
        <f>Feuil2!N115+Feuil2!N104+Feuil2!N99+Feuil2!N95+Feuil2!N81+Feuil2!N51+Feuil2!N12</f>
        <v>#REF!</v>
      </c>
      <c r="Q33" s="159" t="e">
        <f>Feuil2!P115+Feuil2!P104+Feuil2!P99+Feuil2!P95+Feuil2!P81+Feuil2!P51+Feuil2!P12</f>
        <v>#REF!</v>
      </c>
      <c r="R33" s="159" t="e">
        <f>Feuil2!R115+Feuil2!R104+Feuil2!R99+Feuil2!R95+Feuil2!R81+Feuil2!R51+Feuil2!R12</f>
        <v>#REF!</v>
      </c>
      <c r="S33" s="159" t="e">
        <f>Feuil2!T115+Feuil2!T104+Feuil2!T99+Feuil2!T95+Feuil2!T81+Feuil2!T51+Feuil2!T12</f>
        <v>#REF!</v>
      </c>
      <c r="T33" s="159" t="e">
        <f>Feuil2!V115+Feuil2!V104+Feuil2!V99+Feuil2!V95+Feuil2!V81+Feuil2!V51+Feuil2!V12</f>
        <v>#REF!</v>
      </c>
      <c r="U33" s="159"/>
      <c r="V33" s="159"/>
      <c r="W33" s="159"/>
      <c r="X33" s="159"/>
      <c r="Y33" s="159"/>
      <c r="Z33" s="159"/>
      <c r="AA33" s="159"/>
      <c r="AB33" s="159"/>
      <c r="AC33" s="159" t="e">
        <f>Feuil2!X115+Feuil2!X104+Feuil2!X99+Feuil2!X95+Feuil2!X81+Feuil2!X51+Feuil2!X12</f>
        <v>#REF!</v>
      </c>
    </row>
    <row r="34" spans="1:29" ht="13.5" thickBot="1" x14ac:dyDescent="0.25">
      <c r="A34" s="109"/>
      <c r="H34" s="110" t="s">
        <v>124</v>
      </c>
      <c r="J34" s="159" t="e">
        <f>Feuil2!B4+Feuil2!B6+Feuil2!B8+Feuil2!B10+Feuil2!B14+Feuil2!B16+Feuil2!B18+Feuil2!B20+Feuil2!B22+Feuil2!B24+Feuil2!B26+Feuil2!B28+Feuil2!B30+Feuil2!B32+Feuil2!B34+Feuil2!B43+Feuil2!B45+Feuil2!B47+Feuil2!B49+Feuil2!B53+Feuil2!B55+Feuil2!B57+Feuil2!B59+Feuil2!B61+Feuil2!B63+Feuil2!B65+Feuil2!B67+Feuil2!B69+Feuil2!B71+Feuil2!B73+Feuil2!B75+Feuil2!B82+Feuil2!B86+Feuil2!B87+Feuil2!B88+Feuil2!B89+Feuil2!B90+Feuil2!B91+Feuil2!B105+Feuil2!B106+Feuil2!B110+Feuil2!B116+Feuil2!B117+Feuil2!B118</f>
        <v>#REF!</v>
      </c>
      <c r="K34" s="159" t="e">
        <f>Feuil2!D4+Feuil2!D6+Feuil2!D8+Feuil2!D10+Feuil2!D14+Feuil2!D16+Feuil2!D18+Feuil2!D20+Feuil2!D22+Feuil2!D24+Feuil2!D26+Feuil2!D28+Feuil2!D30+Feuil2!D32+Feuil2!D34+Feuil2!D43+Feuil2!D45+Feuil2!D47+Feuil2!D49+Feuil2!D53+Feuil2!D55+Feuil2!D57+Feuil2!D59+Feuil2!D61+Feuil2!D63+Feuil2!D65+Feuil2!D67+Feuil2!D69+Feuil2!D71+Feuil2!D73+Feuil2!D75+Feuil2!D82+Feuil2!D86+Feuil2!D87+Feuil2!D88+Feuil2!D89+Feuil2!D90+Feuil2!D91+Feuil2!D105+Feuil2!D106+Feuil2!D110+Feuil2!D116+Feuil2!D117+Feuil2!D118</f>
        <v>#REF!</v>
      </c>
      <c r="L34" s="159" t="e">
        <f>Feuil2!F4+Feuil2!F6+Feuil2!F8+Feuil2!F10+Feuil2!F14+Feuil2!F16+Feuil2!F18+Feuil2!F20+Feuil2!F22+Feuil2!F24+Feuil2!F26+Feuil2!F28+Feuil2!F30+Feuil2!F32+Feuil2!F34+Feuil2!F43+Feuil2!F45+Feuil2!F47+Feuil2!F49+Feuil2!F53+Feuil2!F55+Feuil2!F57+Feuil2!F59+Feuil2!F61+Feuil2!F63+Feuil2!F65+Feuil2!F67+Feuil2!F69+Feuil2!F71+Feuil2!F73+Feuil2!F75+Feuil2!F82+Feuil2!F86+Feuil2!F87+Feuil2!F88+Feuil2!F89+Feuil2!F90+Feuil2!F91+Feuil2!F105+Feuil2!F106+Feuil2!F110+Feuil2!F116+Feuil2!F117+Feuil2!F118</f>
        <v>#REF!</v>
      </c>
      <c r="M34" s="159" t="e">
        <f>Feuil2!H4+Feuil2!H6+Feuil2!H8+Feuil2!H10+Feuil2!H14+Feuil2!H16+Feuil2!H18+Feuil2!H20+Feuil2!H22+Feuil2!H24+Feuil2!H26+Feuil2!H28+Feuil2!H30+Feuil2!H32+Feuil2!H34+Feuil2!H43+Feuil2!H45+Feuil2!H47+Feuil2!H49+Feuil2!H53+Feuil2!H55+Feuil2!H57+Feuil2!H59+Feuil2!H61+Feuil2!H63+Feuil2!H65+Feuil2!H67+Feuil2!H69+Feuil2!H71+Feuil2!H73+Feuil2!H75+Feuil2!H82+Feuil2!H86+Feuil2!H87+Feuil2!H88+Feuil2!H89+Feuil2!H90+Feuil2!H91+Feuil2!H105+Feuil2!H106+Feuil2!H110+Feuil2!H116+Feuil2!H117+Feuil2!H118</f>
        <v>#REF!</v>
      </c>
      <c r="N34" s="159" t="e">
        <f>Feuil2!J4+Feuil2!J6+Feuil2!J8+Feuil2!J10+Feuil2!J14+Feuil2!J16+Feuil2!J18+Feuil2!J20+Feuil2!J22+Feuil2!J24+Feuil2!J26+Feuil2!J28+Feuil2!J30+Feuil2!J32+Feuil2!J34+Feuil2!J43+Feuil2!J45+Feuil2!J47+Feuil2!J49+Feuil2!J53+Feuil2!J55+Feuil2!J57+Feuil2!J59+Feuil2!J61+Feuil2!J63+Feuil2!J65+Feuil2!J67+Feuil2!J69+Feuil2!J71+Feuil2!J73+Feuil2!J75+Feuil2!J82+Feuil2!J86+Feuil2!J87+Feuil2!J88+Feuil2!J89+Feuil2!J90+Feuil2!J91+Feuil2!J105+Feuil2!J106+Feuil2!J110+Feuil2!J116+Feuil2!J117+Feuil2!J118</f>
        <v>#REF!</v>
      </c>
      <c r="O34" s="159" t="e">
        <f>Feuil2!L4+Feuil2!L6+Feuil2!L8+Feuil2!L10+Feuil2!L14+Feuil2!L16+Feuil2!L18+Feuil2!L20+Feuil2!L22+Feuil2!L24+Feuil2!L26+Feuil2!L28+Feuil2!L30+Feuil2!L32+Feuil2!L34+Feuil2!L43+Feuil2!L45+Feuil2!L47+Feuil2!L49+Feuil2!L53+Feuil2!L55+Feuil2!L57+Feuil2!L59+Feuil2!L61+Feuil2!L63+Feuil2!L65+Feuil2!L67+Feuil2!L69+Feuil2!L71+Feuil2!L73+Feuil2!L75+Feuil2!L82+Feuil2!L86+Feuil2!L87+Feuil2!L88+Feuil2!L89+Feuil2!L90+Feuil2!L91+Feuil2!L105+Feuil2!L106+Feuil2!L110+Feuil2!L116+Feuil2!L117+Feuil2!L118</f>
        <v>#REF!</v>
      </c>
      <c r="P34" s="159" t="e">
        <f>Feuil2!N4+Feuil2!N6+Feuil2!N8+Feuil2!N10+Feuil2!N14+Feuil2!N16+Feuil2!N18+Feuil2!N20+Feuil2!N22+Feuil2!N24+Feuil2!N26+Feuil2!N28+Feuil2!N30+Feuil2!N32+Feuil2!N34+Feuil2!N43+Feuil2!N45+Feuil2!N47+Feuil2!N49+Feuil2!N53+Feuil2!N55+Feuil2!N57+Feuil2!N59+Feuil2!N61+Feuil2!N63+Feuil2!N65+Feuil2!N67+Feuil2!N69+Feuil2!N71+Feuil2!N73+Feuil2!N75+Feuil2!N82+Feuil2!N86+Feuil2!N87+Feuil2!N88+Feuil2!N89+Feuil2!N90+Feuil2!N91+Feuil2!N105+Feuil2!N106+Feuil2!N110+Feuil2!N116+Feuil2!N117+Feuil2!N118</f>
        <v>#REF!</v>
      </c>
      <c r="Q34" s="159" t="e">
        <f>Feuil2!P4+Feuil2!P6+Feuil2!P8+Feuil2!P10+Feuil2!P14+Feuil2!P16+Feuil2!P18+Feuil2!P20+Feuil2!P22+Feuil2!P24+Feuil2!P26+Feuil2!P28+Feuil2!P30+Feuil2!P32+Feuil2!P34+Feuil2!P43+Feuil2!P45+Feuil2!P47+Feuil2!P49+Feuil2!P53+Feuil2!P55+Feuil2!P57+Feuil2!P59+Feuil2!P61+Feuil2!P63+Feuil2!P65+Feuil2!P67+Feuil2!P69+Feuil2!P71+Feuil2!P73+Feuil2!P75+Feuil2!P82+Feuil2!P86+Feuil2!P87+Feuil2!P88+Feuil2!P89+Feuil2!P90+Feuil2!P91+Feuil2!P105+Feuil2!P106+Feuil2!P110+Feuil2!P116+Feuil2!P117+Feuil2!P118</f>
        <v>#REF!</v>
      </c>
      <c r="R34" s="159" t="e">
        <f>Feuil2!R4+Feuil2!R6+Feuil2!R8+Feuil2!R10+Feuil2!R14+Feuil2!R16+Feuil2!R18+Feuil2!R20+Feuil2!R22+Feuil2!R24+Feuil2!R26+Feuil2!R28+Feuil2!R30+Feuil2!R32+Feuil2!R34+Feuil2!R43+Feuil2!R45+Feuil2!R47+Feuil2!R49+Feuil2!R53+Feuil2!R55+Feuil2!R57+Feuil2!R59+Feuil2!R61+Feuil2!R63+Feuil2!R65+Feuil2!R67+Feuil2!R69+Feuil2!R71+Feuil2!R73+Feuil2!R75+Feuil2!R82+Feuil2!R86+Feuil2!R87+Feuil2!R88+Feuil2!R89+Feuil2!R90+Feuil2!R91+Feuil2!R105+Feuil2!R106+Feuil2!R110+Feuil2!R116+Feuil2!R117+Feuil2!R118</f>
        <v>#REF!</v>
      </c>
      <c r="S34" s="159" t="e">
        <f>Feuil2!T4+Feuil2!T6+Feuil2!T8+Feuil2!T10+Feuil2!T14+Feuil2!T16+Feuil2!T18+Feuil2!T20+Feuil2!T22+Feuil2!T24+Feuil2!T26+Feuil2!T28+Feuil2!T30+Feuil2!T32+Feuil2!T34+Feuil2!T43+Feuil2!T45+Feuil2!T47+Feuil2!T49+Feuil2!T53+Feuil2!T55+Feuil2!T57+Feuil2!T59+Feuil2!T61+Feuil2!T63+Feuil2!T65+Feuil2!T67+Feuil2!T69+Feuil2!T71+Feuil2!T73+Feuil2!T75+Feuil2!T82+Feuil2!T86+Feuil2!T87+Feuil2!T88+Feuil2!T89+Feuil2!T90+Feuil2!T91+Feuil2!T105+Feuil2!T106+Feuil2!T110+Feuil2!T116+Feuil2!T117+Feuil2!T118</f>
        <v>#REF!</v>
      </c>
      <c r="T34" s="159" t="e">
        <f>Feuil2!V4+Feuil2!V6+Feuil2!V8+Feuil2!V10+Feuil2!V14+Feuil2!V16+Feuil2!V18+Feuil2!V20+Feuil2!V22+Feuil2!V24+Feuil2!V26+Feuil2!V28+Feuil2!V30+Feuil2!V32+Feuil2!V34+Feuil2!V43+Feuil2!V45+Feuil2!V47+Feuil2!V49+Feuil2!V53+Feuil2!V55+Feuil2!V57+Feuil2!V59+Feuil2!V61+Feuil2!V63+Feuil2!V65+Feuil2!V67+Feuil2!V69+Feuil2!V71+Feuil2!V73+Feuil2!V75+Feuil2!V82+Feuil2!V86+Feuil2!V87+Feuil2!V88+Feuil2!V89+Feuil2!V90+Feuil2!V91+Feuil2!V105+Feuil2!V106+Feuil2!V110+Feuil2!V116+Feuil2!V117+Feuil2!V118</f>
        <v>#REF!</v>
      </c>
      <c r="U34" s="159"/>
      <c r="V34" s="159"/>
      <c r="W34" s="159"/>
      <c r="X34" s="159"/>
      <c r="Y34" s="159"/>
      <c r="Z34" s="159"/>
      <c r="AA34" s="159"/>
      <c r="AB34" s="159"/>
      <c r="AC34" s="159" t="e">
        <f>Feuil2!X4+Feuil2!X6+Feuil2!X8+Feuil2!X10+Feuil2!X14+Feuil2!X16+Feuil2!X18+Feuil2!X20+Feuil2!X22+Feuil2!X24+Feuil2!X26+Feuil2!X28+Feuil2!X30+Feuil2!X32+Feuil2!X34+Feuil2!X43+Feuil2!X45+Feuil2!X47+Feuil2!X49+Feuil2!X53+Feuil2!X55+Feuil2!X57+Feuil2!X59+Feuil2!X61+Feuil2!X63+Feuil2!X65+Feuil2!X67+Feuil2!X69+Feuil2!X71+Feuil2!X73+Feuil2!X75+Feuil2!X82+Feuil2!X86+Feuil2!X87+Feuil2!X88+Feuil2!X89+Feuil2!X90+Feuil2!X91+Feuil2!X105+Feuil2!X106+Feuil2!X110+Feuil2!X116+Feuil2!X117+Feuil2!X118</f>
        <v>#REF!</v>
      </c>
    </row>
    <row r="35" spans="1:29" x14ac:dyDescent="0.2">
      <c r="A35" s="109" t="s">
        <v>22</v>
      </c>
      <c r="B35" s="110" t="s">
        <v>99</v>
      </c>
      <c r="C35" s="110">
        <v>124.95</v>
      </c>
      <c r="D35" s="110">
        <f>C1+C5+C9+C13+C17+C21+C25+C29+C30+J25+J26+C31</f>
        <v>123.23</v>
      </c>
      <c r="E35" s="110" t="s">
        <v>100</v>
      </c>
      <c r="J35" s="280" t="s">
        <v>128</v>
      </c>
      <c r="K35" s="281" t="s">
        <v>94</v>
      </c>
      <c r="L35" s="281" t="s">
        <v>129</v>
      </c>
      <c r="M35" s="281" t="s">
        <v>130</v>
      </c>
      <c r="N35" s="281" t="s">
        <v>97</v>
      </c>
      <c r="O35" s="281" t="s">
        <v>131</v>
      </c>
      <c r="P35" s="284"/>
      <c r="Q35" s="285"/>
      <c r="R35" s="285"/>
      <c r="S35" s="285"/>
      <c r="T35" s="285"/>
      <c r="U35" s="285"/>
      <c r="V35" s="285"/>
      <c r="W35" s="285"/>
      <c r="X35" s="285"/>
      <c r="Y35" s="285"/>
      <c r="Z35" s="285"/>
      <c r="AA35" s="285"/>
      <c r="AB35" s="285"/>
      <c r="AC35" s="285"/>
    </row>
    <row r="36" spans="1:29" x14ac:dyDescent="0.2">
      <c r="A36" s="110" t="s">
        <v>88</v>
      </c>
      <c r="C36" s="110">
        <v>326.8</v>
      </c>
      <c r="D36" s="110">
        <f>C2+C6+C10+C14+C18+C22+C26+C32+G2+G25+G26</f>
        <v>337.19</v>
      </c>
      <c r="E36" s="110" t="s">
        <v>100</v>
      </c>
      <c r="H36" s="394" t="s">
        <v>127</v>
      </c>
      <c r="I36" s="364"/>
      <c r="J36" s="282" t="e">
        <f>'Secteur A1'!S57+#REF!+#REF!+#REF!+#REF!+#REF!+#REF!+#REF!+#REF!+#REF!+#REF!+#REF!</f>
        <v>#REF!</v>
      </c>
      <c r="K36" s="282" t="e">
        <f>'Secteur A1'!T57+#REF!+#REF!+#REF!+#REF!+#REF!+#REF!+#REF!+#REF!+#REF!+#REF!+#REF!</f>
        <v>#REF!</v>
      </c>
      <c r="L36" s="282" t="e">
        <f>'Secteur A1'!U57+#REF!+#REF!+#REF!+#REF!+#REF!+#REF!+#REF!+#REF!+#REF!+#REF!+#REF!</f>
        <v>#REF!</v>
      </c>
      <c r="M36" s="282" t="e">
        <f>'Secteur A1'!V57+#REF!+#REF!+#REF!+#REF!+#REF!+#REF!+#REF!+#REF!+#REF!+#REF!+#REF!</f>
        <v>#REF!</v>
      </c>
      <c r="N36" s="282" t="e">
        <f>'Secteur A1'!W57+#REF!+#REF!+#REF!+#REF!+#REF!+#REF!+#REF!+#REF!+#REF!+#REF!+#REF!</f>
        <v>#REF!</v>
      </c>
      <c r="O36" s="282" t="e">
        <f>'Secteur A1'!#REF!+#REF!+#REF!+#REF!+#REF!+#REF!+#REF!+#REF!+#REF!+#REF!+#REF!+#REF!</f>
        <v>#REF!</v>
      </c>
      <c r="P36" s="284" t="e">
        <f>SUM(J36:O36)</f>
        <v>#REF!</v>
      </c>
      <c r="Q36" s="285"/>
      <c r="R36" s="285"/>
      <c r="S36" s="285"/>
      <c r="T36" s="285"/>
      <c r="U36" s="285"/>
      <c r="V36" s="285"/>
      <c r="W36" s="285"/>
      <c r="X36" s="285"/>
      <c r="Y36" s="285"/>
      <c r="Z36" s="285"/>
      <c r="AA36" s="285"/>
      <c r="AB36" s="285"/>
      <c r="AC36" s="285"/>
    </row>
    <row r="37" spans="1:29" x14ac:dyDescent="0.2">
      <c r="A37" s="110" t="s">
        <v>89</v>
      </c>
      <c r="H37" s="394" t="s">
        <v>16</v>
      </c>
      <c r="I37" s="364"/>
      <c r="J37" s="282" t="e">
        <f>'Secteur A1'!#REF!+#REF!+#REF!+#REF!+#REF!+#REF!+#REF!+#REF!+#REF!+#REF!+#REF!+#REF!</f>
        <v>#REF!</v>
      </c>
      <c r="K37" s="282" t="e">
        <f>'Secteur A1'!#REF!+#REF!+#REF!+#REF!+#REF!+#REF!+#REF!+#REF!+#REF!+#REF!+#REF!+#REF!</f>
        <v>#REF!</v>
      </c>
      <c r="L37" s="282" t="e">
        <f>'Secteur A1'!#REF!+#REF!+#REF!+#REF!+#REF!+#REF!+#REF!+#REF!+#REF!+#REF!+#REF!+#REF!</f>
        <v>#REF!</v>
      </c>
      <c r="M37" s="282" t="e">
        <f>'Secteur A1'!#REF!+#REF!+#REF!+#REF!+#REF!+#REF!+#REF!+#REF!+#REF!+#REF!+#REF!+#REF!</f>
        <v>#REF!</v>
      </c>
      <c r="N37" s="282" t="e">
        <f>'Secteur A1'!#REF!+#REF!+#REF!+#REF!+#REF!+#REF!+#REF!+#REF!+#REF!+#REF!+#REF!+#REF!</f>
        <v>#REF!</v>
      </c>
      <c r="O37" s="282" t="e">
        <f>'Secteur A1'!#REF!+#REF!+#REF!+#REF!+#REF!+#REF!+#REF!+#REF!+#REF!+#REF!+#REF!+#REF!</f>
        <v>#REF!</v>
      </c>
      <c r="P37" s="284" t="e">
        <f t="shared" ref="P37:P43" si="0">SUM(J37:O37)</f>
        <v>#REF!</v>
      </c>
      <c r="Q37" s="285"/>
      <c r="R37" s="285"/>
      <c r="S37" s="285"/>
      <c r="T37" s="285"/>
      <c r="U37" s="285"/>
      <c r="V37" s="285"/>
      <c r="W37" s="285"/>
      <c r="X37" s="285"/>
      <c r="Y37" s="285"/>
      <c r="Z37" s="285"/>
      <c r="AA37" s="285"/>
      <c r="AB37" s="285"/>
      <c r="AC37" s="285"/>
    </row>
    <row r="38" spans="1:29" x14ac:dyDescent="0.2">
      <c r="A38" s="109" t="s">
        <v>90</v>
      </c>
      <c r="H38" s="394" t="s">
        <v>45</v>
      </c>
      <c r="I38" s="364"/>
      <c r="J38" s="282" t="e">
        <f>#REF!+#REF!</f>
        <v>#REF!</v>
      </c>
      <c r="K38" s="282" t="e">
        <f>#REF!+#REF!</f>
        <v>#REF!</v>
      </c>
      <c r="L38" s="282" t="e">
        <f>#REF!+#REF!</f>
        <v>#REF!</v>
      </c>
      <c r="M38" s="282" t="e">
        <f>#REF!+#REF!</f>
        <v>#REF!</v>
      </c>
      <c r="N38" s="282" t="e">
        <f>#REF!+#REF!</f>
        <v>#REF!</v>
      </c>
      <c r="O38" s="282" t="e">
        <f>#REF!+#REF!</f>
        <v>#REF!</v>
      </c>
      <c r="P38" s="284" t="e">
        <f t="shared" si="0"/>
        <v>#REF!</v>
      </c>
      <c r="Q38" s="285"/>
      <c r="R38" s="285"/>
      <c r="S38" s="285"/>
      <c r="T38" s="285"/>
      <c r="U38" s="285"/>
      <c r="V38" s="285"/>
      <c r="W38" s="285"/>
      <c r="X38" s="285"/>
      <c r="Y38" s="285"/>
      <c r="Z38" s="285"/>
      <c r="AA38" s="285"/>
      <c r="AB38" s="285"/>
      <c r="AC38" s="285"/>
    </row>
    <row r="39" spans="1:29" x14ac:dyDescent="0.2">
      <c r="H39" s="394" t="s">
        <v>117</v>
      </c>
      <c r="I39" s="364"/>
      <c r="J39" s="282" t="e">
        <f>#REF!</f>
        <v>#REF!</v>
      </c>
      <c r="K39" s="282" t="e">
        <f>#REF!</f>
        <v>#REF!</v>
      </c>
      <c r="L39" s="282" t="e">
        <f>#REF!</f>
        <v>#REF!</v>
      </c>
      <c r="M39" s="282" t="e">
        <f>#REF!</f>
        <v>#REF!</v>
      </c>
      <c r="N39" s="282" t="e">
        <f>#REF!</f>
        <v>#REF!</v>
      </c>
      <c r="O39" s="282" t="e">
        <f>#REF!</f>
        <v>#REF!</v>
      </c>
      <c r="P39" s="284" t="e">
        <f t="shared" si="0"/>
        <v>#REF!</v>
      </c>
      <c r="Q39" s="285"/>
      <c r="R39" s="285"/>
      <c r="S39" s="285"/>
      <c r="T39" s="285"/>
      <c r="U39" s="285"/>
      <c r="V39" s="285"/>
      <c r="W39" s="285"/>
      <c r="X39" s="285"/>
      <c r="Y39" s="285"/>
      <c r="Z39" s="285"/>
      <c r="AA39" s="285"/>
      <c r="AB39" s="285"/>
      <c r="AC39" s="285"/>
    </row>
    <row r="40" spans="1:29" x14ac:dyDescent="0.2">
      <c r="A40" s="110" t="s">
        <v>135</v>
      </c>
      <c r="B40" s="110">
        <v>31.59</v>
      </c>
      <c r="H40" s="394" t="s">
        <v>52</v>
      </c>
      <c r="I40" s="364"/>
      <c r="J40" s="282" t="e">
        <f>#REF!</f>
        <v>#REF!</v>
      </c>
      <c r="K40" s="282" t="e">
        <f>#REF!</f>
        <v>#REF!</v>
      </c>
      <c r="L40" s="282" t="e">
        <f>#REF!</f>
        <v>#REF!</v>
      </c>
      <c r="M40" s="282" t="e">
        <f>#REF!</f>
        <v>#REF!</v>
      </c>
      <c r="N40" s="282" t="e">
        <f>#REF!</f>
        <v>#REF!</v>
      </c>
      <c r="O40" s="282" t="e">
        <f>#REF!</f>
        <v>#REF!</v>
      </c>
      <c r="P40" s="284" t="e">
        <f t="shared" si="0"/>
        <v>#REF!</v>
      </c>
      <c r="Q40" s="285"/>
      <c r="R40" s="285"/>
      <c r="S40" s="285"/>
      <c r="T40" s="285"/>
      <c r="U40" s="285"/>
      <c r="V40" s="285"/>
      <c r="W40" s="285"/>
      <c r="X40" s="285"/>
      <c r="Y40" s="285"/>
      <c r="Z40" s="285"/>
      <c r="AA40" s="285"/>
      <c r="AB40" s="285"/>
      <c r="AC40" s="285"/>
    </row>
    <row r="41" spans="1:29" ht="13.5" thickBot="1" x14ac:dyDescent="0.25">
      <c r="A41" s="110" t="s">
        <v>136</v>
      </c>
      <c r="B41" s="110">
        <v>27.66</v>
      </c>
      <c r="H41" s="394" t="s">
        <v>132</v>
      </c>
      <c r="I41" s="364"/>
      <c r="J41" s="283" t="e">
        <f>#REF!</f>
        <v>#REF!</v>
      </c>
      <c r="K41" s="283" t="e">
        <f>#REF!</f>
        <v>#REF!</v>
      </c>
      <c r="L41" s="283" t="e">
        <f>#REF!</f>
        <v>#REF!</v>
      </c>
      <c r="M41" s="283" t="e">
        <f>#REF!</f>
        <v>#REF!</v>
      </c>
      <c r="N41" s="283" t="e">
        <f>#REF!</f>
        <v>#REF!</v>
      </c>
      <c r="O41" s="283" t="e">
        <f>#REF!</f>
        <v>#REF!</v>
      </c>
      <c r="P41" s="284" t="e">
        <f t="shared" si="0"/>
        <v>#REF!</v>
      </c>
      <c r="Q41" s="285"/>
      <c r="R41" s="285"/>
      <c r="S41" s="285"/>
      <c r="T41" s="285"/>
      <c r="U41" s="285"/>
      <c r="V41" s="285"/>
      <c r="W41" s="285"/>
      <c r="X41" s="285"/>
      <c r="Y41" s="285"/>
      <c r="Z41" s="285"/>
      <c r="AA41" s="285"/>
      <c r="AB41" s="285"/>
      <c r="AC41" s="285"/>
    </row>
    <row r="42" spans="1:29" ht="13.5" thickBot="1" x14ac:dyDescent="0.25">
      <c r="H42" s="394" t="s">
        <v>133</v>
      </c>
      <c r="I42" s="364"/>
      <c r="J42" s="283" t="e">
        <f>#REF!</f>
        <v>#REF!</v>
      </c>
      <c r="K42" s="283" t="e">
        <f>#REF!</f>
        <v>#REF!</v>
      </c>
      <c r="L42" s="283" t="e">
        <f>#REF!</f>
        <v>#REF!</v>
      </c>
      <c r="M42" s="283" t="e">
        <f>#REF!</f>
        <v>#REF!</v>
      </c>
      <c r="N42" s="283" t="e">
        <f>#REF!</f>
        <v>#REF!</v>
      </c>
      <c r="O42" s="283" t="e">
        <f>#REF!</f>
        <v>#REF!</v>
      </c>
      <c r="P42" s="284" t="e">
        <f t="shared" si="0"/>
        <v>#REF!</v>
      </c>
    </row>
    <row r="43" spans="1:29" ht="13.5" thickBot="1" x14ac:dyDescent="0.25">
      <c r="H43" s="394" t="s">
        <v>134</v>
      </c>
      <c r="I43" s="364"/>
      <c r="J43" s="283" t="e">
        <f>#REF!</f>
        <v>#REF!</v>
      </c>
      <c r="K43" s="283" t="e">
        <f>#REF!</f>
        <v>#REF!</v>
      </c>
      <c r="L43" s="283" t="e">
        <f>#REF!</f>
        <v>#REF!</v>
      </c>
      <c r="M43" s="283" t="e">
        <f>#REF!</f>
        <v>#REF!</v>
      </c>
      <c r="N43" s="283" t="e">
        <f>#REF!</f>
        <v>#REF!</v>
      </c>
      <c r="O43" s="283" t="e">
        <f>#REF!</f>
        <v>#REF!</v>
      </c>
      <c r="P43" s="284" t="e">
        <f t="shared" si="0"/>
        <v>#REF!</v>
      </c>
    </row>
    <row r="44" spans="1:29" ht="13.5" thickBot="1" x14ac:dyDescent="0.25">
      <c r="A44" s="109"/>
      <c r="H44" s="394"/>
      <c r="I44" s="364"/>
      <c r="J44" s="283" t="e">
        <f>SUM(J36:J43)</f>
        <v>#REF!</v>
      </c>
      <c r="K44" s="283" t="e">
        <f t="shared" ref="K44:O44" si="1">SUM(K36:K43)</f>
        <v>#REF!</v>
      </c>
      <c r="L44" s="283" t="e">
        <f t="shared" si="1"/>
        <v>#REF!</v>
      </c>
      <c r="M44" s="283" t="e">
        <f t="shared" si="1"/>
        <v>#REF!</v>
      </c>
      <c r="N44" s="283" t="e">
        <f t="shared" si="1"/>
        <v>#REF!</v>
      </c>
      <c r="O44" s="283" t="e">
        <f t="shared" si="1"/>
        <v>#REF!</v>
      </c>
    </row>
    <row r="47" spans="1:29" x14ac:dyDescent="0.2">
      <c r="A47" s="109"/>
    </row>
  </sheetData>
  <mergeCells count="13">
    <mergeCell ref="H25:I25"/>
    <mergeCell ref="H26:I26"/>
    <mergeCell ref="E25:F25"/>
    <mergeCell ref="E26:F26"/>
    <mergeCell ref="H36:I36"/>
    <mergeCell ref="H42:I42"/>
    <mergeCell ref="H43:I43"/>
    <mergeCell ref="H44:I44"/>
    <mergeCell ref="H37:I37"/>
    <mergeCell ref="H38:I38"/>
    <mergeCell ref="H39:I39"/>
    <mergeCell ref="H40:I40"/>
    <mergeCell ref="H41:I4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X119"/>
  <sheetViews>
    <sheetView topLeftCell="A4" workbookViewId="0">
      <selection activeCell="B45" sqref="B45"/>
    </sheetView>
  </sheetViews>
  <sheetFormatPr baseColWidth="10" defaultRowHeight="12.75" x14ac:dyDescent="0.2"/>
  <cols>
    <col min="3" max="3" width="0.5703125" customWidth="1"/>
    <col min="5" max="5" width="0.42578125" customWidth="1"/>
    <col min="7" max="7" width="1" customWidth="1"/>
    <col min="9" max="9" width="0.85546875" customWidth="1"/>
    <col min="11" max="11" width="1.140625" customWidth="1"/>
    <col min="13" max="13" width="0.7109375" customWidth="1"/>
    <col min="15" max="15" width="0.85546875" customWidth="1"/>
    <col min="17" max="17" width="0.85546875" customWidth="1"/>
    <col min="19" max="19" width="0.7109375" customWidth="1"/>
    <col min="21" max="21" width="0.5703125" customWidth="1"/>
    <col min="23" max="23" width="1.140625" customWidth="1"/>
  </cols>
  <sheetData>
    <row r="1" spans="1:24" ht="16.5" thickBot="1" x14ac:dyDescent="0.25">
      <c r="A1" s="396" t="s">
        <v>64</v>
      </c>
      <c r="B1" s="397"/>
      <c r="C1" s="398"/>
      <c r="D1" s="397"/>
      <c r="E1" s="398"/>
      <c r="F1" s="397"/>
      <c r="G1" s="398"/>
      <c r="H1" s="397"/>
      <c r="I1" s="398"/>
      <c r="J1" s="397"/>
      <c r="K1" s="398"/>
      <c r="L1" s="397"/>
      <c r="M1" s="398"/>
      <c r="N1" s="397"/>
      <c r="O1" s="398"/>
      <c r="P1" s="397"/>
      <c r="Q1" s="398"/>
      <c r="R1" s="397"/>
      <c r="S1" s="398"/>
      <c r="T1" s="397"/>
      <c r="U1" s="398"/>
      <c r="V1" s="397"/>
      <c r="W1" s="398"/>
      <c r="X1" s="397"/>
    </row>
    <row r="2" spans="1:24" ht="16.5" thickBot="1" x14ac:dyDescent="0.25">
      <c r="A2" s="111"/>
      <c r="B2" s="151" t="s">
        <v>75</v>
      </c>
      <c r="C2" s="152"/>
      <c r="D2" s="151" t="s">
        <v>76</v>
      </c>
      <c r="E2" s="152"/>
      <c r="F2" s="151" t="s">
        <v>77</v>
      </c>
      <c r="G2" s="152"/>
      <c r="H2" s="151" t="s">
        <v>78</v>
      </c>
      <c r="I2" s="152"/>
      <c r="J2" s="151" t="s">
        <v>79</v>
      </c>
      <c r="K2" s="152"/>
      <c r="L2" s="151" t="s">
        <v>80</v>
      </c>
      <c r="M2" s="152"/>
      <c r="N2" s="151" t="s">
        <v>81</v>
      </c>
      <c r="O2" s="152"/>
      <c r="P2" s="151" t="s">
        <v>82</v>
      </c>
      <c r="Q2" s="152"/>
      <c r="R2" s="151" t="s">
        <v>83</v>
      </c>
      <c r="S2" s="152"/>
      <c r="T2" s="151" t="s">
        <v>84</v>
      </c>
      <c r="U2" s="152"/>
      <c r="V2" s="151" t="s">
        <v>85</v>
      </c>
      <c r="W2" s="152"/>
      <c r="X2" s="151" t="s">
        <v>86</v>
      </c>
    </row>
    <row r="3" spans="1:24" ht="16.5" thickTop="1" x14ac:dyDescent="0.2">
      <c r="A3" s="112"/>
      <c r="B3" s="122" t="s">
        <v>15</v>
      </c>
      <c r="C3" s="122"/>
      <c r="D3" s="122" t="s">
        <v>15</v>
      </c>
      <c r="E3" s="122"/>
      <c r="F3" s="122" t="s">
        <v>15</v>
      </c>
      <c r="G3" s="122"/>
      <c r="H3" s="122" t="s">
        <v>15</v>
      </c>
      <c r="I3" s="122"/>
      <c r="J3" s="122" t="s">
        <v>15</v>
      </c>
      <c r="K3" s="122"/>
      <c r="L3" s="122" t="s">
        <v>15</v>
      </c>
      <c r="M3" s="122"/>
      <c r="N3" s="122" t="s">
        <v>15</v>
      </c>
      <c r="O3" s="122"/>
      <c r="P3" s="122" t="s">
        <v>15</v>
      </c>
      <c r="Q3" s="122"/>
      <c r="R3" s="122" t="s">
        <v>15</v>
      </c>
      <c r="S3" s="122"/>
      <c r="T3" s="122" t="s">
        <v>15</v>
      </c>
      <c r="U3" s="122"/>
      <c r="V3" s="122" t="s">
        <v>15</v>
      </c>
      <c r="W3" s="122"/>
      <c r="X3" s="122" t="s">
        <v>15</v>
      </c>
    </row>
    <row r="4" spans="1:24" ht="18" x14ac:dyDescent="0.2">
      <c r="A4" s="119">
        <v>1010</v>
      </c>
      <c r="B4" s="121" t="e">
        <f>'Secteur A1'!#REF!+#REF!+#REF!+#REF!+#REF!+#REF!+#REF!+#REF!</f>
        <v>#REF!</v>
      </c>
      <c r="C4" s="121"/>
      <c r="D4" s="121" t="e">
        <f>'Secteur A1'!#REF!+#REF!+#REF!+#REF!+#REF!+#REF!+#REF!+#REF!</f>
        <v>#REF!</v>
      </c>
      <c r="E4" s="121"/>
      <c r="F4" s="121" t="e">
        <f>'Secteur A1'!#REF!+#REF!+#REF!+#REF!+#REF!+#REF!+#REF!+#REF!</f>
        <v>#REF!</v>
      </c>
      <c r="G4" s="121"/>
      <c r="H4" s="121" t="e">
        <f>'Secteur A1'!#REF!+#REF!+#REF!+#REF!+#REF!+#REF!+#REF!+#REF!</f>
        <v>#REF!</v>
      </c>
      <c r="I4" s="121"/>
      <c r="J4" s="121" t="e">
        <f>'Secteur A1'!#REF!+#REF!+#REF!+#REF!+#REF!+#REF!+#REF!+#REF!</f>
        <v>#REF!</v>
      </c>
      <c r="K4" s="121"/>
      <c r="L4" s="121" t="e">
        <f>'Secteur A1'!#REF!+#REF!+#REF!+#REF!+#REF!+#REF!+#REF!+#REF!</f>
        <v>#REF!</v>
      </c>
      <c r="M4" s="121"/>
      <c r="N4" s="121" t="e">
        <f>'Secteur A1'!#REF!+#REF!+#REF!+#REF!+#REF!+#REF!+#REF!+#REF!</f>
        <v>#REF!</v>
      </c>
      <c r="O4" s="121"/>
      <c r="P4" s="121" t="e">
        <f>'Secteur A1'!#REF!+#REF!+#REF!+#REF!+#REF!+#REF!+#REF!+#REF!</f>
        <v>#REF!</v>
      </c>
      <c r="Q4" s="121"/>
      <c r="R4" s="121" t="e">
        <f>'Secteur A1'!#REF!+#REF!+#REF!+#REF!+#REF!+#REF!+#REF!+#REF!</f>
        <v>#REF!</v>
      </c>
      <c r="S4" s="121"/>
      <c r="T4" s="121" t="e">
        <f>'Secteur A1'!#REF!+#REF!+#REF!+#REF!+#REF!+#REF!+#REF!+#REF!</f>
        <v>#REF!</v>
      </c>
      <c r="U4" s="121"/>
      <c r="V4" s="121" t="e">
        <f>'Secteur A1'!#REF!+#REF!+#REF!+#REF!+#REF!+#REF!+#REF!+#REF!</f>
        <v>#REF!</v>
      </c>
      <c r="W4" s="121"/>
      <c r="X4" s="121" t="e">
        <f>'Secteur A1'!#REF!+#REF!+#REF!+#REF!+#REF!+#REF!+#REF!+#REF!</f>
        <v>#REF!</v>
      </c>
    </row>
    <row r="5" spans="1:24" ht="4.5" customHeight="1" x14ac:dyDescent="0.2">
      <c r="A5" s="119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</row>
    <row r="6" spans="1:24" ht="18" x14ac:dyDescent="0.2">
      <c r="A6" s="119">
        <v>1100</v>
      </c>
      <c r="B6" s="121" t="e">
        <f>'Secteur A1'!#REF!+#REF!+#REF!+#REF!+#REF!+#REF!+#REF!+#REF!</f>
        <v>#REF!</v>
      </c>
      <c r="C6" s="121"/>
      <c r="D6" s="121" t="e">
        <f>'Secteur A1'!#REF!+#REF!+#REF!+#REF!+#REF!+#REF!+#REF!+#REF!</f>
        <v>#REF!</v>
      </c>
      <c r="E6" s="121"/>
      <c r="F6" s="121" t="e">
        <f>'Secteur A1'!#REF!+#REF!+#REF!+#REF!+#REF!+#REF!+#REF!+#REF!</f>
        <v>#REF!</v>
      </c>
      <c r="G6" s="121"/>
      <c r="H6" s="121" t="e">
        <f>'Secteur A1'!#REF!+#REF!+#REF!+#REF!+#REF!+#REF!+#REF!+#REF!</f>
        <v>#REF!</v>
      </c>
      <c r="I6" s="121"/>
      <c r="J6" s="121" t="e">
        <f>'Secteur A1'!#REF!+#REF!+#REF!+#REF!+#REF!+#REF!+#REF!+#REF!</f>
        <v>#REF!</v>
      </c>
      <c r="K6" s="121"/>
      <c r="L6" s="121" t="e">
        <f>'Secteur A1'!#REF!+#REF!+#REF!+#REF!+#REF!+#REF!+#REF!+#REF!</f>
        <v>#REF!</v>
      </c>
      <c r="M6" s="121"/>
      <c r="N6" s="121" t="e">
        <f>'Secteur A1'!#REF!+#REF!+#REF!+#REF!+#REF!+#REF!+#REF!+#REF!</f>
        <v>#REF!</v>
      </c>
      <c r="O6" s="121"/>
      <c r="P6" s="121" t="e">
        <f>'Secteur A1'!#REF!+#REF!+#REF!+#REF!+#REF!+#REF!+#REF!+#REF!</f>
        <v>#REF!</v>
      </c>
      <c r="Q6" s="121"/>
      <c r="R6" s="121" t="e">
        <f>'Secteur A1'!#REF!+#REF!+#REF!+#REF!+#REF!+#REF!+#REF!+#REF!</f>
        <v>#REF!</v>
      </c>
      <c r="S6" s="121"/>
      <c r="T6" s="121" t="e">
        <f>'Secteur A1'!#REF!+#REF!+#REF!+#REF!+#REF!+#REF!+#REF!+#REF!</f>
        <v>#REF!</v>
      </c>
      <c r="U6" s="121"/>
      <c r="V6" s="121" t="e">
        <f>'Secteur A1'!#REF!+#REF!+#REF!+#REF!+#REF!+#REF!+#REF!+#REF!</f>
        <v>#REF!</v>
      </c>
      <c r="W6" s="121"/>
      <c r="X6" s="121" t="e">
        <f>'Secteur A1'!#REF!+#REF!+#REF!+#REF!+#REF!+#REF!+#REF!+#REF!</f>
        <v>#REF!</v>
      </c>
    </row>
    <row r="7" spans="1:24" ht="4.5" customHeight="1" x14ac:dyDescent="0.2">
      <c r="A7" s="119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</row>
    <row r="8" spans="1:24" ht="18" x14ac:dyDescent="0.2">
      <c r="A8" s="119">
        <v>1200</v>
      </c>
      <c r="B8" s="121" t="e">
        <f>'Secteur A1'!#REF!+#REF!+#REF!+#REF!+#REF!+#REF!+#REF!+#REF!</f>
        <v>#REF!</v>
      </c>
      <c r="C8" s="121"/>
      <c r="D8" s="121" t="e">
        <f>'Secteur A1'!#REF!+#REF!+#REF!+#REF!+#REF!+#REF!+#REF!+#REF!</f>
        <v>#REF!</v>
      </c>
      <c r="E8" s="121"/>
      <c r="F8" s="121" t="e">
        <f>'Secteur A1'!#REF!+#REF!+#REF!+#REF!+#REF!+#REF!+#REF!+#REF!</f>
        <v>#REF!</v>
      </c>
      <c r="G8" s="121"/>
      <c r="H8" s="121" t="e">
        <f>'Secteur A1'!#REF!+#REF!+#REF!+#REF!+#REF!+#REF!+#REF!+#REF!</f>
        <v>#REF!</v>
      </c>
      <c r="I8" s="121"/>
      <c r="J8" s="121" t="e">
        <f>'Secteur A1'!#REF!+#REF!+#REF!+#REF!+#REF!+#REF!+#REF!+#REF!</f>
        <v>#REF!</v>
      </c>
      <c r="K8" s="121"/>
      <c r="L8" s="121" t="e">
        <f>'Secteur A1'!#REF!+#REF!+#REF!+#REF!+#REF!+#REF!+#REF!+#REF!</f>
        <v>#REF!</v>
      </c>
      <c r="M8" s="121"/>
      <c r="N8" s="121" t="e">
        <f>'Secteur A1'!#REF!+#REF!+#REF!+#REF!+#REF!+#REF!+#REF!+#REF!</f>
        <v>#REF!</v>
      </c>
      <c r="O8" s="121"/>
      <c r="P8" s="121" t="e">
        <f>'Secteur A1'!#REF!+#REF!+#REF!+#REF!+#REF!+#REF!+#REF!+#REF!</f>
        <v>#REF!</v>
      </c>
      <c r="Q8" s="121"/>
      <c r="R8" s="121" t="e">
        <f>'Secteur A1'!#REF!+#REF!+#REF!+#REF!+#REF!+#REF!+#REF!+#REF!</f>
        <v>#REF!</v>
      </c>
      <c r="S8" s="121"/>
      <c r="T8" s="121" t="e">
        <f>'Secteur A1'!#REF!+#REF!+#REF!+#REF!+#REF!+#REF!+#REF!+#REF!</f>
        <v>#REF!</v>
      </c>
      <c r="U8" s="121"/>
      <c r="V8" s="121" t="e">
        <f>'Secteur A1'!#REF!+#REF!+#REF!+#REF!+#REF!+#REF!+#REF!+#REF!</f>
        <v>#REF!</v>
      </c>
      <c r="W8" s="121"/>
      <c r="X8" s="121" t="e">
        <f>'Secteur A1'!#REF!+#REF!+#REF!+#REF!+#REF!+#REF!+#REF!+#REF!</f>
        <v>#REF!</v>
      </c>
    </row>
    <row r="9" spans="1:24" ht="3.75" customHeight="1" x14ac:dyDescent="0.2">
      <c r="A9" s="119"/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</row>
    <row r="10" spans="1:24" ht="18" x14ac:dyDescent="0.2">
      <c r="A10" s="119">
        <v>1250</v>
      </c>
      <c r="B10" s="121" t="e">
        <f>'Secteur A1'!#REF!+#REF!+#REF!+#REF!+#REF!+#REF!+#REF!+#REF!</f>
        <v>#REF!</v>
      </c>
      <c r="C10" s="121"/>
      <c r="D10" s="121" t="e">
        <f>'Secteur A1'!#REF!+#REF!+#REF!+#REF!+#REF!+#REF!+#REF!+#REF!</f>
        <v>#REF!</v>
      </c>
      <c r="E10" s="121"/>
      <c r="F10" s="121" t="e">
        <f>'Secteur A1'!#REF!+#REF!+#REF!+#REF!+#REF!+#REF!+#REF!+#REF!</f>
        <v>#REF!</v>
      </c>
      <c r="G10" s="121"/>
      <c r="H10" s="121" t="e">
        <f>'Secteur A1'!#REF!+#REF!+#REF!+#REF!+#REF!+#REF!+#REF!+#REF!</f>
        <v>#REF!</v>
      </c>
      <c r="I10" s="121"/>
      <c r="J10" s="121" t="e">
        <f>'Secteur A1'!#REF!+#REF!+#REF!+#REF!+#REF!+#REF!+#REF!+#REF!</f>
        <v>#REF!</v>
      </c>
      <c r="K10" s="121"/>
      <c r="L10" s="121" t="e">
        <f>'Secteur A1'!#REF!+#REF!+#REF!+#REF!+#REF!+#REF!+#REF!+#REF!</f>
        <v>#REF!</v>
      </c>
      <c r="M10" s="121"/>
      <c r="N10" s="121" t="e">
        <f>'Secteur A1'!#REF!+#REF!+#REF!+#REF!+#REF!+#REF!+#REF!+#REF!</f>
        <v>#REF!</v>
      </c>
      <c r="O10" s="121"/>
      <c r="P10" s="121" t="e">
        <f>'Secteur A1'!#REF!+#REF!+#REF!+#REF!+#REF!+#REF!+#REF!+#REF!</f>
        <v>#REF!</v>
      </c>
      <c r="Q10" s="121"/>
      <c r="R10" s="121" t="e">
        <f>'Secteur A1'!#REF!+#REF!+#REF!+#REF!+#REF!+#REF!+#REF!+#REF!</f>
        <v>#REF!</v>
      </c>
      <c r="S10" s="121"/>
      <c r="T10" s="121" t="e">
        <f>'Secteur A1'!#REF!+#REF!+#REF!+#REF!+#REF!+#REF!+#REF!+#REF!</f>
        <v>#REF!</v>
      </c>
      <c r="U10" s="121"/>
      <c r="V10" s="121" t="e">
        <f>'Secteur A1'!#REF!+#REF!+#REF!+#REF!+#REF!+#REF!+#REF!+#REF!</f>
        <v>#REF!</v>
      </c>
      <c r="W10" s="121"/>
      <c r="X10" s="121" t="e">
        <f>'Secteur A1'!#REF!+#REF!+#REF!+#REF!+#REF!+#REF!+#REF!+#REF!</f>
        <v>#REF!</v>
      </c>
    </row>
    <row r="11" spans="1:24" ht="3.75" customHeight="1" x14ac:dyDescent="0.2">
      <c r="A11" s="119"/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</row>
    <row r="12" spans="1:24" ht="18" x14ac:dyDescent="0.2">
      <c r="A12" s="119">
        <v>1300</v>
      </c>
      <c r="B12" s="121" t="e">
        <f>'Secteur A1'!#REF!+#REF!+#REF!+#REF!+#REF!+#REF!+#REF!+#REF!</f>
        <v>#REF!</v>
      </c>
      <c r="C12" s="121"/>
      <c r="D12" s="121" t="e">
        <f>'Secteur A1'!#REF!+#REF!+#REF!+#REF!+#REF!+#REF!+#REF!+#REF!</f>
        <v>#REF!</v>
      </c>
      <c r="E12" s="121"/>
      <c r="F12" s="121" t="e">
        <f>'Secteur A1'!#REF!+#REF!+#REF!+#REF!+#REF!+#REF!+#REF!+#REF!</f>
        <v>#REF!</v>
      </c>
      <c r="G12" s="121"/>
      <c r="H12" s="121" t="e">
        <f>'Secteur A1'!#REF!+#REF!+#REF!+#REF!+#REF!+#REF!+#REF!+#REF!</f>
        <v>#REF!</v>
      </c>
      <c r="I12" s="121"/>
      <c r="J12" s="121" t="e">
        <f>'Secteur A1'!#REF!+#REF!+#REF!+#REF!+#REF!+#REF!+#REF!+#REF!</f>
        <v>#REF!</v>
      </c>
      <c r="K12" s="121"/>
      <c r="L12" s="121" t="e">
        <f>'Secteur A1'!#REF!+#REF!+#REF!+#REF!+#REF!+#REF!+#REF!+#REF!</f>
        <v>#REF!</v>
      </c>
      <c r="M12" s="121"/>
      <c r="N12" s="121" t="e">
        <f>'Secteur A1'!#REF!+#REF!+#REF!+#REF!+#REF!+#REF!+#REF!+#REF!</f>
        <v>#REF!</v>
      </c>
      <c r="O12" s="121"/>
      <c r="P12" s="121" t="e">
        <f>'Secteur A1'!#REF!+#REF!+#REF!+#REF!+#REF!+#REF!+#REF!+#REF!</f>
        <v>#REF!</v>
      </c>
      <c r="Q12" s="121"/>
      <c r="R12" s="121" t="e">
        <f>'Secteur A1'!#REF!+#REF!+#REF!+#REF!+#REF!+#REF!+#REF!+#REF!</f>
        <v>#REF!</v>
      </c>
      <c r="S12" s="121"/>
      <c r="T12" s="121" t="e">
        <f>'Secteur A1'!#REF!+#REF!+#REF!+#REF!+#REF!+#REF!+#REF!+#REF!</f>
        <v>#REF!</v>
      </c>
      <c r="U12" s="121"/>
      <c r="V12" s="121" t="e">
        <f>'Secteur A1'!#REF!+#REF!+#REF!+#REF!+#REF!+#REF!+#REF!+#REF!</f>
        <v>#REF!</v>
      </c>
      <c r="W12" s="121"/>
      <c r="X12" s="121" t="e">
        <f>'Secteur A1'!#REF!+#REF!+#REF!+#REF!+#REF!+#REF!+#REF!+#REF!</f>
        <v>#REF!</v>
      </c>
    </row>
    <row r="13" spans="1:24" ht="5.25" customHeight="1" x14ac:dyDescent="0.2">
      <c r="A13" s="119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</row>
    <row r="14" spans="1:24" ht="18" x14ac:dyDescent="0.2">
      <c r="A14" s="119">
        <v>1510</v>
      </c>
      <c r="B14" s="121" t="e">
        <f>'Secteur A1'!#REF!+#REF!+#REF!+#REF!+#REF!+#REF!+#REF!+#REF!</f>
        <v>#REF!</v>
      </c>
      <c r="C14" s="121"/>
      <c r="D14" s="121" t="e">
        <f>'Secteur A1'!#REF!+#REF!+#REF!+#REF!+#REF!+#REF!+#REF!+#REF!</f>
        <v>#REF!</v>
      </c>
      <c r="E14" s="121"/>
      <c r="F14" s="121" t="e">
        <f>'Secteur A1'!#REF!+#REF!+#REF!+#REF!+#REF!+#REF!+#REF!+#REF!</f>
        <v>#REF!</v>
      </c>
      <c r="G14" s="121"/>
      <c r="H14" s="121" t="e">
        <f>'Secteur A1'!#REF!+#REF!+#REF!+#REF!+#REF!+#REF!+#REF!+#REF!</f>
        <v>#REF!</v>
      </c>
      <c r="I14" s="121"/>
      <c r="J14" s="121" t="e">
        <f>'Secteur A1'!#REF!+#REF!+#REF!+#REF!+#REF!+#REF!+#REF!+#REF!</f>
        <v>#REF!</v>
      </c>
      <c r="K14" s="121"/>
      <c r="L14" s="121" t="e">
        <f>'Secteur A1'!#REF!+#REF!+#REF!+#REF!+#REF!+#REF!+#REF!+#REF!</f>
        <v>#REF!</v>
      </c>
      <c r="M14" s="121"/>
      <c r="N14" s="121" t="e">
        <f>'Secteur A1'!#REF!+#REF!+#REF!+#REF!+#REF!+#REF!+#REF!+#REF!</f>
        <v>#REF!</v>
      </c>
      <c r="O14" s="121"/>
      <c r="P14" s="121" t="e">
        <f>'Secteur A1'!#REF!+#REF!+#REF!+#REF!+#REF!+#REF!+#REF!+#REF!</f>
        <v>#REF!</v>
      </c>
      <c r="Q14" s="121"/>
      <c r="R14" s="121" t="e">
        <f>'Secteur A1'!#REF!+#REF!+#REF!+#REF!+#REF!+#REF!+#REF!+#REF!</f>
        <v>#REF!</v>
      </c>
      <c r="S14" s="121"/>
      <c r="T14" s="121" t="e">
        <f>'Secteur A1'!#REF!+#REF!+#REF!+#REF!+#REF!+#REF!+#REF!+#REF!</f>
        <v>#REF!</v>
      </c>
      <c r="U14" s="121"/>
      <c r="V14" s="121" t="e">
        <f>'Secteur A1'!#REF!+#REF!+#REF!+#REF!+#REF!+#REF!+#REF!+#REF!</f>
        <v>#REF!</v>
      </c>
      <c r="W14" s="121"/>
      <c r="X14" s="121" t="e">
        <f>'Secteur A1'!#REF!+#REF!+#REF!+#REF!+#REF!+#REF!+#REF!+#REF!</f>
        <v>#REF!</v>
      </c>
    </row>
    <row r="15" spans="1:24" ht="6.75" customHeight="1" x14ac:dyDescent="0.2">
      <c r="A15" s="119"/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</row>
    <row r="16" spans="1:24" ht="18" x14ac:dyDescent="0.2">
      <c r="A16" s="119">
        <v>1610</v>
      </c>
      <c r="B16" s="121" t="e">
        <f>'Secteur A1'!#REF!+#REF!+#REF!+#REF!+#REF!+#REF!+#REF!+#REF!</f>
        <v>#REF!</v>
      </c>
      <c r="C16" s="121"/>
      <c r="D16" s="121" t="e">
        <f>'Secteur A1'!#REF!+#REF!+#REF!+#REF!+#REF!+#REF!+#REF!+#REF!</f>
        <v>#REF!</v>
      </c>
      <c r="E16" s="121"/>
      <c r="F16" s="121" t="e">
        <f>'Secteur A1'!#REF!+#REF!+#REF!+#REF!+#REF!+#REF!+#REF!+#REF!</f>
        <v>#REF!</v>
      </c>
      <c r="G16" s="121"/>
      <c r="H16" s="121" t="e">
        <f>'Secteur A1'!#REF!+#REF!+#REF!+#REF!+#REF!+#REF!+#REF!+#REF!</f>
        <v>#REF!</v>
      </c>
      <c r="I16" s="121"/>
      <c r="J16" s="121" t="e">
        <f>'Secteur A1'!#REF!+#REF!+#REF!+#REF!+#REF!+#REF!+#REF!+#REF!</f>
        <v>#REF!</v>
      </c>
      <c r="K16" s="121"/>
      <c r="L16" s="121" t="e">
        <f>'Secteur A1'!#REF!+#REF!+#REF!+#REF!+#REF!+#REF!+#REF!+#REF!</f>
        <v>#REF!</v>
      </c>
      <c r="M16" s="121"/>
      <c r="N16" s="121" t="e">
        <f>'Secteur A1'!#REF!+#REF!+#REF!+#REF!+#REF!+#REF!+#REF!+#REF!</f>
        <v>#REF!</v>
      </c>
      <c r="O16" s="121"/>
      <c r="P16" s="121" t="e">
        <f>'Secteur A1'!#REF!+#REF!+#REF!+#REF!+#REF!+#REF!+#REF!+#REF!</f>
        <v>#REF!</v>
      </c>
      <c r="Q16" s="121"/>
      <c r="R16" s="121" t="e">
        <f>'Secteur A1'!#REF!+#REF!+#REF!+#REF!+#REF!+#REF!+#REF!+#REF!</f>
        <v>#REF!</v>
      </c>
      <c r="S16" s="121"/>
      <c r="T16" s="121" t="e">
        <f>'Secteur A1'!#REF!+#REF!+#REF!+#REF!+#REF!+#REF!+#REF!+#REF!</f>
        <v>#REF!</v>
      </c>
      <c r="U16" s="121"/>
      <c r="V16" s="121" t="e">
        <f>'Secteur A1'!#REF!+#REF!+#REF!+#REF!+#REF!+#REF!+#REF!+#REF!</f>
        <v>#REF!</v>
      </c>
      <c r="W16" s="121"/>
      <c r="X16" s="121" t="e">
        <f>'Secteur A1'!#REF!+#REF!+#REF!+#REF!+#REF!+#REF!+#REF!+#REF!</f>
        <v>#REF!</v>
      </c>
    </row>
    <row r="17" spans="1:24" ht="6" customHeight="1" x14ac:dyDescent="0.2">
      <c r="A17" s="119"/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</row>
    <row r="18" spans="1:24" ht="18" x14ac:dyDescent="0.2">
      <c r="A18" s="119">
        <v>1710</v>
      </c>
      <c r="B18" s="121" t="e">
        <f>'Secteur A1'!#REF!+#REF!+#REF!+#REF!+#REF!+#REF!+#REF!+#REF!</f>
        <v>#REF!</v>
      </c>
      <c r="C18" s="121"/>
      <c r="D18" s="121" t="e">
        <f>'Secteur A1'!#REF!+#REF!+#REF!+#REF!+#REF!+#REF!+#REF!+#REF!</f>
        <v>#REF!</v>
      </c>
      <c r="E18" s="121"/>
      <c r="F18" s="121" t="e">
        <f>'Secteur A1'!#REF!+#REF!+#REF!+#REF!+#REF!+#REF!+#REF!+#REF!</f>
        <v>#REF!</v>
      </c>
      <c r="G18" s="121"/>
      <c r="H18" s="121" t="e">
        <f>'Secteur A1'!#REF!+#REF!+#REF!+#REF!+#REF!+#REF!+#REF!+#REF!</f>
        <v>#REF!</v>
      </c>
      <c r="I18" s="121"/>
      <c r="J18" s="121" t="e">
        <f>'Secteur A1'!#REF!+#REF!+#REF!+#REF!+#REF!+#REF!+#REF!+#REF!</f>
        <v>#REF!</v>
      </c>
      <c r="K18" s="121"/>
      <c r="L18" s="121" t="e">
        <f>'Secteur A1'!#REF!+#REF!+#REF!+#REF!+#REF!+#REF!+#REF!+#REF!</f>
        <v>#REF!</v>
      </c>
      <c r="M18" s="121"/>
      <c r="N18" s="121" t="e">
        <f>'Secteur A1'!#REF!+#REF!+#REF!+#REF!+#REF!+#REF!+#REF!+#REF!</f>
        <v>#REF!</v>
      </c>
      <c r="O18" s="121"/>
      <c r="P18" s="121" t="e">
        <f>'Secteur A1'!#REF!+#REF!+#REF!+#REF!+#REF!+#REF!+#REF!+#REF!</f>
        <v>#REF!</v>
      </c>
      <c r="Q18" s="121"/>
      <c r="R18" s="121" t="e">
        <f>'Secteur A1'!#REF!+#REF!+#REF!+#REF!+#REF!+#REF!+#REF!+#REF!</f>
        <v>#REF!</v>
      </c>
      <c r="S18" s="121"/>
      <c r="T18" s="121" t="e">
        <f>'Secteur A1'!#REF!+#REF!+#REF!+#REF!+#REF!+#REF!+#REF!+#REF!</f>
        <v>#REF!</v>
      </c>
      <c r="U18" s="121"/>
      <c r="V18" s="121" t="e">
        <f>'Secteur A1'!#REF!+#REF!+#REF!+#REF!+#REF!+#REF!+#REF!+#REF!</f>
        <v>#REF!</v>
      </c>
      <c r="W18" s="121"/>
      <c r="X18" s="121" t="e">
        <f>'Secteur A1'!#REF!+#REF!+#REF!+#REF!+#REF!+#REF!+#REF!+#REF!</f>
        <v>#REF!</v>
      </c>
    </row>
    <row r="19" spans="1:24" ht="4.5" customHeight="1" x14ac:dyDescent="0.2">
      <c r="A19" s="119"/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</row>
    <row r="20" spans="1:24" ht="18" x14ac:dyDescent="0.2">
      <c r="A20" s="120">
        <v>1720</v>
      </c>
      <c r="B20" s="121" t="e">
        <f>'Secteur A1'!#REF!+#REF!+#REF!+#REF!+#REF!+#REF!+#REF!+#REF!</f>
        <v>#REF!</v>
      </c>
      <c r="C20" s="121"/>
      <c r="D20" s="121" t="e">
        <f>'Secteur A1'!#REF!+#REF!+#REF!+#REF!+#REF!+#REF!+#REF!+#REF!</f>
        <v>#REF!</v>
      </c>
      <c r="E20" s="121"/>
      <c r="F20" s="121" t="e">
        <f>'Secteur A1'!#REF!+#REF!+#REF!+#REF!+#REF!+#REF!+#REF!+#REF!</f>
        <v>#REF!</v>
      </c>
      <c r="G20" s="121"/>
      <c r="H20" s="121" t="e">
        <f>'Secteur A1'!#REF!+#REF!+#REF!+#REF!+#REF!+#REF!+#REF!+#REF!</f>
        <v>#REF!</v>
      </c>
      <c r="I20" s="121"/>
      <c r="J20" s="121" t="e">
        <f>'Secteur A1'!#REF!+#REF!+#REF!+#REF!+#REF!+#REF!+#REF!+#REF!</f>
        <v>#REF!</v>
      </c>
      <c r="K20" s="121"/>
      <c r="L20" s="121" t="e">
        <f>'Secteur A1'!#REF!+#REF!+#REF!+#REF!+#REF!+#REF!+#REF!+#REF!</f>
        <v>#REF!</v>
      </c>
      <c r="M20" s="121"/>
      <c r="N20" s="121" t="e">
        <f>'Secteur A1'!#REF!+#REF!+#REF!+#REF!+#REF!+#REF!+#REF!+#REF!</f>
        <v>#REF!</v>
      </c>
      <c r="O20" s="121"/>
      <c r="P20" s="121" t="e">
        <f>'Secteur A1'!#REF!+#REF!+#REF!+#REF!+#REF!+#REF!+#REF!+#REF!</f>
        <v>#REF!</v>
      </c>
      <c r="Q20" s="121"/>
      <c r="R20" s="121" t="e">
        <f>'Secteur A1'!#REF!+#REF!+#REF!+#REF!+#REF!+#REF!+#REF!+#REF!</f>
        <v>#REF!</v>
      </c>
      <c r="S20" s="121"/>
      <c r="T20" s="121" t="e">
        <f>'Secteur A1'!#REF!+#REF!+#REF!+#REF!+#REF!+#REF!+#REF!+#REF!</f>
        <v>#REF!</v>
      </c>
      <c r="U20" s="121"/>
      <c r="V20" s="121" t="e">
        <f>'Secteur A1'!#REF!+#REF!+#REF!+#REF!+#REF!+#REF!+#REF!+#REF!</f>
        <v>#REF!</v>
      </c>
      <c r="W20" s="121"/>
      <c r="X20" s="121" t="e">
        <f>'Secteur A1'!#REF!+#REF!+#REF!+#REF!+#REF!+#REF!+#REF!+#REF!</f>
        <v>#REF!</v>
      </c>
    </row>
    <row r="21" spans="1:24" ht="6.75" customHeight="1" x14ac:dyDescent="0.2">
      <c r="A21" s="120"/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1"/>
    </row>
    <row r="22" spans="1:24" ht="18" x14ac:dyDescent="0.2">
      <c r="A22" s="120">
        <v>1810</v>
      </c>
      <c r="B22" s="121" t="e">
        <f>'Secteur A1'!#REF!+#REF!+#REF!+#REF!+#REF!+#REF!+#REF!+#REF!</f>
        <v>#REF!</v>
      </c>
      <c r="C22" s="121"/>
      <c r="D22" s="121" t="e">
        <f>'Secteur A1'!#REF!+#REF!+#REF!+#REF!+#REF!+#REF!+#REF!+#REF!</f>
        <v>#REF!</v>
      </c>
      <c r="E22" s="121"/>
      <c r="F22" s="121" t="e">
        <f>'Secteur A1'!#REF!+#REF!+#REF!+#REF!+#REF!+#REF!+#REF!+#REF!</f>
        <v>#REF!</v>
      </c>
      <c r="G22" s="121"/>
      <c r="H22" s="121" t="e">
        <f>'Secteur A1'!#REF!+#REF!+#REF!+#REF!+#REF!+#REF!+#REF!+#REF!</f>
        <v>#REF!</v>
      </c>
      <c r="I22" s="121"/>
      <c r="J22" s="121" t="e">
        <f>'Secteur A1'!#REF!+#REF!+#REF!+#REF!+#REF!+#REF!+#REF!+#REF!</f>
        <v>#REF!</v>
      </c>
      <c r="K22" s="121"/>
      <c r="L22" s="121" t="e">
        <f>'Secteur A1'!#REF!+#REF!+#REF!+#REF!+#REF!+#REF!+#REF!+#REF!</f>
        <v>#REF!</v>
      </c>
      <c r="M22" s="121"/>
      <c r="N22" s="121" t="e">
        <f>'Secteur A1'!#REF!+#REF!+#REF!+#REF!+#REF!+#REF!+#REF!+#REF!</f>
        <v>#REF!</v>
      </c>
      <c r="O22" s="121"/>
      <c r="P22" s="121" t="e">
        <f>'Secteur A1'!#REF!+#REF!+#REF!+#REF!+#REF!+#REF!+#REF!+#REF!</f>
        <v>#REF!</v>
      </c>
      <c r="Q22" s="121"/>
      <c r="R22" s="121" t="e">
        <f>'Secteur A1'!#REF!+#REF!+#REF!+#REF!+#REF!+#REF!+#REF!+#REF!</f>
        <v>#REF!</v>
      </c>
      <c r="S22" s="121"/>
      <c r="T22" s="121" t="e">
        <f>'Secteur A1'!#REF!+#REF!+#REF!+#REF!+#REF!+#REF!+#REF!+#REF!</f>
        <v>#REF!</v>
      </c>
      <c r="U22" s="121"/>
      <c r="V22" s="121" t="e">
        <f>'Secteur A1'!#REF!+#REF!+#REF!+#REF!+#REF!+#REF!+#REF!+#REF!</f>
        <v>#REF!</v>
      </c>
      <c r="W22" s="121"/>
      <c r="X22" s="121" t="e">
        <f>'Secteur A1'!#REF!+#REF!+#REF!+#REF!+#REF!+#REF!+#REF!+#REF!</f>
        <v>#REF!</v>
      </c>
    </row>
    <row r="23" spans="1:24" ht="5.25" customHeight="1" x14ac:dyDescent="0.2">
      <c r="A23" s="120"/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</row>
    <row r="24" spans="1:24" ht="18" x14ac:dyDescent="0.2">
      <c r="A24" s="120">
        <v>1910</v>
      </c>
      <c r="B24" s="121" t="e">
        <f>'Secteur A1'!#REF!+#REF!+#REF!+#REF!+#REF!+#REF!+#REF!+#REF!</f>
        <v>#REF!</v>
      </c>
      <c r="C24" s="121"/>
      <c r="D24" s="121" t="e">
        <f>'Secteur A1'!#REF!+#REF!+#REF!+#REF!+#REF!+#REF!+#REF!+#REF!</f>
        <v>#REF!</v>
      </c>
      <c r="E24" s="121"/>
      <c r="F24" s="121" t="e">
        <f>'Secteur A1'!#REF!+#REF!+#REF!+#REF!+#REF!+#REF!+#REF!+#REF!</f>
        <v>#REF!</v>
      </c>
      <c r="G24" s="121"/>
      <c r="H24" s="121" t="e">
        <f>'Secteur A1'!#REF!+#REF!+#REF!+#REF!+#REF!+#REF!+#REF!+#REF!</f>
        <v>#REF!</v>
      </c>
      <c r="I24" s="121"/>
      <c r="J24" s="121" t="e">
        <f>'Secteur A1'!#REF!+#REF!+#REF!+#REF!+#REF!+#REF!+#REF!+#REF!</f>
        <v>#REF!</v>
      </c>
      <c r="K24" s="121"/>
      <c r="L24" s="121" t="e">
        <f>'Secteur A1'!#REF!+#REF!+#REF!+#REF!+#REF!+#REF!+#REF!+#REF!</f>
        <v>#REF!</v>
      </c>
      <c r="M24" s="121"/>
      <c r="N24" s="121" t="e">
        <f>'Secteur A1'!#REF!+#REF!+#REF!+#REF!+#REF!+#REF!+#REF!+#REF!</f>
        <v>#REF!</v>
      </c>
      <c r="O24" s="121"/>
      <c r="P24" s="121" t="e">
        <f>'Secteur A1'!#REF!+#REF!+#REF!+#REF!+#REF!+#REF!+#REF!+#REF!</f>
        <v>#REF!</v>
      </c>
      <c r="Q24" s="121"/>
      <c r="R24" s="121" t="e">
        <f>'Secteur A1'!#REF!+#REF!+#REF!+#REF!+#REF!+#REF!+#REF!+#REF!</f>
        <v>#REF!</v>
      </c>
      <c r="S24" s="121"/>
      <c r="T24" s="121" t="e">
        <f>'Secteur A1'!#REF!+#REF!+#REF!+#REF!+#REF!+#REF!+#REF!+#REF!</f>
        <v>#REF!</v>
      </c>
      <c r="U24" s="121"/>
      <c r="V24" s="121" t="e">
        <f>'Secteur A1'!#REF!+#REF!+#REF!+#REF!+#REF!+#REF!+#REF!+#REF!</f>
        <v>#REF!</v>
      </c>
      <c r="W24" s="121"/>
      <c r="X24" s="121" t="e">
        <f>'Secteur A1'!#REF!+#REF!+#REF!+#REF!+#REF!+#REF!+#REF!+#REF!</f>
        <v>#REF!</v>
      </c>
    </row>
    <row r="25" spans="1:24" ht="6.75" customHeight="1" x14ac:dyDescent="0.2">
      <c r="A25" s="120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</row>
    <row r="26" spans="1:24" ht="18" x14ac:dyDescent="0.2">
      <c r="A26" s="119">
        <v>7810</v>
      </c>
      <c r="B26" s="121" t="e">
        <f>'Secteur A1'!#REF!+#REF!+#REF!+#REF!+#REF!+#REF!+#REF!+#REF!</f>
        <v>#REF!</v>
      </c>
      <c r="C26" s="121" t="e">
        <f>'Secteur A1'!#REF!+#REF!+#REF!+#REF!+#REF!+#REF!+#REF!+#REF!</f>
        <v>#REF!</v>
      </c>
      <c r="D26" s="121" t="e">
        <f>'Secteur A1'!#REF!+#REF!+#REF!+#REF!+#REF!+#REF!+#REF!+#REF!</f>
        <v>#REF!</v>
      </c>
      <c r="E26" s="121" t="e">
        <f>'Secteur A1'!#REF!+#REF!+#REF!+#REF!+#REF!+#REF!+#REF!+#REF!</f>
        <v>#REF!</v>
      </c>
      <c r="F26" s="121" t="e">
        <f>'Secteur A1'!#REF!+#REF!+#REF!+#REF!+#REF!+#REF!+#REF!+#REF!</f>
        <v>#REF!</v>
      </c>
      <c r="G26" s="121" t="e">
        <f>'Secteur A1'!#REF!+#REF!+#REF!+#REF!+#REF!+#REF!+#REF!+#REF!</f>
        <v>#REF!</v>
      </c>
      <c r="H26" s="121" t="e">
        <f>'Secteur A1'!#REF!+#REF!+#REF!+#REF!+#REF!+#REF!+#REF!+#REF!</f>
        <v>#REF!</v>
      </c>
      <c r="I26" s="121" t="e">
        <f>'Secteur A1'!#REF!+#REF!+#REF!+#REF!+#REF!+#REF!+#REF!+#REF!</f>
        <v>#REF!</v>
      </c>
      <c r="J26" s="121" t="e">
        <f>'Secteur A1'!#REF!+#REF!+#REF!+#REF!+#REF!+#REF!+#REF!+#REF!</f>
        <v>#REF!</v>
      </c>
      <c r="K26" s="121" t="e">
        <f>'Secteur A1'!#REF!+#REF!+#REF!+#REF!+#REF!+#REF!+#REF!+#REF!</f>
        <v>#REF!</v>
      </c>
      <c r="L26" s="121" t="e">
        <f>'Secteur A1'!#REF!+#REF!+#REF!+#REF!+#REF!+#REF!+#REF!+#REF!</f>
        <v>#REF!</v>
      </c>
      <c r="M26" s="121" t="e">
        <f>'Secteur A1'!#REF!+#REF!+#REF!+#REF!+#REF!+#REF!+#REF!+#REF!</f>
        <v>#REF!</v>
      </c>
      <c r="N26" s="121" t="e">
        <f>'Secteur A1'!#REF!+#REF!+#REF!+#REF!+#REF!+#REF!+#REF!+#REF!</f>
        <v>#REF!</v>
      </c>
      <c r="O26" s="121" t="e">
        <f>'Secteur A1'!#REF!+#REF!+#REF!+#REF!+#REF!+#REF!+#REF!+#REF!</f>
        <v>#REF!</v>
      </c>
      <c r="P26" s="121" t="e">
        <f>'Secteur A1'!#REF!+#REF!+#REF!+#REF!+#REF!+#REF!+#REF!+#REF!</f>
        <v>#REF!</v>
      </c>
      <c r="Q26" s="121" t="e">
        <f>'Secteur A1'!#REF!+#REF!+#REF!+#REF!+#REF!+#REF!+#REF!+#REF!</f>
        <v>#REF!</v>
      </c>
      <c r="R26" s="121" t="e">
        <f>'Secteur A1'!#REF!+#REF!+#REF!+#REF!+#REF!+#REF!+#REF!+#REF!</f>
        <v>#REF!</v>
      </c>
      <c r="S26" s="121" t="e">
        <f>'Secteur A1'!#REF!+#REF!+#REF!+#REF!+#REF!+#REF!+#REF!+#REF!</f>
        <v>#REF!</v>
      </c>
      <c r="T26" s="121" t="e">
        <f>'Secteur A1'!#REF!+#REF!+#REF!+#REF!+#REF!+#REF!+#REF!+#REF!</f>
        <v>#REF!</v>
      </c>
      <c r="U26" s="121" t="e">
        <f>'Secteur A1'!#REF!+#REF!+#REF!+#REF!+#REF!+#REF!+#REF!+#REF!</f>
        <v>#REF!</v>
      </c>
      <c r="V26" s="121" t="e">
        <f>'Secteur A1'!#REF!+#REF!+#REF!+#REF!+#REF!+#REF!+#REF!+#REF!</f>
        <v>#REF!</v>
      </c>
      <c r="W26" s="121" t="e">
        <f>'Secteur A1'!#REF!+#REF!+#REF!+#REF!+#REF!+#REF!+#REF!+#REF!</f>
        <v>#REF!</v>
      </c>
      <c r="X26" s="121" t="e">
        <f>'Secteur A1'!#REF!+#REF!+#REF!+#REF!+#REF!+#REF!+#REF!+#REF!</f>
        <v>#REF!</v>
      </c>
    </row>
    <row r="27" spans="1:24" ht="3.75" customHeight="1" x14ac:dyDescent="0.2">
      <c r="A27" s="119"/>
      <c r="B27" s="121"/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</row>
    <row r="28" spans="1:24" ht="18" x14ac:dyDescent="0.2">
      <c r="A28" s="119">
        <v>1260</v>
      </c>
      <c r="B28" s="121" t="e">
        <f>#REF!</f>
        <v>#REF!</v>
      </c>
      <c r="C28" s="121"/>
      <c r="D28" s="121" t="e">
        <f>#REF!</f>
        <v>#REF!</v>
      </c>
      <c r="E28" s="121"/>
      <c r="F28" s="121" t="e">
        <f>#REF!</f>
        <v>#REF!</v>
      </c>
      <c r="G28" s="121"/>
      <c r="H28" s="121" t="e">
        <f>#REF!</f>
        <v>#REF!</v>
      </c>
      <c r="I28" s="121"/>
      <c r="J28" s="121" t="e">
        <f>#REF!</f>
        <v>#REF!</v>
      </c>
      <c r="K28" s="121"/>
      <c r="L28" s="121" t="e">
        <f>#REF!</f>
        <v>#REF!</v>
      </c>
      <c r="M28" s="121"/>
      <c r="N28" s="121" t="e">
        <f>#REF!</f>
        <v>#REF!</v>
      </c>
      <c r="O28" s="121"/>
      <c r="P28" s="121" t="e">
        <f>#REF!</f>
        <v>#REF!</v>
      </c>
      <c r="Q28" s="121"/>
      <c r="R28" s="121" t="e">
        <f>#REF!</f>
        <v>#REF!</v>
      </c>
      <c r="S28" s="121"/>
      <c r="T28" s="121" t="e">
        <f>#REF!</f>
        <v>#REF!</v>
      </c>
      <c r="U28" s="121"/>
      <c r="V28" s="121" t="e">
        <f>#REF!</f>
        <v>#REF!</v>
      </c>
      <c r="W28" s="121"/>
      <c r="X28" s="121" t="e">
        <f>#REF!</f>
        <v>#REF!</v>
      </c>
    </row>
    <row r="29" spans="1:24" ht="6" customHeight="1" x14ac:dyDescent="0.2">
      <c r="A29" s="119"/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</row>
    <row r="30" spans="1:24" ht="18" x14ac:dyDescent="0.2">
      <c r="A30" s="120">
        <v>2210</v>
      </c>
      <c r="B30" s="121" t="e">
        <f>#REF!</f>
        <v>#REF!</v>
      </c>
      <c r="C30" s="121"/>
      <c r="D30" s="121" t="e">
        <f>#REF!</f>
        <v>#REF!</v>
      </c>
      <c r="E30" s="121"/>
      <c r="F30" s="121" t="e">
        <f>#REF!</f>
        <v>#REF!</v>
      </c>
      <c r="G30" s="121"/>
      <c r="H30" s="121" t="e">
        <f>#REF!</f>
        <v>#REF!</v>
      </c>
      <c r="I30" s="121"/>
      <c r="J30" s="121" t="e">
        <f>#REF!</f>
        <v>#REF!</v>
      </c>
      <c r="K30" s="121"/>
      <c r="L30" s="121" t="e">
        <f>#REF!</f>
        <v>#REF!</v>
      </c>
      <c r="M30" s="121"/>
      <c r="N30" s="121" t="e">
        <f>#REF!</f>
        <v>#REF!</v>
      </c>
      <c r="O30" s="121"/>
      <c r="P30" s="121" t="e">
        <f>#REF!</f>
        <v>#REF!</v>
      </c>
      <c r="Q30" s="121"/>
      <c r="R30" s="121" t="e">
        <f>#REF!</f>
        <v>#REF!</v>
      </c>
      <c r="S30" s="121"/>
      <c r="T30" s="121" t="e">
        <f>#REF!</f>
        <v>#REF!</v>
      </c>
      <c r="U30" s="121"/>
      <c r="V30" s="121" t="e">
        <f>#REF!</f>
        <v>#REF!</v>
      </c>
      <c r="W30" s="121"/>
      <c r="X30" s="121" t="e">
        <f>#REF!</f>
        <v>#REF!</v>
      </c>
    </row>
    <row r="31" spans="1:24" ht="4.5" customHeight="1" x14ac:dyDescent="0.2">
      <c r="A31" s="120"/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</row>
    <row r="32" spans="1:24" ht="18" x14ac:dyDescent="0.2">
      <c r="A32" s="120">
        <v>2310</v>
      </c>
      <c r="B32" s="121" t="e">
        <f>#REF!</f>
        <v>#REF!</v>
      </c>
      <c r="C32" s="121"/>
      <c r="D32" s="121" t="e">
        <f>#REF!</f>
        <v>#REF!</v>
      </c>
      <c r="E32" s="121"/>
      <c r="F32" s="121" t="e">
        <f>#REF!</f>
        <v>#REF!</v>
      </c>
      <c r="G32" s="121"/>
      <c r="H32" s="121" t="e">
        <f>#REF!</f>
        <v>#REF!</v>
      </c>
      <c r="I32" s="121"/>
      <c r="J32" s="121" t="e">
        <f>#REF!</f>
        <v>#REF!</v>
      </c>
      <c r="K32" s="121"/>
      <c r="L32" s="121" t="e">
        <f>#REF!</f>
        <v>#REF!</v>
      </c>
      <c r="M32" s="121"/>
      <c r="N32" s="121" t="e">
        <f>#REF!</f>
        <v>#REF!</v>
      </c>
      <c r="O32" s="121"/>
      <c r="P32" s="121" t="e">
        <f>#REF!</f>
        <v>#REF!</v>
      </c>
      <c r="Q32" s="121"/>
      <c r="R32" s="121" t="e">
        <f>#REF!</f>
        <v>#REF!</v>
      </c>
      <c r="S32" s="121"/>
      <c r="T32" s="121" t="e">
        <f>#REF!</f>
        <v>#REF!</v>
      </c>
      <c r="U32" s="121"/>
      <c r="V32" s="121" t="e">
        <f>#REF!</f>
        <v>#REF!</v>
      </c>
      <c r="W32" s="121"/>
      <c r="X32" s="121" t="e">
        <f>#REF!</f>
        <v>#REF!</v>
      </c>
    </row>
    <row r="33" spans="1:24" ht="6" customHeight="1" x14ac:dyDescent="0.2">
      <c r="A33" s="120"/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</row>
    <row r="34" spans="1:24" ht="18" x14ac:dyDescent="0.2">
      <c r="A34" s="120">
        <v>2610</v>
      </c>
      <c r="B34" s="121" t="e">
        <f>#REF!</f>
        <v>#REF!</v>
      </c>
      <c r="C34" s="121" t="e">
        <f>#REF!</f>
        <v>#REF!</v>
      </c>
      <c r="D34" s="121" t="e">
        <f>#REF!</f>
        <v>#REF!</v>
      </c>
      <c r="E34" s="121" t="e">
        <f>#REF!</f>
        <v>#REF!</v>
      </c>
      <c r="F34" s="121" t="e">
        <f>#REF!</f>
        <v>#REF!</v>
      </c>
      <c r="G34" s="121" t="e">
        <f>#REF!</f>
        <v>#REF!</v>
      </c>
      <c r="H34" s="121" t="e">
        <f>#REF!</f>
        <v>#REF!</v>
      </c>
      <c r="I34" s="121" t="e">
        <f>#REF!</f>
        <v>#REF!</v>
      </c>
      <c r="J34" s="121" t="e">
        <f>#REF!</f>
        <v>#REF!</v>
      </c>
      <c r="K34" s="121" t="e">
        <f>#REF!</f>
        <v>#REF!</v>
      </c>
      <c r="L34" s="121" t="e">
        <f>#REF!</f>
        <v>#REF!</v>
      </c>
      <c r="M34" s="121" t="e">
        <f>#REF!</f>
        <v>#REF!</v>
      </c>
      <c r="N34" s="121" t="e">
        <f>#REF!</f>
        <v>#REF!</v>
      </c>
      <c r="O34" s="121" t="e">
        <f>#REF!</f>
        <v>#REF!</v>
      </c>
      <c r="P34" s="121" t="e">
        <f>#REF!</f>
        <v>#REF!</v>
      </c>
      <c r="Q34" s="121" t="e">
        <f>#REF!</f>
        <v>#REF!</v>
      </c>
      <c r="R34" s="121" t="e">
        <f>#REF!</f>
        <v>#REF!</v>
      </c>
      <c r="S34" s="121" t="e">
        <f>#REF!</f>
        <v>#REF!</v>
      </c>
      <c r="T34" s="121" t="e">
        <f>#REF!</f>
        <v>#REF!</v>
      </c>
      <c r="U34" s="121" t="e">
        <f>#REF!</f>
        <v>#REF!</v>
      </c>
      <c r="V34" s="121" t="e">
        <f>#REF!</f>
        <v>#REF!</v>
      </c>
      <c r="W34" s="121" t="e">
        <f>#REF!</f>
        <v>#REF!</v>
      </c>
      <c r="X34" s="121" t="e">
        <f>#REF!</f>
        <v>#REF!</v>
      </c>
    </row>
    <row r="35" spans="1:24" ht="7.5" customHeight="1" x14ac:dyDescent="0.2">
      <c r="A35" s="120"/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</row>
    <row r="36" spans="1:24" ht="18" x14ac:dyDescent="0.2">
      <c r="A36" s="120">
        <v>2810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</row>
    <row r="37" spans="1:24" ht="15.75" x14ac:dyDescent="0.2">
      <c r="A37" s="117"/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</row>
    <row r="39" spans="1:24" ht="16.5" thickBot="1" x14ac:dyDescent="0.25">
      <c r="A39" s="118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3"/>
      <c r="O39" s="113"/>
      <c r="P39" s="114"/>
      <c r="Q39" s="114"/>
      <c r="R39" s="114"/>
      <c r="S39" s="114"/>
      <c r="T39" s="114"/>
      <c r="U39" s="114"/>
      <c r="V39" s="114"/>
      <c r="W39" s="114"/>
      <c r="X39" s="114"/>
    </row>
    <row r="40" spans="1:24" ht="16.5" thickBot="1" x14ac:dyDescent="0.25">
      <c r="A40" s="396" t="s">
        <v>64</v>
      </c>
      <c r="B40" s="397"/>
      <c r="C40" s="398"/>
      <c r="D40" s="397"/>
      <c r="E40" s="398"/>
      <c r="F40" s="397"/>
      <c r="G40" s="398"/>
      <c r="H40" s="397"/>
      <c r="I40" s="398"/>
      <c r="J40" s="397"/>
      <c r="K40" s="398"/>
      <c r="L40" s="397"/>
      <c r="M40" s="398"/>
      <c r="N40" s="397"/>
      <c r="O40" s="398"/>
      <c r="P40" s="397"/>
      <c r="Q40" s="398"/>
      <c r="R40" s="397"/>
      <c r="S40" s="398"/>
      <c r="T40" s="397"/>
      <c r="U40" s="398"/>
      <c r="V40" s="397"/>
      <c r="W40" s="398"/>
      <c r="X40" s="397"/>
    </row>
    <row r="41" spans="1:24" ht="16.5" thickBot="1" x14ac:dyDescent="0.25">
      <c r="A41" s="111"/>
      <c r="B41" s="151" t="s">
        <v>75</v>
      </c>
      <c r="C41" s="152"/>
      <c r="D41" s="151" t="s">
        <v>76</v>
      </c>
      <c r="E41" s="152"/>
      <c r="F41" s="151" t="s">
        <v>77</v>
      </c>
      <c r="G41" s="152"/>
      <c r="H41" s="151" t="s">
        <v>78</v>
      </c>
      <c r="I41" s="152"/>
      <c r="J41" s="151" t="s">
        <v>79</v>
      </c>
      <c r="K41" s="152"/>
      <c r="L41" s="151" t="s">
        <v>80</v>
      </c>
      <c r="M41" s="152"/>
      <c r="N41" s="151" t="s">
        <v>81</v>
      </c>
      <c r="O41" s="152"/>
      <c r="P41" s="151" t="s">
        <v>82</v>
      </c>
      <c r="Q41" s="152"/>
      <c r="R41" s="151" t="s">
        <v>83</v>
      </c>
      <c r="S41" s="152"/>
      <c r="T41" s="151" t="s">
        <v>84</v>
      </c>
      <c r="U41" s="152"/>
      <c r="V41" s="151" t="s">
        <v>85</v>
      </c>
      <c r="W41" s="152"/>
      <c r="X41" s="151" t="s">
        <v>86</v>
      </c>
    </row>
    <row r="42" spans="1:24" ht="16.5" thickTop="1" x14ac:dyDescent="0.2">
      <c r="A42" s="112"/>
      <c r="B42" s="122" t="s">
        <v>50</v>
      </c>
      <c r="C42" s="122"/>
      <c r="D42" s="122" t="s">
        <v>50</v>
      </c>
      <c r="E42" s="122"/>
      <c r="F42" s="122" t="s">
        <v>50</v>
      </c>
      <c r="G42" s="122"/>
      <c r="H42" s="122" t="s">
        <v>50</v>
      </c>
      <c r="I42" s="122"/>
      <c r="J42" s="122" t="s">
        <v>50</v>
      </c>
      <c r="K42" s="122"/>
      <c r="L42" s="122" t="s">
        <v>50</v>
      </c>
      <c r="M42" s="122"/>
      <c r="N42" s="122" t="s">
        <v>50</v>
      </c>
      <c r="O42" s="122"/>
      <c r="P42" s="122" t="s">
        <v>50</v>
      </c>
      <c r="Q42" s="122"/>
      <c r="R42" s="122" t="s">
        <v>50</v>
      </c>
      <c r="S42" s="122"/>
      <c r="T42" s="122" t="s">
        <v>50</v>
      </c>
      <c r="U42" s="122"/>
      <c r="V42" s="122" t="s">
        <v>50</v>
      </c>
      <c r="W42" s="122"/>
      <c r="X42" s="122" t="s">
        <v>50</v>
      </c>
    </row>
    <row r="43" spans="1:24" ht="18" x14ac:dyDescent="0.2">
      <c r="A43" s="119">
        <v>1010</v>
      </c>
      <c r="B43" s="121" t="e">
        <f>'Secteur A1'!#REF!+#REF!+#REF!+#REF!+#REF!+#REF!+#REF!+#REF!</f>
        <v>#REF!</v>
      </c>
      <c r="C43" s="121"/>
      <c r="D43" s="121" t="e">
        <f>'Secteur A1'!#REF!+#REF!+#REF!+#REF!+#REF!+#REF!+#REF!+#REF!</f>
        <v>#REF!</v>
      </c>
      <c r="E43" s="121"/>
      <c r="F43" s="121" t="e">
        <f>'Secteur A1'!#REF!+#REF!+#REF!+#REF!+#REF!+#REF!+#REF!+#REF!</f>
        <v>#REF!</v>
      </c>
      <c r="G43" s="121"/>
      <c r="H43" s="121" t="e">
        <f>'Secteur A1'!#REF!+#REF!+#REF!+#REF!+#REF!+#REF!+#REF!+#REF!</f>
        <v>#REF!</v>
      </c>
      <c r="I43" s="121"/>
      <c r="J43" s="121" t="e">
        <f>'Secteur A1'!#REF!+#REF!+#REF!+#REF!+#REF!+#REF!+#REF!+#REF!</f>
        <v>#REF!</v>
      </c>
      <c r="K43" s="121"/>
      <c r="L43" s="121" t="e">
        <f>'Secteur A1'!#REF!+#REF!+#REF!+#REF!+#REF!+#REF!+#REF!+#REF!</f>
        <v>#REF!</v>
      </c>
      <c r="M43" s="121"/>
      <c r="N43" s="121" t="e">
        <f>'Secteur A1'!#REF!+#REF!+#REF!+#REF!+#REF!+#REF!+#REF!+#REF!</f>
        <v>#REF!</v>
      </c>
      <c r="O43" s="121"/>
      <c r="P43" s="121" t="e">
        <f>'Secteur A1'!#REF!+#REF!+#REF!+#REF!+#REF!+#REF!+#REF!+#REF!</f>
        <v>#REF!</v>
      </c>
      <c r="Q43" s="121"/>
      <c r="R43" s="121" t="e">
        <f>'Secteur A1'!#REF!+#REF!+#REF!+#REF!+#REF!+#REF!+#REF!+#REF!</f>
        <v>#REF!</v>
      </c>
      <c r="S43" s="121"/>
      <c r="T43" s="121" t="e">
        <f>'Secteur A1'!#REF!+#REF!+#REF!+#REF!+#REF!+#REF!+#REF!+#REF!</f>
        <v>#REF!</v>
      </c>
      <c r="U43" s="121"/>
      <c r="V43" s="121" t="e">
        <f>'Secteur A1'!#REF!+#REF!+#REF!+#REF!+#REF!+#REF!+#REF!+#REF!</f>
        <v>#REF!</v>
      </c>
      <c r="W43" s="121"/>
      <c r="X43" s="121" t="e">
        <f>'Secteur A1'!#REF!+#REF!+#REF!+#REF!+#REF!+#REF!+#REF!+#REF!</f>
        <v>#REF!</v>
      </c>
    </row>
    <row r="44" spans="1:24" ht="3" customHeight="1" x14ac:dyDescent="0.2">
      <c r="A44" s="119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</row>
    <row r="45" spans="1:24" ht="18" x14ac:dyDescent="0.2">
      <c r="A45" s="119">
        <v>1100</v>
      </c>
      <c r="B45" s="121" t="e">
        <f>'Secteur A1'!#REF!+#REF!+#REF!+#REF!+#REF!+#REF!+#REF!+#REF!</f>
        <v>#REF!</v>
      </c>
      <c r="C45" s="121"/>
      <c r="D45" s="121" t="e">
        <f>'Secteur A1'!#REF!+#REF!+#REF!+#REF!+#REF!+#REF!+#REF!+#REF!</f>
        <v>#REF!</v>
      </c>
      <c r="E45" s="121"/>
      <c r="F45" s="121" t="e">
        <f>'Secteur A1'!#REF!+#REF!+#REF!+#REF!+#REF!+#REF!+#REF!+#REF!</f>
        <v>#REF!</v>
      </c>
      <c r="G45" s="121"/>
      <c r="H45" s="121" t="e">
        <f>'Secteur A1'!#REF!+#REF!+#REF!+#REF!+#REF!+#REF!+#REF!+#REF!</f>
        <v>#REF!</v>
      </c>
      <c r="I45" s="121"/>
      <c r="J45" s="121" t="e">
        <f>'Secteur A1'!#REF!+#REF!+#REF!+#REF!+#REF!+#REF!+#REF!+#REF!</f>
        <v>#REF!</v>
      </c>
      <c r="K45" s="121"/>
      <c r="L45" s="121" t="e">
        <f>'Secteur A1'!#REF!+#REF!+#REF!+#REF!+#REF!+#REF!+#REF!+#REF!</f>
        <v>#REF!</v>
      </c>
      <c r="M45" s="121"/>
      <c r="N45" s="121" t="e">
        <f>'Secteur A1'!#REF!+#REF!+#REF!+#REF!+#REF!+#REF!+#REF!+#REF!</f>
        <v>#REF!</v>
      </c>
      <c r="O45" s="121"/>
      <c r="P45" s="121" t="e">
        <f>'Secteur A1'!#REF!+#REF!+#REF!+#REF!+#REF!+#REF!+#REF!+#REF!</f>
        <v>#REF!</v>
      </c>
      <c r="Q45" s="121"/>
      <c r="R45" s="121" t="e">
        <f>'Secteur A1'!#REF!+#REF!+#REF!+#REF!+#REF!+#REF!+#REF!+#REF!</f>
        <v>#REF!</v>
      </c>
      <c r="S45" s="121"/>
      <c r="T45" s="121" t="e">
        <f>'Secteur A1'!#REF!+#REF!+#REF!+#REF!+#REF!+#REF!+#REF!+#REF!</f>
        <v>#REF!</v>
      </c>
      <c r="U45" s="121"/>
      <c r="V45" s="121" t="e">
        <f>'Secteur A1'!#REF!+#REF!+#REF!+#REF!+#REF!+#REF!+#REF!+#REF!</f>
        <v>#REF!</v>
      </c>
      <c r="W45" s="121"/>
      <c r="X45" s="121" t="e">
        <f>'Secteur A1'!#REF!+#REF!+#REF!+#REF!+#REF!+#REF!+#REF!+#REF!</f>
        <v>#REF!</v>
      </c>
    </row>
    <row r="46" spans="1:24" ht="4.5" customHeight="1" x14ac:dyDescent="0.2">
      <c r="A46" s="119"/>
      <c r="B46" s="121"/>
      <c r="C46" s="121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</row>
    <row r="47" spans="1:24" ht="18" x14ac:dyDescent="0.2">
      <c r="A47" s="119">
        <v>1200</v>
      </c>
      <c r="B47" s="121" t="e">
        <f>'Secteur A1'!#REF!+#REF!+#REF!+#REF!+#REF!+#REF!+#REF!+#REF!</f>
        <v>#REF!</v>
      </c>
      <c r="C47" s="121"/>
      <c r="D47" s="121" t="e">
        <f>'Secteur A1'!#REF!+#REF!+#REF!+#REF!+#REF!+#REF!+#REF!+#REF!</f>
        <v>#REF!</v>
      </c>
      <c r="E47" s="121"/>
      <c r="F47" s="121" t="e">
        <f>'Secteur A1'!#REF!+#REF!+#REF!+#REF!+#REF!+#REF!+#REF!+#REF!</f>
        <v>#REF!</v>
      </c>
      <c r="G47" s="121"/>
      <c r="H47" s="121" t="e">
        <f>'Secteur A1'!#REF!+#REF!+#REF!+#REF!+#REF!+#REF!+#REF!+#REF!</f>
        <v>#REF!</v>
      </c>
      <c r="I47" s="121"/>
      <c r="J47" s="121" t="e">
        <f>'Secteur A1'!#REF!+#REF!+#REF!+#REF!+#REF!+#REF!+#REF!+#REF!</f>
        <v>#REF!</v>
      </c>
      <c r="K47" s="121"/>
      <c r="L47" s="121" t="e">
        <f>'Secteur A1'!#REF!+#REF!+#REF!+#REF!+#REF!+#REF!+#REF!+#REF!</f>
        <v>#REF!</v>
      </c>
      <c r="M47" s="121"/>
      <c r="N47" s="121" t="e">
        <f>'Secteur A1'!#REF!+#REF!+#REF!+#REF!+#REF!+#REF!+#REF!+#REF!</f>
        <v>#REF!</v>
      </c>
      <c r="O47" s="121"/>
      <c r="P47" s="121" t="e">
        <f>'Secteur A1'!#REF!+#REF!+#REF!+#REF!+#REF!+#REF!+#REF!+#REF!</f>
        <v>#REF!</v>
      </c>
      <c r="Q47" s="121"/>
      <c r="R47" s="121" t="e">
        <f>'Secteur A1'!#REF!+#REF!+#REF!+#REF!+#REF!+#REF!+#REF!+#REF!</f>
        <v>#REF!</v>
      </c>
      <c r="S47" s="121"/>
      <c r="T47" s="121" t="e">
        <f>'Secteur A1'!#REF!+#REF!+#REF!+#REF!+#REF!+#REF!+#REF!+#REF!</f>
        <v>#REF!</v>
      </c>
      <c r="U47" s="121"/>
      <c r="V47" s="121" t="e">
        <f>'Secteur A1'!#REF!+#REF!+#REF!+#REF!+#REF!+#REF!+#REF!+#REF!</f>
        <v>#REF!</v>
      </c>
      <c r="W47" s="121"/>
      <c r="X47" s="121" t="e">
        <f>'Secteur A1'!#REF!+#REF!+#REF!+#REF!+#REF!+#REF!+#REF!+#REF!</f>
        <v>#REF!</v>
      </c>
    </row>
    <row r="48" spans="1:24" ht="4.5" customHeight="1" x14ac:dyDescent="0.2">
      <c r="A48" s="119"/>
      <c r="B48" s="121"/>
      <c r="C48" s="121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1"/>
    </row>
    <row r="49" spans="1:24" ht="18" x14ac:dyDescent="0.2">
      <c r="A49" s="119">
        <v>1250</v>
      </c>
      <c r="B49" s="121" t="e">
        <f>'Secteur A1'!#REF!+#REF!+#REF!+#REF!+#REF!+#REF!+#REF!+#REF!</f>
        <v>#REF!</v>
      </c>
      <c r="C49" s="121"/>
      <c r="D49" s="121" t="e">
        <f>'Secteur A1'!#REF!+#REF!+#REF!+#REF!+#REF!+#REF!+#REF!+#REF!</f>
        <v>#REF!</v>
      </c>
      <c r="E49" s="121"/>
      <c r="F49" s="121" t="e">
        <f>'Secteur A1'!#REF!+#REF!+#REF!+#REF!+#REF!+#REF!+#REF!+#REF!</f>
        <v>#REF!</v>
      </c>
      <c r="G49" s="121"/>
      <c r="H49" s="121" t="e">
        <f>'Secteur A1'!#REF!+#REF!+#REF!+#REF!+#REF!+#REF!+#REF!+#REF!</f>
        <v>#REF!</v>
      </c>
      <c r="I49" s="121"/>
      <c r="J49" s="121" t="e">
        <f>'Secteur A1'!#REF!+#REF!+#REF!+#REF!+#REF!+#REF!+#REF!+#REF!</f>
        <v>#REF!</v>
      </c>
      <c r="K49" s="121"/>
      <c r="L49" s="121" t="e">
        <f>'Secteur A1'!#REF!+#REF!+#REF!+#REF!+#REF!+#REF!+#REF!+#REF!</f>
        <v>#REF!</v>
      </c>
      <c r="M49" s="121"/>
      <c r="N49" s="121" t="e">
        <f>'Secteur A1'!#REF!+#REF!+#REF!+#REF!+#REF!+#REF!+#REF!+#REF!</f>
        <v>#REF!</v>
      </c>
      <c r="O49" s="121"/>
      <c r="P49" s="121" t="e">
        <f>'Secteur A1'!#REF!+#REF!+#REF!+#REF!+#REF!+#REF!+#REF!+#REF!</f>
        <v>#REF!</v>
      </c>
      <c r="Q49" s="121"/>
      <c r="R49" s="121" t="e">
        <f>'Secteur A1'!#REF!+#REF!+#REF!+#REF!+#REF!+#REF!+#REF!+#REF!</f>
        <v>#REF!</v>
      </c>
      <c r="S49" s="121"/>
      <c r="T49" s="121" t="e">
        <f>'Secteur A1'!#REF!+#REF!+#REF!+#REF!+#REF!+#REF!+#REF!+#REF!</f>
        <v>#REF!</v>
      </c>
      <c r="U49" s="121"/>
      <c r="V49" s="121" t="e">
        <f>'Secteur A1'!#REF!+#REF!+#REF!+#REF!+#REF!+#REF!+#REF!+#REF!</f>
        <v>#REF!</v>
      </c>
      <c r="W49" s="121"/>
      <c r="X49" s="121" t="e">
        <f>'Secteur A1'!#REF!+#REF!+#REF!+#REF!+#REF!+#REF!+#REF!+#REF!</f>
        <v>#REF!</v>
      </c>
    </row>
    <row r="50" spans="1:24" ht="3.75" customHeight="1" x14ac:dyDescent="0.2">
      <c r="A50" s="119"/>
      <c r="B50" s="121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</row>
    <row r="51" spans="1:24" ht="18" x14ac:dyDescent="0.2">
      <c r="A51" s="119">
        <v>1300</v>
      </c>
      <c r="B51" s="121" t="e">
        <f>'Secteur A1'!#REF!+#REF!+#REF!+#REF!+#REF!+#REF!+#REF!+#REF!</f>
        <v>#REF!</v>
      </c>
      <c r="C51" s="121"/>
      <c r="D51" s="121" t="e">
        <f>'Secteur A1'!#REF!+#REF!+#REF!+#REF!+#REF!+#REF!+#REF!+#REF!</f>
        <v>#REF!</v>
      </c>
      <c r="E51" s="121"/>
      <c r="F51" s="121" t="e">
        <f>'Secteur A1'!#REF!+#REF!+#REF!+#REF!+#REF!+#REF!+#REF!+#REF!</f>
        <v>#REF!</v>
      </c>
      <c r="G51" s="121"/>
      <c r="H51" s="121" t="e">
        <f>'Secteur A1'!#REF!+#REF!+#REF!+#REF!+#REF!+#REF!+#REF!+#REF!</f>
        <v>#REF!</v>
      </c>
      <c r="I51" s="121"/>
      <c r="J51" s="121" t="e">
        <f>'Secteur A1'!#REF!+#REF!+#REF!+#REF!+#REF!+#REF!+#REF!+#REF!</f>
        <v>#REF!</v>
      </c>
      <c r="K51" s="121"/>
      <c r="L51" s="121" t="e">
        <f>'Secteur A1'!#REF!+#REF!+#REF!+#REF!+#REF!+#REF!+#REF!+#REF!</f>
        <v>#REF!</v>
      </c>
      <c r="M51" s="121"/>
      <c r="N51" s="121" t="e">
        <f>'Secteur A1'!#REF!+#REF!+#REF!+#REF!+#REF!+#REF!+#REF!+#REF!</f>
        <v>#REF!</v>
      </c>
      <c r="O51" s="121"/>
      <c r="P51" s="121" t="e">
        <f>'Secteur A1'!#REF!+#REF!+#REF!+#REF!+#REF!+#REF!+#REF!+#REF!</f>
        <v>#REF!</v>
      </c>
      <c r="Q51" s="121"/>
      <c r="R51" s="121" t="e">
        <f>'Secteur A1'!#REF!+#REF!+#REF!+#REF!+#REF!+#REF!+#REF!+#REF!</f>
        <v>#REF!</v>
      </c>
      <c r="S51" s="121"/>
      <c r="T51" s="121" t="e">
        <f>'Secteur A1'!#REF!+#REF!+#REF!+#REF!+#REF!+#REF!+#REF!+#REF!</f>
        <v>#REF!</v>
      </c>
      <c r="U51" s="121"/>
      <c r="V51" s="121" t="e">
        <f>'Secteur A1'!#REF!+#REF!+#REF!+#REF!+#REF!+#REF!+#REF!+#REF!</f>
        <v>#REF!</v>
      </c>
      <c r="W51" s="121"/>
      <c r="X51" s="121" t="e">
        <f>'Secteur A1'!#REF!+#REF!+#REF!+#REF!+#REF!+#REF!+#REF!+#REF!</f>
        <v>#REF!</v>
      </c>
    </row>
    <row r="52" spans="1:24" ht="4.5" customHeight="1" x14ac:dyDescent="0.2">
      <c r="A52" s="119"/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</row>
    <row r="53" spans="1:24" ht="18" x14ac:dyDescent="0.2">
      <c r="A53" s="119">
        <v>1510</v>
      </c>
      <c r="B53" s="121" t="e">
        <f>'Secteur A1'!#REF!+#REF!+#REF!+#REF!+#REF!+#REF!+#REF!+#REF!</f>
        <v>#REF!</v>
      </c>
      <c r="C53" s="121"/>
      <c r="D53" s="121" t="e">
        <f>'Secteur A1'!#REF!+#REF!+#REF!+#REF!+#REF!+#REF!+#REF!+#REF!</f>
        <v>#REF!</v>
      </c>
      <c r="E53" s="121"/>
      <c r="F53" s="121" t="e">
        <f>'Secteur A1'!#REF!+#REF!+#REF!+#REF!+#REF!+#REF!+#REF!+#REF!</f>
        <v>#REF!</v>
      </c>
      <c r="G53" s="121"/>
      <c r="H53" s="121" t="e">
        <f>'Secteur A1'!#REF!+#REF!+#REF!+#REF!+#REF!+#REF!+#REF!+#REF!</f>
        <v>#REF!</v>
      </c>
      <c r="I53" s="121"/>
      <c r="J53" s="121" t="e">
        <f>'Secteur A1'!#REF!+#REF!+#REF!+#REF!+#REF!+#REF!+#REF!+#REF!</f>
        <v>#REF!</v>
      </c>
      <c r="K53" s="121"/>
      <c r="L53" s="121" t="e">
        <f>'Secteur A1'!#REF!+#REF!+#REF!+#REF!+#REF!+#REF!+#REF!+#REF!</f>
        <v>#REF!</v>
      </c>
      <c r="M53" s="121"/>
      <c r="N53" s="121" t="e">
        <f>'Secteur A1'!#REF!+#REF!+#REF!+#REF!+#REF!+#REF!+#REF!+#REF!</f>
        <v>#REF!</v>
      </c>
      <c r="O53" s="121"/>
      <c r="P53" s="121" t="e">
        <f>'Secteur A1'!#REF!+#REF!+#REF!+#REF!+#REF!+#REF!+#REF!+#REF!</f>
        <v>#REF!</v>
      </c>
      <c r="Q53" s="121"/>
      <c r="R53" s="121" t="e">
        <f>'Secteur A1'!#REF!+#REF!+#REF!+#REF!+#REF!+#REF!+#REF!+#REF!</f>
        <v>#REF!</v>
      </c>
      <c r="S53" s="121"/>
      <c r="T53" s="121" t="e">
        <f>'Secteur A1'!#REF!+#REF!+#REF!+#REF!+#REF!+#REF!+#REF!+#REF!</f>
        <v>#REF!</v>
      </c>
      <c r="U53" s="121"/>
      <c r="V53" s="121" t="e">
        <f>'Secteur A1'!#REF!+#REF!+#REF!+#REF!+#REF!+#REF!+#REF!+#REF!</f>
        <v>#REF!</v>
      </c>
      <c r="W53" s="121"/>
      <c r="X53" s="121" t="e">
        <f>'Secteur A1'!#REF!+#REF!+#REF!+#REF!+#REF!+#REF!+#REF!+#REF!</f>
        <v>#REF!</v>
      </c>
    </row>
    <row r="54" spans="1:24" ht="5.25" customHeight="1" x14ac:dyDescent="0.2">
      <c r="A54" s="119"/>
      <c r="B54" s="121"/>
      <c r="C54" s="121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</row>
    <row r="55" spans="1:24" ht="18" x14ac:dyDescent="0.2">
      <c r="A55" s="119">
        <v>1610</v>
      </c>
      <c r="B55" s="121" t="e">
        <f>'Secteur A1'!#REF!+#REF!+#REF!+#REF!+#REF!+#REF!+#REF!+#REF!</f>
        <v>#REF!</v>
      </c>
      <c r="C55" s="121"/>
      <c r="D55" s="121" t="e">
        <f>'Secteur A1'!#REF!+#REF!+#REF!+#REF!+#REF!+#REF!+#REF!+#REF!</f>
        <v>#REF!</v>
      </c>
      <c r="E55" s="121"/>
      <c r="F55" s="121" t="e">
        <f>'Secteur A1'!#REF!+#REF!+#REF!+#REF!+#REF!+#REF!+#REF!+#REF!</f>
        <v>#REF!</v>
      </c>
      <c r="G55" s="121"/>
      <c r="H55" s="121" t="e">
        <f>'Secteur A1'!#REF!+#REF!+#REF!+#REF!+#REF!+#REF!+#REF!+#REF!</f>
        <v>#REF!</v>
      </c>
      <c r="I55" s="121"/>
      <c r="J55" s="121" t="e">
        <f>'Secteur A1'!#REF!+#REF!+#REF!+#REF!+#REF!+#REF!+#REF!+#REF!</f>
        <v>#REF!</v>
      </c>
      <c r="K55" s="121"/>
      <c r="L55" s="121" t="e">
        <f>'Secteur A1'!#REF!+#REF!+#REF!+#REF!+#REF!+#REF!+#REF!+#REF!</f>
        <v>#REF!</v>
      </c>
      <c r="M55" s="121"/>
      <c r="N55" s="121" t="e">
        <f>'Secteur A1'!#REF!+#REF!+#REF!+#REF!+#REF!+#REF!+#REF!+#REF!</f>
        <v>#REF!</v>
      </c>
      <c r="O55" s="121"/>
      <c r="P55" s="121" t="e">
        <f>'Secteur A1'!#REF!+#REF!+#REF!+#REF!+#REF!+#REF!+#REF!+#REF!</f>
        <v>#REF!</v>
      </c>
      <c r="Q55" s="121"/>
      <c r="R55" s="121" t="e">
        <f>'Secteur A1'!#REF!+#REF!+#REF!+#REF!+#REF!+#REF!+#REF!+#REF!</f>
        <v>#REF!</v>
      </c>
      <c r="S55" s="121"/>
      <c r="T55" s="121" t="e">
        <f>'Secteur A1'!#REF!+#REF!+#REF!+#REF!+#REF!+#REF!+#REF!+#REF!</f>
        <v>#REF!</v>
      </c>
      <c r="U55" s="121"/>
      <c r="V55" s="121" t="e">
        <f>'Secteur A1'!#REF!+#REF!+#REF!+#REF!+#REF!+#REF!+#REF!+#REF!</f>
        <v>#REF!</v>
      </c>
      <c r="W55" s="121"/>
      <c r="X55" s="121" t="e">
        <f>'Secteur A1'!#REF!+#REF!+#REF!+#REF!+#REF!+#REF!+#REF!+#REF!</f>
        <v>#REF!</v>
      </c>
    </row>
    <row r="56" spans="1:24" ht="2.25" customHeight="1" x14ac:dyDescent="0.2">
      <c r="A56" s="119"/>
      <c r="B56" s="121"/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</row>
    <row r="57" spans="1:24" ht="18" x14ac:dyDescent="0.2">
      <c r="A57" s="119">
        <v>1710</v>
      </c>
      <c r="B57" s="121" t="e">
        <f>'Secteur A1'!#REF!+#REF!+#REF!+#REF!+#REF!+#REF!+#REF!+#REF!</f>
        <v>#REF!</v>
      </c>
      <c r="C57" s="121"/>
      <c r="D57" s="121" t="e">
        <f>'Secteur A1'!#REF!+#REF!+#REF!+#REF!+#REF!+#REF!+#REF!+#REF!</f>
        <v>#REF!</v>
      </c>
      <c r="E57" s="121"/>
      <c r="F57" s="121" t="e">
        <f>'Secteur A1'!#REF!+#REF!+#REF!+#REF!+#REF!+#REF!+#REF!+#REF!</f>
        <v>#REF!</v>
      </c>
      <c r="G57" s="121"/>
      <c r="H57" s="121" t="e">
        <f>'Secteur A1'!#REF!+#REF!+#REF!+#REF!+#REF!+#REF!+#REF!+#REF!</f>
        <v>#REF!</v>
      </c>
      <c r="I57" s="121"/>
      <c r="J57" s="121" t="e">
        <f>'Secteur A1'!#REF!+#REF!+#REF!+#REF!+#REF!+#REF!+#REF!+#REF!</f>
        <v>#REF!</v>
      </c>
      <c r="K57" s="121"/>
      <c r="L57" s="121" t="e">
        <f>'Secteur A1'!#REF!+#REF!+#REF!+#REF!+#REF!+#REF!+#REF!+#REF!</f>
        <v>#REF!</v>
      </c>
      <c r="M57" s="121"/>
      <c r="N57" s="121" t="e">
        <f>'Secteur A1'!#REF!+#REF!+#REF!+#REF!+#REF!+#REF!+#REF!+#REF!</f>
        <v>#REF!</v>
      </c>
      <c r="O57" s="121"/>
      <c r="P57" s="121" t="e">
        <f>'Secteur A1'!#REF!+#REF!+#REF!+#REF!+#REF!+#REF!+#REF!+#REF!</f>
        <v>#REF!</v>
      </c>
      <c r="Q57" s="121"/>
      <c r="R57" s="121" t="e">
        <f>'Secteur A1'!#REF!+#REF!+#REF!+#REF!+#REF!+#REF!+#REF!+#REF!</f>
        <v>#REF!</v>
      </c>
      <c r="S57" s="121"/>
      <c r="T57" s="121" t="e">
        <f>'Secteur A1'!#REF!+#REF!+#REF!+#REF!+#REF!+#REF!+#REF!+#REF!</f>
        <v>#REF!</v>
      </c>
      <c r="U57" s="121"/>
      <c r="V57" s="121" t="e">
        <f>'Secteur A1'!#REF!+#REF!+#REF!+#REF!+#REF!+#REF!+#REF!+#REF!</f>
        <v>#REF!</v>
      </c>
      <c r="W57" s="121"/>
      <c r="X57" s="121" t="e">
        <f>'Secteur A1'!#REF!+#REF!+#REF!+#REF!+#REF!+#REF!+#REF!+#REF!</f>
        <v>#REF!</v>
      </c>
    </row>
    <row r="58" spans="1:24" ht="4.5" customHeight="1" x14ac:dyDescent="0.2">
      <c r="A58" s="119"/>
      <c r="B58" s="121"/>
      <c r="C58" s="121"/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</row>
    <row r="59" spans="1:24" ht="18" x14ac:dyDescent="0.2">
      <c r="A59" s="120">
        <v>1720</v>
      </c>
      <c r="B59" s="121" t="e">
        <f>'Secteur A1'!#REF!+#REF!+#REF!+#REF!+#REF!+#REF!+#REF!+#REF!</f>
        <v>#REF!</v>
      </c>
      <c r="C59" s="121"/>
      <c r="D59" s="121" t="e">
        <f>'Secteur A1'!#REF!+#REF!+#REF!+#REF!+#REF!+#REF!+#REF!+#REF!</f>
        <v>#REF!</v>
      </c>
      <c r="E59" s="121"/>
      <c r="F59" s="121" t="e">
        <f>'Secteur A1'!#REF!+#REF!+#REF!+#REF!+#REF!+#REF!+#REF!+#REF!</f>
        <v>#REF!</v>
      </c>
      <c r="G59" s="121"/>
      <c r="H59" s="121" t="e">
        <f>'Secteur A1'!#REF!+#REF!+#REF!+#REF!+#REF!+#REF!+#REF!+#REF!</f>
        <v>#REF!</v>
      </c>
      <c r="I59" s="121"/>
      <c r="J59" s="121" t="e">
        <f>'Secteur A1'!#REF!+#REF!+#REF!+#REF!+#REF!+#REF!+#REF!+#REF!</f>
        <v>#REF!</v>
      </c>
      <c r="K59" s="121"/>
      <c r="L59" s="121" t="e">
        <f>'Secteur A1'!#REF!+#REF!+#REF!+#REF!+#REF!+#REF!+#REF!+#REF!</f>
        <v>#REF!</v>
      </c>
      <c r="M59" s="121"/>
      <c r="N59" s="121" t="e">
        <f>'Secteur A1'!#REF!+#REF!+#REF!+#REF!+#REF!+#REF!+#REF!+#REF!</f>
        <v>#REF!</v>
      </c>
      <c r="O59" s="121"/>
      <c r="P59" s="121" t="e">
        <f>'Secteur A1'!#REF!+#REF!+#REF!+#REF!+#REF!+#REF!+#REF!+#REF!</f>
        <v>#REF!</v>
      </c>
      <c r="Q59" s="121"/>
      <c r="R59" s="121" t="e">
        <f>'Secteur A1'!#REF!+#REF!+#REF!+#REF!+#REF!+#REF!+#REF!+#REF!</f>
        <v>#REF!</v>
      </c>
      <c r="S59" s="121"/>
      <c r="T59" s="121" t="e">
        <f>'Secteur A1'!#REF!+#REF!+#REF!+#REF!+#REF!+#REF!+#REF!+#REF!</f>
        <v>#REF!</v>
      </c>
      <c r="U59" s="121"/>
      <c r="V59" s="121" t="e">
        <f>'Secteur A1'!#REF!+#REF!+#REF!+#REF!+#REF!+#REF!+#REF!+#REF!</f>
        <v>#REF!</v>
      </c>
      <c r="W59" s="121"/>
      <c r="X59" s="121" t="e">
        <f>'Secteur A1'!#REF!+#REF!+#REF!+#REF!+#REF!+#REF!+#REF!+#REF!</f>
        <v>#REF!</v>
      </c>
    </row>
    <row r="60" spans="1:24" ht="4.5" customHeight="1" x14ac:dyDescent="0.2">
      <c r="A60" s="120"/>
      <c r="B60" s="121"/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</row>
    <row r="61" spans="1:24" ht="18" x14ac:dyDescent="0.2">
      <c r="A61" s="120">
        <v>1810</v>
      </c>
      <c r="B61" s="121" t="e">
        <f>'Secteur A1'!#REF!+#REF!+#REF!+#REF!+#REF!+#REF!+#REF!+#REF!</f>
        <v>#REF!</v>
      </c>
      <c r="C61" s="121"/>
      <c r="D61" s="121" t="e">
        <f>'Secteur A1'!#REF!+#REF!+#REF!+#REF!+#REF!+#REF!+#REF!+#REF!</f>
        <v>#REF!</v>
      </c>
      <c r="E61" s="121"/>
      <c r="F61" s="121" t="e">
        <f>'Secteur A1'!#REF!+#REF!+#REF!+#REF!+#REF!+#REF!+#REF!+#REF!</f>
        <v>#REF!</v>
      </c>
      <c r="G61" s="121"/>
      <c r="H61" s="121" t="e">
        <f>'Secteur A1'!#REF!+#REF!+#REF!+#REF!+#REF!+#REF!+#REF!+#REF!</f>
        <v>#REF!</v>
      </c>
      <c r="I61" s="121"/>
      <c r="J61" s="121" t="e">
        <f>'Secteur A1'!#REF!+#REF!+#REF!+#REF!+#REF!+#REF!+#REF!+#REF!</f>
        <v>#REF!</v>
      </c>
      <c r="K61" s="121"/>
      <c r="L61" s="121" t="e">
        <f>'Secteur A1'!#REF!+#REF!+#REF!+#REF!+#REF!+#REF!+#REF!+#REF!</f>
        <v>#REF!</v>
      </c>
      <c r="M61" s="121"/>
      <c r="N61" s="121" t="e">
        <f>'Secteur A1'!#REF!+#REF!+#REF!+#REF!+#REF!+#REF!+#REF!+#REF!</f>
        <v>#REF!</v>
      </c>
      <c r="O61" s="121"/>
      <c r="P61" s="121" t="e">
        <f>'Secteur A1'!#REF!+#REF!+#REF!+#REF!+#REF!+#REF!+#REF!+#REF!</f>
        <v>#REF!</v>
      </c>
      <c r="Q61" s="121"/>
      <c r="R61" s="121" t="e">
        <f>'Secteur A1'!#REF!+#REF!+#REF!+#REF!+#REF!+#REF!+#REF!+#REF!</f>
        <v>#REF!</v>
      </c>
      <c r="S61" s="121"/>
      <c r="T61" s="121" t="e">
        <f>'Secteur A1'!#REF!+#REF!+#REF!+#REF!+#REF!+#REF!+#REF!+#REF!</f>
        <v>#REF!</v>
      </c>
      <c r="U61" s="121"/>
      <c r="V61" s="121" t="e">
        <f>'Secteur A1'!#REF!+#REF!+#REF!+#REF!+#REF!+#REF!+#REF!+#REF!</f>
        <v>#REF!</v>
      </c>
      <c r="W61" s="121"/>
      <c r="X61" s="121" t="e">
        <f>'Secteur A1'!#REF!+#REF!+#REF!+#REF!+#REF!+#REF!+#REF!+#REF!</f>
        <v>#REF!</v>
      </c>
    </row>
    <row r="62" spans="1:24" ht="4.5" customHeight="1" x14ac:dyDescent="0.2">
      <c r="A62" s="120"/>
      <c r="B62" s="121"/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</row>
    <row r="63" spans="1:24" ht="18" x14ac:dyDescent="0.2">
      <c r="A63" s="120">
        <v>1910</v>
      </c>
      <c r="B63" s="121" t="e">
        <f>'Secteur A1'!#REF!+#REF!+#REF!+#REF!+#REF!+#REF!+#REF!+#REF!</f>
        <v>#REF!</v>
      </c>
      <c r="C63" s="121"/>
      <c r="D63" s="121" t="e">
        <f>'Secteur A1'!#REF!+#REF!+#REF!+#REF!+#REF!+#REF!+#REF!+#REF!</f>
        <v>#REF!</v>
      </c>
      <c r="E63" s="121"/>
      <c r="F63" s="121" t="e">
        <f>'Secteur A1'!#REF!+#REF!+#REF!+#REF!+#REF!+#REF!+#REF!+#REF!</f>
        <v>#REF!</v>
      </c>
      <c r="G63" s="121"/>
      <c r="H63" s="121" t="e">
        <f>'Secteur A1'!#REF!+#REF!+#REF!+#REF!+#REF!+#REF!+#REF!+#REF!</f>
        <v>#REF!</v>
      </c>
      <c r="I63" s="121"/>
      <c r="J63" s="121" t="e">
        <f>'Secteur A1'!#REF!+#REF!+#REF!+#REF!+#REF!+#REF!+#REF!+#REF!</f>
        <v>#REF!</v>
      </c>
      <c r="K63" s="121"/>
      <c r="L63" s="121" t="e">
        <f>'Secteur A1'!#REF!+#REF!+#REF!+#REF!+#REF!+#REF!+#REF!+#REF!</f>
        <v>#REF!</v>
      </c>
      <c r="M63" s="121"/>
      <c r="N63" s="121" t="e">
        <f>'Secteur A1'!#REF!+#REF!+#REF!+#REF!+#REF!+#REF!+#REF!+#REF!</f>
        <v>#REF!</v>
      </c>
      <c r="O63" s="121"/>
      <c r="P63" s="121" t="e">
        <f>'Secteur A1'!#REF!+#REF!+#REF!+#REF!+#REF!+#REF!+#REF!+#REF!</f>
        <v>#REF!</v>
      </c>
      <c r="Q63" s="121"/>
      <c r="R63" s="121" t="e">
        <f>'Secteur A1'!#REF!+#REF!+#REF!+#REF!+#REF!+#REF!+#REF!+#REF!</f>
        <v>#REF!</v>
      </c>
      <c r="S63" s="121"/>
      <c r="T63" s="121" t="e">
        <f>'Secteur A1'!#REF!+#REF!+#REF!+#REF!+#REF!+#REF!+#REF!+#REF!</f>
        <v>#REF!</v>
      </c>
      <c r="U63" s="121"/>
      <c r="V63" s="121" t="e">
        <f>'Secteur A1'!#REF!+#REF!+#REF!+#REF!+#REF!+#REF!+#REF!+#REF!</f>
        <v>#REF!</v>
      </c>
      <c r="W63" s="121"/>
      <c r="X63" s="121" t="e">
        <f>'Secteur A1'!#REF!+#REF!+#REF!+#REF!+#REF!+#REF!+#REF!+#REF!</f>
        <v>#REF!</v>
      </c>
    </row>
    <row r="64" spans="1:24" ht="4.5" customHeight="1" x14ac:dyDescent="0.2">
      <c r="A64" s="120"/>
      <c r="B64" s="121"/>
      <c r="C64" s="121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121"/>
    </row>
    <row r="65" spans="1:24" ht="18" x14ac:dyDescent="0.2">
      <c r="A65" s="119">
        <v>7810</v>
      </c>
      <c r="B65" s="121" t="e">
        <f>'Secteur A1'!#REF!+#REF!+#REF!+#REF!+#REF!+#REF!+#REF!+#REF!</f>
        <v>#REF!</v>
      </c>
      <c r="C65" s="121"/>
      <c r="D65" s="121" t="e">
        <f>'Secteur A1'!#REF!+#REF!+#REF!+#REF!+#REF!+#REF!+#REF!+#REF!</f>
        <v>#REF!</v>
      </c>
      <c r="E65" s="121"/>
      <c r="F65" s="121" t="e">
        <f>'Secteur A1'!#REF!+#REF!+#REF!+#REF!+#REF!+#REF!+#REF!+#REF!</f>
        <v>#REF!</v>
      </c>
      <c r="G65" s="121"/>
      <c r="H65" s="121" t="e">
        <f>'Secteur A1'!#REF!+#REF!+#REF!+#REF!+#REF!+#REF!+#REF!+#REF!</f>
        <v>#REF!</v>
      </c>
      <c r="I65" s="121"/>
      <c r="J65" s="121" t="e">
        <f>'Secteur A1'!#REF!+#REF!+#REF!+#REF!+#REF!+#REF!+#REF!+#REF!</f>
        <v>#REF!</v>
      </c>
      <c r="K65" s="121"/>
      <c r="L65" s="121" t="e">
        <f>'Secteur A1'!#REF!+#REF!+#REF!+#REF!+#REF!+#REF!+#REF!+#REF!</f>
        <v>#REF!</v>
      </c>
      <c r="M65" s="121"/>
      <c r="N65" s="121" t="e">
        <f>'Secteur A1'!#REF!+#REF!+#REF!+#REF!+#REF!+#REF!+#REF!+#REF!</f>
        <v>#REF!</v>
      </c>
      <c r="O65" s="121"/>
      <c r="P65" s="121" t="e">
        <f>'Secteur A1'!#REF!+#REF!+#REF!+#REF!+#REF!+#REF!+#REF!+#REF!</f>
        <v>#REF!</v>
      </c>
      <c r="Q65" s="121"/>
      <c r="R65" s="121" t="e">
        <f>'Secteur A1'!#REF!+#REF!+#REF!+#REF!+#REF!+#REF!+#REF!+#REF!</f>
        <v>#REF!</v>
      </c>
      <c r="S65" s="121"/>
      <c r="T65" s="121" t="e">
        <f>'Secteur A1'!#REF!+#REF!+#REF!+#REF!+#REF!+#REF!+#REF!+#REF!</f>
        <v>#REF!</v>
      </c>
      <c r="U65" s="121"/>
      <c r="V65" s="121" t="e">
        <f>'Secteur A1'!#REF!+#REF!+#REF!+#REF!+#REF!+#REF!+#REF!+#REF!</f>
        <v>#REF!</v>
      </c>
      <c r="W65" s="121"/>
      <c r="X65" s="121" t="e">
        <f>'Secteur A1'!#REF!+#REF!+#REF!+#REF!+#REF!+#REF!+#REF!+#REF!</f>
        <v>#REF!</v>
      </c>
    </row>
    <row r="66" spans="1:24" ht="3.75" customHeight="1" x14ac:dyDescent="0.2">
      <c r="A66" s="119"/>
      <c r="B66" s="121"/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</row>
    <row r="67" spans="1:24" ht="18" x14ac:dyDescent="0.2">
      <c r="A67" s="119">
        <v>1260</v>
      </c>
      <c r="B67" s="121" t="e">
        <f>#REF!</f>
        <v>#REF!</v>
      </c>
      <c r="C67" s="121"/>
      <c r="D67" s="121" t="e">
        <f>#REF!</f>
        <v>#REF!</v>
      </c>
      <c r="E67" s="121"/>
      <c r="F67" s="121" t="e">
        <f>#REF!</f>
        <v>#REF!</v>
      </c>
      <c r="G67" s="121"/>
      <c r="H67" s="121" t="e">
        <f>#REF!</f>
        <v>#REF!</v>
      </c>
      <c r="I67" s="121"/>
      <c r="J67" s="121" t="e">
        <f>#REF!</f>
        <v>#REF!</v>
      </c>
      <c r="K67" s="121"/>
      <c r="L67" s="121" t="e">
        <f>#REF!</f>
        <v>#REF!</v>
      </c>
      <c r="M67" s="121"/>
      <c r="N67" s="121" t="e">
        <f>#REF!</f>
        <v>#REF!</v>
      </c>
      <c r="O67" s="121"/>
      <c r="P67" s="121" t="e">
        <f>#REF!</f>
        <v>#REF!</v>
      </c>
      <c r="Q67" s="121"/>
      <c r="R67" s="121" t="e">
        <f>#REF!</f>
        <v>#REF!</v>
      </c>
      <c r="S67" s="121"/>
      <c r="T67" s="121" t="e">
        <f>#REF!</f>
        <v>#REF!</v>
      </c>
      <c r="U67" s="121"/>
      <c r="V67" s="121" t="e">
        <f>#REF!</f>
        <v>#REF!</v>
      </c>
      <c r="W67" s="121"/>
      <c r="X67" s="121" t="e">
        <f>#REF!</f>
        <v>#REF!</v>
      </c>
    </row>
    <row r="68" spans="1:24" ht="4.5" customHeight="1" x14ac:dyDescent="0.2">
      <c r="A68" s="119"/>
      <c r="B68" s="121"/>
      <c r="C68" s="121"/>
      <c r="D68" s="121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</row>
    <row r="69" spans="1:24" ht="18" x14ac:dyDescent="0.2">
      <c r="A69" s="120">
        <v>2210</v>
      </c>
      <c r="B69" s="121" t="e">
        <f>#REF!</f>
        <v>#REF!</v>
      </c>
      <c r="C69" s="121"/>
      <c r="D69" s="121" t="e">
        <f>#REF!</f>
        <v>#REF!</v>
      </c>
      <c r="E69" s="121"/>
      <c r="F69" s="121" t="e">
        <f>#REF!</f>
        <v>#REF!</v>
      </c>
      <c r="G69" s="121"/>
      <c r="H69" s="121" t="e">
        <f>#REF!</f>
        <v>#REF!</v>
      </c>
      <c r="I69" s="121"/>
      <c r="J69" s="121" t="e">
        <f>#REF!</f>
        <v>#REF!</v>
      </c>
      <c r="K69" s="121"/>
      <c r="L69" s="121" t="e">
        <f>#REF!</f>
        <v>#REF!</v>
      </c>
      <c r="M69" s="121"/>
      <c r="N69" s="121" t="e">
        <f>#REF!</f>
        <v>#REF!</v>
      </c>
      <c r="O69" s="121"/>
      <c r="P69" s="121" t="e">
        <f>#REF!</f>
        <v>#REF!</v>
      </c>
      <c r="Q69" s="121"/>
      <c r="R69" s="121" t="e">
        <f>#REF!</f>
        <v>#REF!</v>
      </c>
      <c r="S69" s="121"/>
      <c r="T69" s="121" t="e">
        <f>#REF!</f>
        <v>#REF!</v>
      </c>
      <c r="U69" s="121"/>
      <c r="V69" s="121" t="e">
        <f>#REF!</f>
        <v>#REF!</v>
      </c>
      <c r="W69" s="121"/>
      <c r="X69" s="121" t="e">
        <f>#REF!</f>
        <v>#REF!</v>
      </c>
    </row>
    <row r="70" spans="1:24" ht="3" customHeight="1" x14ac:dyDescent="0.2">
      <c r="A70" s="120"/>
      <c r="B70" s="121"/>
      <c r="C70" s="121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1"/>
      <c r="S70" s="121"/>
      <c r="T70" s="121"/>
      <c r="U70" s="121"/>
      <c r="V70" s="121"/>
      <c r="W70" s="121"/>
      <c r="X70" s="121"/>
    </row>
    <row r="71" spans="1:24" ht="18" x14ac:dyDescent="0.2">
      <c r="A71" s="120">
        <v>2310</v>
      </c>
      <c r="B71" s="121" t="e">
        <f>#REF!</f>
        <v>#REF!</v>
      </c>
      <c r="C71" s="121"/>
      <c r="D71" s="121" t="e">
        <f>#REF!</f>
        <v>#REF!</v>
      </c>
      <c r="E71" s="121"/>
      <c r="F71" s="121" t="e">
        <f>#REF!</f>
        <v>#REF!</v>
      </c>
      <c r="G71" s="121"/>
      <c r="H71" s="121" t="e">
        <f>#REF!</f>
        <v>#REF!</v>
      </c>
      <c r="I71" s="121"/>
      <c r="J71" s="121" t="e">
        <f>#REF!</f>
        <v>#REF!</v>
      </c>
      <c r="K71" s="121"/>
      <c r="L71" s="121" t="e">
        <f>#REF!</f>
        <v>#REF!</v>
      </c>
      <c r="M71" s="121"/>
      <c r="N71" s="121" t="e">
        <f>#REF!</f>
        <v>#REF!</v>
      </c>
      <c r="O71" s="121"/>
      <c r="P71" s="121" t="e">
        <f>#REF!</f>
        <v>#REF!</v>
      </c>
      <c r="Q71" s="121"/>
      <c r="R71" s="121" t="e">
        <f>#REF!</f>
        <v>#REF!</v>
      </c>
      <c r="S71" s="121"/>
      <c r="T71" s="121" t="e">
        <f>#REF!</f>
        <v>#REF!</v>
      </c>
      <c r="U71" s="121"/>
      <c r="V71" s="121" t="e">
        <f>#REF!</f>
        <v>#REF!</v>
      </c>
      <c r="W71" s="121"/>
      <c r="X71" s="121" t="e">
        <f>#REF!</f>
        <v>#REF!</v>
      </c>
    </row>
    <row r="72" spans="1:24" ht="4.5" customHeight="1" x14ac:dyDescent="0.2">
      <c r="A72" s="120"/>
      <c r="B72" s="121"/>
      <c r="C72" s="121"/>
      <c r="D72" s="121"/>
      <c r="E72" s="121"/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121"/>
      <c r="X72" s="121"/>
    </row>
    <row r="73" spans="1:24" ht="18" x14ac:dyDescent="0.2">
      <c r="A73" s="120">
        <v>2610</v>
      </c>
      <c r="B73" s="121" t="e">
        <f>#REF!</f>
        <v>#REF!</v>
      </c>
      <c r="C73" s="121" t="e">
        <f>#REF!</f>
        <v>#REF!</v>
      </c>
      <c r="D73" s="121" t="e">
        <f>#REF!</f>
        <v>#REF!</v>
      </c>
      <c r="E73" s="121" t="e">
        <f>#REF!</f>
        <v>#REF!</v>
      </c>
      <c r="F73" s="121" t="e">
        <f>#REF!</f>
        <v>#REF!</v>
      </c>
      <c r="G73" s="121" t="e">
        <f>#REF!</f>
        <v>#REF!</v>
      </c>
      <c r="H73" s="121" t="e">
        <f>#REF!</f>
        <v>#REF!</v>
      </c>
      <c r="I73" s="121" t="e">
        <f>#REF!</f>
        <v>#REF!</v>
      </c>
      <c r="J73" s="121" t="e">
        <f>#REF!</f>
        <v>#REF!</v>
      </c>
      <c r="K73" s="121" t="e">
        <f>#REF!</f>
        <v>#REF!</v>
      </c>
      <c r="L73" s="121" t="e">
        <f>#REF!</f>
        <v>#REF!</v>
      </c>
      <c r="M73" s="121" t="e">
        <f>#REF!</f>
        <v>#REF!</v>
      </c>
      <c r="N73" s="121" t="e">
        <f>#REF!</f>
        <v>#REF!</v>
      </c>
      <c r="O73" s="121" t="e">
        <f>#REF!</f>
        <v>#REF!</v>
      </c>
      <c r="P73" s="121" t="e">
        <f>#REF!</f>
        <v>#REF!</v>
      </c>
      <c r="Q73" s="121" t="e">
        <f>#REF!</f>
        <v>#REF!</v>
      </c>
      <c r="R73" s="121" t="e">
        <f>#REF!</f>
        <v>#REF!</v>
      </c>
      <c r="S73" s="121" t="e">
        <f>#REF!</f>
        <v>#REF!</v>
      </c>
      <c r="T73" s="121" t="e">
        <f>#REF!</f>
        <v>#REF!</v>
      </c>
      <c r="U73" s="121" t="e">
        <f>#REF!</f>
        <v>#REF!</v>
      </c>
      <c r="V73" s="121" t="e">
        <f>#REF!</f>
        <v>#REF!</v>
      </c>
      <c r="W73" s="121" t="e">
        <f>#REF!</f>
        <v>#REF!</v>
      </c>
      <c r="X73" s="121" t="e">
        <f>#REF!</f>
        <v>#REF!</v>
      </c>
    </row>
    <row r="74" spans="1:24" ht="3.75" customHeight="1" x14ac:dyDescent="0.2">
      <c r="A74" s="120"/>
      <c r="B74" s="121"/>
      <c r="C74" s="121"/>
      <c r="D74" s="121"/>
      <c r="E74" s="121"/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121"/>
      <c r="W74" s="121"/>
      <c r="X74" s="121"/>
    </row>
    <row r="75" spans="1:24" ht="18" x14ac:dyDescent="0.2">
      <c r="A75" s="120">
        <v>2810</v>
      </c>
      <c r="B75" s="121" t="e">
        <f>#REF!</f>
        <v>#REF!</v>
      </c>
      <c r="C75" s="121"/>
      <c r="D75" s="121" t="e">
        <f>#REF!</f>
        <v>#REF!</v>
      </c>
      <c r="E75" s="121"/>
      <c r="F75" s="121" t="e">
        <f>#REF!</f>
        <v>#REF!</v>
      </c>
      <c r="G75" s="121"/>
      <c r="H75" s="121" t="e">
        <f>#REF!</f>
        <v>#REF!</v>
      </c>
      <c r="I75" s="121"/>
      <c r="J75" s="121" t="e">
        <f>#REF!</f>
        <v>#REF!</v>
      </c>
      <c r="K75" s="121"/>
      <c r="L75" s="121" t="e">
        <f>#REF!</f>
        <v>#REF!</v>
      </c>
      <c r="M75" s="121"/>
      <c r="N75" s="121" t="e">
        <f>#REF!</f>
        <v>#REF!</v>
      </c>
      <c r="O75" s="121"/>
      <c r="P75" s="121" t="e">
        <f>#REF!</f>
        <v>#REF!</v>
      </c>
      <c r="Q75" s="121"/>
      <c r="R75" s="121" t="e">
        <f>#REF!</f>
        <v>#REF!</v>
      </c>
      <c r="S75" s="121"/>
      <c r="T75" s="121" t="e">
        <f>#REF!</f>
        <v>#REF!</v>
      </c>
      <c r="U75" s="121"/>
      <c r="V75" s="121" t="e">
        <f>#REF!</f>
        <v>#REF!</v>
      </c>
      <c r="W75" s="121"/>
      <c r="X75" s="121" t="e">
        <f>#REF!</f>
        <v>#REF!</v>
      </c>
    </row>
    <row r="76" spans="1:24" ht="15.75" x14ac:dyDescent="0.2">
      <c r="A76" s="117"/>
      <c r="B76" s="121"/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121"/>
    </row>
    <row r="77" spans="1:24" ht="13.5" thickBot="1" x14ac:dyDescent="0.25"/>
    <row r="78" spans="1:24" ht="16.5" thickBot="1" x14ac:dyDescent="0.25">
      <c r="A78" s="396" t="s">
        <v>64</v>
      </c>
      <c r="B78" s="397"/>
      <c r="C78" s="398"/>
      <c r="D78" s="397"/>
      <c r="E78" s="398"/>
      <c r="F78" s="397"/>
      <c r="G78" s="398"/>
      <c r="H78" s="397"/>
      <c r="I78" s="398"/>
      <c r="J78" s="397"/>
      <c r="K78" s="398"/>
      <c r="L78" s="397"/>
      <c r="M78" s="398"/>
      <c r="N78" s="397"/>
      <c r="O78" s="398"/>
      <c r="P78" s="397"/>
      <c r="Q78" s="398"/>
      <c r="R78" s="397"/>
      <c r="S78" s="398"/>
      <c r="T78" s="397"/>
      <c r="U78" s="398"/>
      <c r="V78" s="397"/>
      <c r="W78" s="398"/>
      <c r="X78" s="397"/>
    </row>
    <row r="79" spans="1:24" ht="16.5" thickBot="1" x14ac:dyDescent="0.25">
      <c r="A79" s="111"/>
      <c r="B79" s="151" t="s">
        <v>75</v>
      </c>
      <c r="C79" s="152"/>
      <c r="D79" s="151" t="s">
        <v>76</v>
      </c>
      <c r="E79" s="152"/>
      <c r="F79" s="151" t="s">
        <v>77</v>
      </c>
      <c r="G79" s="152"/>
      <c r="H79" s="151" t="s">
        <v>78</v>
      </c>
      <c r="I79" s="152"/>
      <c r="J79" s="151" t="s">
        <v>79</v>
      </c>
      <c r="K79" s="152"/>
      <c r="L79" s="151" t="s">
        <v>80</v>
      </c>
      <c r="M79" s="152"/>
      <c r="N79" s="151" t="s">
        <v>81</v>
      </c>
      <c r="O79" s="152"/>
      <c r="P79" s="151" t="s">
        <v>82</v>
      </c>
      <c r="Q79" s="152"/>
      <c r="R79" s="151" t="s">
        <v>83</v>
      </c>
      <c r="S79" s="152"/>
      <c r="T79" s="151" t="s">
        <v>84</v>
      </c>
      <c r="U79" s="152"/>
      <c r="V79" s="151" t="s">
        <v>85</v>
      </c>
      <c r="W79" s="152"/>
      <c r="X79" s="151" t="s">
        <v>86</v>
      </c>
    </row>
    <row r="80" spans="1:24" ht="16.5" thickTop="1" x14ac:dyDescent="0.2">
      <c r="A80" s="112"/>
      <c r="B80" s="122" t="s">
        <v>103</v>
      </c>
      <c r="C80" s="122"/>
      <c r="D80" s="122" t="s">
        <v>103</v>
      </c>
      <c r="E80" s="122"/>
      <c r="F80" s="122" t="s">
        <v>103</v>
      </c>
      <c r="G80" s="122"/>
      <c r="H80" s="122" t="s">
        <v>103</v>
      </c>
      <c r="I80" s="122"/>
      <c r="J80" s="122" t="s">
        <v>103</v>
      </c>
      <c r="K80" s="122"/>
      <c r="L80" s="122" t="s">
        <v>103</v>
      </c>
      <c r="M80" s="122"/>
      <c r="N80" s="122" t="s">
        <v>103</v>
      </c>
      <c r="O80" s="122"/>
      <c r="P80" s="122" t="s">
        <v>103</v>
      </c>
      <c r="Q80" s="122"/>
      <c r="R80" s="122" t="s">
        <v>103</v>
      </c>
      <c r="S80" s="122"/>
      <c r="T80" s="122" t="s">
        <v>103</v>
      </c>
      <c r="U80" s="122"/>
      <c r="V80" s="122" t="s">
        <v>103</v>
      </c>
      <c r="W80" s="122"/>
      <c r="X80" s="122" t="s">
        <v>103</v>
      </c>
    </row>
    <row r="81" spans="1:24" ht="18" x14ac:dyDescent="0.2">
      <c r="A81" s="119">
        <v>1300</v>
      </c>
      <c r="B81" s="121" t="e">
        <f>#REF!</f>
        <v>#REF!</v>
      </c>
      <c r="C81" s="121"/>
      <c r="D81" s="121" t="e">
        <f>#REF!</f>
        <v>#REF!</v>
      </c>
      <c r="E81" s="121"/>
      <c r="F81" s="121" t="e">
        <f>#REF!</f>
        <v>#REF!</v>
      </c>
      <c r="G81" s="121"/>
      <c r="H81" s="121" t="e">
        <f>#REF!</f>
        <v>#REF!</v>
      </c>
      <c r="I81" s="121"/>
      <c r="J81" s="121" t="e">
        <f>#REF!</f>
        <v>#REF!</v>
      </c>
      <c r="K81" s="121"/>
      <c r="L81" s="121" t="e">
        <f>#REF!</f>
        <v>#REF!</v>
      </c>
      <c r="M81" s="121"/>
      <c r="N81" s="121" t="e">
        <f>#REF!</f>
        <v>#REF!</v>
      </c>
      <c r="O81" s="121"/>
      <c r="P81" s="121" t="e">
        <f>#REF!</f>
        <v>#REF!</v>
      </c>
      <c r="Q81" s="121"/>
      <c r="R81" s="121" t="e">
        <f>#REF!</f>
        <v>#REF!</v>
      </c>
      <c r="S81" s="121"/>
      <c r="T81" s="121" t="e">
        <f>#REF!</f>
        <v>#REF!</v>
      </c>
      <c r="U81" s="121"/>
      <c r="V81" s="121" t="e">
        <f>#REF!</f>
        <v>#REF!</v>
      </c>
      <c r="W81" s="121"/>
      <c r="X81" s="121" t="e">
        <f>#REF!</f>
        <v>#REF!</v>
      </c>
    </row>
    <row r="82" spans="1:24" ht="18" x14ac:dyDescent="0.2">
      <c r="A82" s="119">
        <v>7810</v>
      </c>
      <c r="B82" s="121" t="e">
        <f>#REF!</f>
        <v>#REF!</v>
      </c>
      <c r="C82" s="121"/>
      <c r="D82" s="121" t="e">
        <f>#REF!</f>
        <v>#REF!</v>
      </c>
      <c r="E82" s="121"/>
      <c r="F82" s="121" t="e">
        <f>#REF!</f>
        <v>#REF!</v>
      </c>
      <c r="G82" s="121"/>
      <c r="H82" s="121" t="e">
        <f>#REF!</f>
        <v>#REF!</v>
      </c>
      <c r="I82" s="121"/>
      <c r="J82" s="121" t="e">
        <f>#REF!</f>
        <v>#REF!</v>
      </c>
      <c r="K82" s="121"/>
      <c r="L82" s="121" t="e">
        <f>#REF!</f>
        <v>#REF!</v>
      </c>
      <c r="M82" s="121"/>
      <c r="N82" s="121" t="e">
        <f>#REF!</f>
        <v>#REF!</v>
      </c>
      <c r="O82" s="121"/>
      <c r="P82" s="121" t="e">
        <f>#REF!</f>
        <v>#REF!</v>
      </c>
      <c r="Q82" s="121"/>
      <c r="R82" s="121" t="e">
        <f>#REF!</f>
        <v>#REF!</v>
      </c>
      <c r="S82" s="121"/>
      <c r="T82" s="121" t="e">
        <f>#REF!</f>
        <v>#REF!</v>
      </c>
      <c r="U82" s="121"/>
      <c r="V82" s="121" t="e">
        <f>#REF!</f>
        <v>#REF!</v>
      </c>
      <c r="W82" s="121"/>
      <c r="X82" s="121" t="e">
        <f>#REF!</f>
        <v>#REF!</v>
      </c>
    </row>
    <row r="83" spans="1:24" ht="18.75" thickBot="1" x14ac:dyDescent="0.25">
      <c r="A83" s="119"/>
      <c r="B83" s="121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121"/>
      <c r="P83" s="121"/>
      <c r="Q83" s="121"/>
      <c r="R83" s="121"/>
      <c r="S83" s="121"/>
      <c r="T83" s="121"/>
      <c r="U83" s="121"/>
      <c r="V83" s="121"/>
      <c r="W83" s="121"/>
      <c r="X83" s="121"/>
    </row>
    <row r="84" spans="1:24" ht="16.5" thickBot="1" x14ac:dyDescent="0.25">
      <c r="A84" s="111"/>
      <c r="B84" s="151" t="s">
        <v>75</v>
      </c>
      <c r="C84" s="152"/>
      <c r="D84" s="151" t="s">
        <v>76</v>
      </c>
      <c r="E84" s="152"/>
      <c r="F84" s="151" t="s">
        <v>77</v>
      </c>
      <c r="G84" s="152"/>
      <c r="H84" s="151" t="s">
        <v>78</v>
      </c>
      <c r="I84" s="152"/>
      <c r="J84" s="151" t="s">
        <v>79</v>
      </c>
      <c r="K84" s="152"/>
      <c r="L84" s="151" t="s">
        <v>80</v>
      </c>
      <c r="M84" s="152"/>
      <c r="N84" s="151" t="s">
        <v>81</v>
      </c>
      <c r="O84" s="152"/>
      <c r="P84" s="151" t="s">
        <v>82</v>
      </c>
      <c r="Q84" s="152"/>
      <c r="R84" s="151" t="s">
        <v>83</v>
      </c>
      <c r="S84" s="152"/>
      <c r="T84" s="151" t="s">
        <v>84</v>
      </c>
      <c r="U84" s="152"/>
      <c r="V84" s="151" t="s">
        <v>85</v>
      </c>
      <c r="W84" s="152"/>
      <c r="X84" s="151" t="s">
        <v>86</v>
      </c>
    </row>
    <row r="85" spans="1:24" ht="16.5" thickTop="1" x14ac:dyDescent="0.2">
      <c r="A85" s="112"/>
      <c r="B85" s="122" t="s">
        <v>104</v>
      </c>
      <c r="C85" s="122"/>
      <c r="D85" s="122" t="s">
        <v>104</v>
      </c>
      <c r="E85" s="122"/>
      <c r="F85" s="122" t="s">
        <v>104</v>
      </c>
      <c r="G85" s="122"/>
      <c r="H85" s="122" t="s">
        <v>104</v>
      </c>
      <c r="I85" s="122"/>
      <c r="J85" s="122" t="s">
        <v>104</v>
      </c>
      <c r="K85" s="122"/>
      <c r="L85" s="122" t="s">
        <v>104</v>
      </c>
      <c r="M85" s="122"/>
      <c r="N85" s="122" t="s">
        <v>104</v>
      </c>
      <c r="O85" s="122"/>
      <c r="P85" s="122" t="s">
        <v>104</v>
      </c>
      <c r="Q85" s="122"/>
      <c r="R85" s="122" t="s">
        <v>104</v>
      </c>
      <c r="S85" s="122"/>
      <c r="T85" s="122" t="s">
        <v>104</v>
      </c>
      <c r="U85" s="122"/>
      <c r="V85" s="122" t="s">
        <v>104</v>
      </c>
      <c r="W85" s="122"/>
      <c r="X85" s="122" t="s">
        <v>104</v>
      </c>
    </row>
    <row r="86" spans="1:24" ht="18" x14ac:dyDescent="0.2">
      <c r="A86" s="119">
        <v>1100</v>
      </c>
      <c r="B86" s="121" t="e">
        <f>#REF!</f>
        <v>#REF!</v>
      </c>
      <c r="C86" s="121"/>
      <c r="D86" s="121" t="e">
        <f>#REF!</f>
        <v>#REF!</v>
      </c>
      <c r="E86" s="121"/>
      <c r="F86" s="121" t="e">
        <f>#REF!</f>
        <v>#REF!</v>
      </c>
      <c r="G86" s="121"/>
      <c r="H86" s="121" t="e">
        <f>#REF!</f>
        <v>#REF!</v>
      </c>
      <c r="I86" s="121"/>
      <c r="J86" s="121" t="e">
        <f>#REF!</f>
        <v>#REF!</v>
      </c>
      <c r="K86" s="121"/>
      <c r="L86" s="121" t="e">
        <f>#REF!</f>
        <v>#REF!</v>
      </c>
      <c r="M86" s="121"/>
      <c r="N86" s="121" t="e">
        <f>#REF!</f>
        <v>#REF!</v>
      </c>
      <c r="O86" s="121"/>
      <c r="P86" s="121" t="e">
        <f>#REF!</f>
        <v>#REF!</v>
      </c>
      <c r="Q86" s="121"/>
      <c r="R86" s="121" t="e">
        <f>#REF!</f>
        <v>#REF!</v>
      </c>
      <c r="S86" s="121"/>
      <c r="T86" s="121" t="e">
        <f>#REF!</f>
        <v>#REF!</v>
      </c>
      <c r="U86" s="121"/>
      <c r="V86" s="121" t="e">
        <f>#REF!</f>
        <v>#REF!</v>
      </c>
      <c r="W86" s="121"/>
      <c r="X86" s="121" t="e">
        <f>#REF!</f>
        <v>#REF!</v>
      </c>
    </row>
    <row r="87" spans="1:24" ht="18" x14ac:dyDescent="0.2">
      <c r="A87" s="119">
        <v>1510</v>
      </c>
      <c r="B87" s="121" t="e">
        <f>#REF!</f>
        <v>#REF!</v>
      </c>
      <c r="C87" s="121"/>
      <c r="D87" s="121" t="e">
        <f>#REF!</f>
        <v>#REF!</v>
      </c>
      <c r="E87" s="121"/>
      <c r="F87" s="121" t="e">
        <f>#REF!</f>
        <v>#REF!</v>
      </c>
      <c r="G87" s="121"/>
      <c r="H87" s="121" t="e">
        <f>#REF!</f>
        <v>#REF!</v>
      </c>
      <c r="I87" s="121"/>
      <c r="J87" s="121" t="e">
        <f>#REF!</f>
        <v>#REF!</v>
      </c>
      <c r="K87" s="121"/>
      <c r="L87" s="121" t="e">
        <f>#REF!</f>
        <v>#REF!</v>
      </c>
      <c r="M87" s="121"/>
      <c r="N87" s="121" t="e">
        <f>#REF!</f>
        <v>#REF!</v>
      </c>
      <c r="O87" s="121"/>
      <c r="P87" s="121" t="e">
        <f>#REF!</f>
        <v>#REF!</v>
      </c>
      <c r="Q87" s="121"/>
      <c r="R87" s="121" t="e">
        <f>#REF!</f>
        <v>#REF!</v>
      </c>
      <c r="S87" s="121"/>
      <c r="T87" s="121" t="e">
        <f>#REF!</f>
        <v>#REF!</v>
      </c>
      <c r="U87" s="121"/>
      <c r="V87" s="121" t="e">
        <f>#REF!</f>
        <v>#REF!</v>
      </c>
      <c r="W87" s="121"/>
      <c r="X87" s="121" t="e">
        <f>#REF!</f>
        <v>#REF!</v>
      </c>
    </row>
    <row r="88" spans="1:24" ht="18" x14ac:dyDescent="0.2">
      <c r="A88" s="119">
        <v>1710</v>
      </c>
      <c r="B88" s="121" t="e">
        <f>#REF!</f>
        <v>#REF!</v>
      </c>
      <c r="C88" s="121"/>
      <c r="D88" s="121" t="e">
        <f>#REF!</f>
        <v>#REF!</v>
      </c>
      <c r="E88" s="121"/>
      <c r="F88" s="121" t="e">
        <f>#REF!</f>
        <v>#REF!</v>
      </c>
      <c r="G88" s="121"/>
      <c r="H88" s="121" t="e">
        <f>#REF!</f>
        <v>#REF!</v>
      </c>
      <c r="I88" s="121"/>
      <c r="J88" s="121" t="e">
        <f>#REF!</f>
        <v>#REF!</v>
      </c>
      <c r="K88" s="121"/>
      <c r="L88" s="121" t="e">
        <f>#REF!</f>
        <v>#REF!</v>
      </c>
      <c r="M88" s="121"/>
      <c r="N88" s="121" t="e">
        <f>#REF!</f>
        <v>#REF!</v>
      </c>
      <c r="O88" s="121"/>
      <c r="P88" s="121" t="e">
        <f>#REF!</f>
        <v>#REF!</v>
      </c>
      <c r="Q88" s="121"/>
      <c r="R88" s="121" t="e">
        <f>#REF!</f>
        <v>#REF!</v>
      </c>
      <c r="S88" s="121"/>
      <c r="T88" s="121" t="e">
        <f>#REF!</f>
        <v>#REF!</v>
      </c>
      <c r="U88" s="121"/>
      <c r="V88" s="121" t="e">
        <f>#REF!</f>
        <v>#REF!</v>
      </c>
      <c r="W88" s="121"/>
      <c r="X88" s="121" t="e">
        <f>#REF!</f>
        <v>#REF!</v>
      </c>
    </row>
    <row r="89" spans="1:24" ht="18" x14ac:dyDescent="0.2">
      <c r="A89" s="119">
        <v>1910</v>
      </c>
      <c r="B89" s="121" t="e">
        <f>#REF!</f>
        <v>#REF!</v>
      </c>
      <c r="C89" s="121"/>
      <c r="D89" s="121" t="e">
        <f>#REF!</f>
        <v>#REF!</v>
      </c>
      <c r="E89" s="121"/>
      <c r="F89" s="121" t="e">
        <f>#REF!</f>
        <v>#REF!</v>
      </c>
      <c r="G89" s="121"/>
      <c r="H89" s="121" t="e">
        <f>#REF!</f>
        <v>#REF!</v>
      </c>
      <c r="I89" s="121"/>
      <c r="J89" s="121" t="e">
        <f>#REF!</f>
        <v>#REF!</v>
      </c>
      <c r="K89" s="121"/>
      <c r="L89" s="121" t="e">
        <f>#REF!</f>
        <v>#REF!</v>
      </c>
      <c r="M89" s="121"/>
      <c r="N89" s="121" t="e">
        <f>#REF!</f>
        <v>#REF!</v>
      </c>
      <c r="O89" s="121"/>
      <c r="P89" s="121" t="e">
        <f>#REF!</f>
        <v>#REF!</v>
      </c>
      <c r="Q89" s="121"/>
      <c r="R89" s="121" t="e">
        <f>#REF!</f>
        <v>#REF!</v>
      </c>
      <c r="S89" s="121"/>
      <c r="T89" s="121" t="e">
        <f>#REF!</f>
        <v>#REF!</v>
      </c>
      <c r="U89" s="121"/>
      <c r="V89" s="121" t="e">
        <f>#REF!</f>
        <v>#REF!</v>
      </c>
      <c r="W89" s="121"/>
      <c r="X89" s="121" t="e">
        <f>#REF!</f>
        <v>#REF!</v>
      </c>
    </row>
    <row r="90" spans="1:24" ht="18" x14ac:dyDescent="0.2">
      <c r="A90" s="119">
        <v>2210</v>
      </c>
      <c r="B90" s="121" t="e">
        <f>#REF!</f>
        <v>#REF!</v>
      </c>
      <c r="C90" s="121"/>
      <c r="D90" s="121" t="e">
        <f>#REF!</f>
        <v>#REF!</v>
      </c>
      <c r="E90" s="121"/>
      <c r="F90" s="121" t="e">
        <f>#REF!</f>
        <v>#REF!</v>
      </c>
      <c r="G90" s="121"/>
      <c r="H90" s="121" t="e">
        <f>#REF!</f>
        <v>#REF!</v>
      </c>
      <c r="I90" s="121"/>
      <c r="J90" s="121" t="e">
        <f>#REF!</f>
        <v>#REF!</v>
      </c>
      <c r="K90" s="121"/>
      <c r="L90" s="121" t="e">
        <f>#REF!</f>
        <v>#REF!</v>
      </c>
      <c r="M90" s="121"/>
      <c r="N90" s="121" t="e">
        <f>#REF!</f>
        <v>#REF!</v>
      </c>
      <c r="O90" s="121"/>
      <c r="P90" s="121" t="e">
        <f>#REF!</f>
        <v>#REF!</v>
      </c>
      <c r="Q90" s="121"/>
      <c r="R90" s="121" t="e">
        <f>#REF!</f>
        <v>#REF!</v>
      </c>
      <c r="S90" s="121"/>
      <c r="T90" s="121" t="e">
        <f>#REF!</f>
        <v>#REF!</v>
      </c>
      <c r="U90" s="121"/>
      <c r="V90" s="121" t="e">
        <f>#REF!</f>
        <v>#REF!</v>
      </c>
      <c r="W90" s="121"/>
      <c r="X90" s="121" t="e">
        <f>#REF!</f>
        <v>#REF!</v>
      </c>
    </row>
    <row r="91" spans="1:24" ht="18" x14ac:dyDescent="0.2">
      <c r="A91" s="119">
        <v>2310</v>
      </c>
      <c r="B91" s="121" t="e">
        <f>#REF!</f>
        <v>#REF!</v>
      </c>
      <c r="C91" s="121"/>
      <c r="D91" s="121" t="e">
        <f>#REF!</f>
        <v>#REF!</v>
      </c>
      <c r="E91" s="121"/>
      <c r="F91" s="121" t="e">
        <f>#REF!</f>
        <v>#REF!</v>
      </c>
      <c r="G91" s="121"/>
      <c r="H91" s="121" t="e">
        <f>#REF!</f>
        <v>#REF!</v>
      </c>
      <c r="I91" s="121"/>
      <c r="J91" s="121" t="e">
        <f>#REF!</f>
        <v>#REF!</v>
      </c>
      <c r="K91" s="121"/>
      <c r="L91" s="121" t="e">
        <f>#REF!</f>
        <v>#REF!</v>
      </c>
      <c r="M91" s="121"/>
      <c r="N91" s="121" t="e">
        <f>#REF!</f>
        <v>#REF!</v>
      </c>
      <c r="O91" s="121"/>
      <c r="P91" s="121" t="e">
        <f>#REF!</f>
        <v>#REF!</v>
      </c>
      <c r="Q91" s="121"/>
      <c r="R91" s="121" t="e">
        <f>#REF!</f>
        <v>#REF!</v>
      </c>
      <c r="S91" s="121"/>
      <c r="T91" s="121" t="e">
        <f>#REF!</f>
        <v>#REF!</v>
      </c>
      <c r="U91" s="121"/>
      <c r="V91" s="121" t="e">
        <f>#REF!</f>
        <v>#REF!</v>
      </c>
      <c r="W91" s="121"/>
      <c r="X91" s="121" t="e">
        <f>#REF!</f>
        <v>#REF!</v>
      </c>
    </row>
    <row r="92" spans="1:24" ht="13.5" thickBot="1" x14ac:dyDescent="0.25"/>
    <row r="93" spans="1:24" ht="16.5" thickBot="1" x14ac:dyDescent="0.25">
      <c r="A93" s="111"/>
      <c r="B93" s="151" t="s">
        <v>75</v>
      </c>
      <c r="C93" s="152"/>
      <c r="D93" s="151" t="s">
        <v>76</v>
      </c>
      <c r="E93" s="152"/>
      <c r="F93" s="151" t="s">
        <v>77</v>
      </c>
      <c r="G93" s="152"/>
      <c r="H93" s="151" t="s">
        <v>78</v>
      </c>
      <c r="I93" s="152"/>
      <c r="J93" s="151" t="s">
        <v>79</v>
      </c>
      <c r="K93" s="152"/>
      <c r="L93" s="151" t="s">
        <v>80</v>
      </c>
      <c r="M93" s="152"/>
      <c r="N93" s="151" t="s">
        <v>81</v>
      </c>
      <c r="O93" s="152"/>
      <c r="P93" s="151" t="s">
        <v>82</v>
      </c>
      <c r="Q93" s="152"/>
      <c r="R93" s="151" t="s">
        <v>83</v>
      </c>
      <c r="S93" s="152"/>
      <c r="T93" s="151" t="s">
        <v>84</v>
      </c>
      <c r="U93" s="152"/>
      <c r="V93" s="151" t="s">
        <v>85</v>
      </c>
      <c r="W93" s="152"/>
      <c r="X93" s="151" t="s">
        <v>86</v>
      </c>
    </row>
    <row r="94" spans="1:24" ht="16.5" thickTop="1" x14ac:dyDescent="0.2">
      <c r="A94" s="112"/>
      <c r="B94" s="122" t="s">
        <v>105</v>
      </c>
      <c r="C94" s="122"/>
      <c r="D94" s="122" t="s">
        <v>105</v>
      </c>
      <c r="E94" s="122"/>
      <c r="F94" s="122" t="s">
        <v>105</v>
      </c>
      <c r="G94" s="122"/>
      <c r="H94" s="122" t="s">
        <v>105</v>
      </c>
      <c r="I94" s="122"/>
      <c r="J94" s="122" t="s">
        <v>105</v>
      </c>
      <c r="K94" s="122"/>
      <c r="L94" s="122" t="s">
        <v>105</v>
      </c>
      <c r="M94" s="122"/>
      <c r="N94" s="122" t="s">
        <v>105</v>
      </c>
      <c r="O94" s="122"/>
      <c r="P94" s="122" t="s">
        <v>105</v>
      </c>
      <c r="Q94" s="122"/>
      <c r="R94" s="122" t="s">
        <v>105</v>
      </c>
      <c r="S94" s="122"/>
      <c r="T94" s="122" t="s">
        <v>105</v>
      </c>
      <c r="U94" s="122"/>
      <c r="V94" s="122" t="s">
        <v>105</v>
      </c>
      <c r="W94" s="122"/>
      <c r="X94" s="122" t="s">
        <v>105</v>
      </c>
    </row>
    <row r="95" spans="1:24" ht="18" x14ac:dyDescent="0.2">
      <c r="A95" s="119">
        <v>1300</v>
      </c>
      <c r="B95" s="121" t="e">
        <f>#REF!</f>
        <v>#REF!</v>
      </c>
      <c r="C95" s="121"/>
      <c r="D95" s="121" t="e">
        <f>#REF!</f>
        <v>#REF!</v>
      </c>
      <c r="E95" s="121"/>
      <c r="F95" s="121" t="e">
        <f>#REF!</f>
        <v>#REF!</v>
      </c>
      <c r="G95" s="121"/>
      <c r="H95" s="121" t="e">
        <f>#REF!</f>
        <v>#REF!</v>
      </c>
      <c r="I95" s="121"/>
      <c r="J95" s="121" t="e">
        <f>#REF!</f>
        <v>#REF!</v>
      </c>
      <c r="K95" s="121"/>
      <c r="L95" s="121" t="e">
        <f>#REF!</f>
        <v>#REF!</v>
      </c>
      <c r="M95" s="121"/>
      <c r="N95" s="121" t="e">
        <f>#REF!</f>
        <v>#REF!</v>
      </c>
      <c r="O95" s="121"/>
      <c r="P95" s="121" t="e">
        <f>#REF!</f>
        <v>#REF!</v>
      </c>
      <c r="Q95" s="121"/>
      <c r="R95" s="121" t="e">
        <f>#REF!</f>
        <v>#REF!</v>
      </c>
      <c r="S95" s="121"/>
      <c r="T95" s="121" t="e">
        <f>#REF!</f>
        <v>#REF!</v>
      </c>
      <c r="U95" s="121"/>
      <c r="V95" s="121" t="e">
        <f>#REF!</f>
        <v>#REF!</v>
      </c>
      <c r="W95" s="121"/>
      <c r="X95" s="121" t="e">
        <f>#REF!</f>
        <v>#REF!</v>
      </c>
    </row>
    <row r="96" spans="1:24" ht="13.5" thickBot="1" x14ac:dyDescent="0.25"/>
    <row r="97" spans="1:24" ht="16.5" thickBot="1" x14ac:dyDescent="0.25">
      <c r="A97" s="111"/>
      <c r="B97" s="151" t="s">
        <v>75</v>
      </c>
      <c r="C97" s="152"/>
      <c r="D97" s="151" t="s">
        <v>76</v>
      </c>
      <c r="E97" s="152"/>
      <c r="F97" s="151" t="s">
        <v>77</v>
      </c>
      <c r="G97" s="152"/>
      <c r="H97" s="151" t="s">
        <v>78</v>
      </c>
      <c r="I97" s="152"/>
      <c r="J97" s="151" t="s">
        <v>79</v>
      </c>
      <c r="K97" s="152"/>
      <c r="L97" s="151" t="s">
        <v>80</v>
      </c>
      <c r="M97" s="152"/>
      <c r="N97" s="151" t="s">
        <v>81</v>
      </c>
      <c r="O97" s="152"/>
      <c r="P97" s="151" t="s">
        <v>82</v>
      </c>
      <c r="Q97" s="152"/>
      <c r="R97" s="151" t="s">
        <v>83</v>
      </c>
      <c r="S97" s="152"/>
      <c r="T97" s="151" t="s">
        <v>84</v>
      </c>
      <c r="U97" s="152"/>
      <c r="V97" s="151" t="s">
        <v>85</v>
      </c>
      <c r="W97" s="152"/>
      <c r="X97" s="151" t="s">
        <v>86</v>
      </c>
    </row>
    <row r="98" spans="1:24" ht="16.5" thickTop="1" x14ac:dyDescent="0.2">
      <c r="A98" s="112"/>
      <c r="B98" s="122" t="s">
        <v>106</v>
      </c>
      <c r="C98" s="122"/>
      <c r="D98" s="122" t="s">
        <v>106</v>
      </c>
      <c r="E98" s="122"/>
      <c r="F98" s="122" t="s">
        <v>106</v>
      </c>
      <c r="G98" s="122"/>
      <c r="H98" s="122" t="s">
        <v>106</v>
      </c>
      <c r="I98" s="122"/>
      <c r="J98" s="122" t="s">
        <v>106</v>
      </c>
      <c r="K98" s="122"/>
      <c r="L98" s="122" t="s">
        <v>106</v>
      </c>
      <c r="M98" s="122"/>
      <c r="N98" s="122" t="s">
        <v>106</v>
      </c>
      <c r="O98" s="122"/>
      <c r="P98" s="122" t="s">
        <v>106</v>
      </c>
      <c r="Q98" s="122"/>
      <c r="R98" s="122" t="s">
        <v>106</v>
      </c>
      <c r="S98" s="122"/>
      <c r="T98" s="122" t="s">
        <v>106</v>
      </c>
      <c r="U98" s="122"/>
      <c r="V98" s="122" t="s">
        <v>106</v>
      </c>
      <c r="W98" s="122"/>
      <c r="X98" s="122" t="s">
        <v>106</v>
      </c>
    </row>
    <row r="99" spans="1:24" ht="18" x14ac:dyDescent="0.2">
      <c r="A99" s="119">
        <v>1300</v>
      </c>
      <c r="B99" s="121" t="e">
        <f>#REF!</f>
        <v>#REF!</v>
      </c>
      <c r="C99" s="121"/>
      <c r="D99" s="121" t="e">
        <f>#REF!</f>
        <v>#REF!</v>
      </c>
      <c r="E99" s="121"/>
      <c r="F99" s="121" t="e">
        <f>#REF!</f>
        <v>#REF!</v>
      </c>
      <c r="G99" s="121"/>
      <c r="H99" s="121" t="e">
        <f>#REF!</f>
        <v>#REF!</v>
      </c>
      <c r="I99" s="121"/>
      <c r="J99" s="121" t="e">
        <f>#REF!</f>
        <v>#REF!</v>
      </c>
      <c r="K99" s="121"/>
      <c r="L99" s="121" t="e">
        <f>#REF!</f>
        <v>#REF!</v>
      </c>
      <c r="M99" s="121"/>
      <c r="N99" s="121" t="e">
        <f>#REF!</f>
        <v>#REF!</v>
      </c>
      <c r="O99" s="121"/>
      <c r="P99" s="121" t="e">
        <f>#REF!</f>
        <v>#REF!</v>
      </c>
      <c r="Q99" s="121"/>
      <c r="R99" s="121" t="e">
        <f>#REF!</f>
        <v>#REF!</v>
      </c>
      <c r="S99" s="121"/>
      <c r="T99" s="121" t="e">
        <f>#REF!</f>
        <v>#REF!</v>
      </c>
      <c r="U99" s="121"/>
      <c r="V99" s="121" t="e">
        <f>#REF!</f>
        <v>#REF!</v>
      </c>
      <c r="W99" s="121"/>
      <c r="X99" s="121" t="e">
        <f>#REF!</f>
        <v>#REF!</v>
      </c>
    </row>
    <row r="101" spans="1:24" ht="13.5" thickBot="1" x14ac:dyDescent="0.25"/>
    <row r="102" spans="1:24" ht="16.5" thickBot="1" x14ac:dyDescent="0.25">
      <c r="A102" s="111"/>
      <c r="B102" s="151" t="s">
        <v>75</v>
      </c>
      <c r="C102" s="152"/>
      <c r="D102" s="151" t="s">
        <v>76</v>
      </c>
      <c r="E102" s="152"/>
      <c r="F102" s="151" t="s">
        <v>77</v>
      </c>
      <c r="G102" s="152"/>
      <c r="H102" s="151" t="s">
        <v>78</v>
      </c>
      <c r="I102" s="152"/>
      <c r="J102" s="151" t="s">
        <v>79</v>
      </c>
      <c r="K102" s="152"/>
      <c r="L102" s="151" t="s">
        <v>80</v>
      </c>
      <c r="M102" s="152"/>
      <c r="N102" s="151" t="s">
        <v>81</v>
      </c>
      <c r="O102" s="152"/>
      <c r="P102" s="151" t="s">
        <v>82</v>
      </c>
      <c r="Q102" s="152"/>
      <c r="R102" s="151" t="s">
        <v>83</v>
      </c>
      <c r="S102" s="152"/>
      <c r="T102" s="151" t="s">
        <v>84</v>
      </c>
      <c r="U102" s="152"/>
      <c r="V102" s="151" t="s">
        <v>85</v>
      </c>
      <c r="W102" s="152"/>
      <c r="X102" s="151" t="s">
        <v>86</v>
      </c>
    </row>
    <row r="103" spans="1:24" ht="16.5" thickTop="1" x14ac:dyDescent="0.2">
      <c r="A103" s="112"/>
      <c r="B103" s="122" t="s">
        <v>52</v>
      </c>
      <c r="C103" s="122"/>
      <c r="D103" s="122" t="s">
        <v>52</v>
      </c>
      <c r="E103" s="122"/>
      <c r="F103" s="122" t="s">
        <v>52</v>
      </c>
      <c r="G103" s="122"/>
      <c r="H103" s="122" t="s">
        <v>52</v>
      </c>
      <c r="I103" s="122"/>
      <c r="J103" s="122" t="s">
        <v>52</v>
      </c>
      <c r="K103" s="122"/>
      <c r="L103" s="122" t="s">
        <v>52</v>
      </c>
      <c r="M103" s="122"/>
      <c r="N103" s="122" t="s">
        <v>52</v>
      </c>
      <c r="O103" s="122"/>
      <c r="P103" s="122" t="s">
        <v>52</v>
      </c>
      <c r="Q103" s="122"/>
      <c r="R103" s="122" t="s">
        <v>52</v>
      </c>
      <c r="S103" s="122"/>
      <c r="T103" s="122" t="s">
        <v>52</v>
      </c>
      <c r="U103" s="122"/>
      <c r="V103" s="122" t="s">
        <v>52</v>
      </c>
      <c r="W103" s="122"/>
      <c r="X103" s="122" t="s">
        <v>52</v>
      </c>
    </row>
    <row r="104" spans="1:24" ht="18" x14ac:dyDescent="0.2">
      <c r="A104" s="119">
        <v>1300</v>
      </c>
      <c r="B104" s="121" t="e">
        <f>#REF!</f>
        <v>#REF!</v>
      </c>
      <c r="C104" s="121"/>
      <c r="D104" s="121" t="e">
        <f>#REF!</f>
        <v>#REF!</v>
      </c>
      <c r="E104" s="121"/>
      <c r="F104" s="121" t="e">
        <f>#REF!</f>
        <v>#REF!</v>
      </c>
      <c r="G104" s="121"/>
      <c r="H104" s="121" t="e">
        <f>#REF!</f>
        <v>#REF!</v>
      </c>
      <c r="I104" s="121"/>
      <c r="J104" s="121" t="e">
        <f>#REF!</f>
        <v>#REF!</v>
      </c>
      <c r="K104" s="121"/>
      <c r="L104" s="121" t="e">
        <f>#REF!</f>
        <v>#REF!</v>
      </c>
      <c r="M104" s="121"/>
      <c r="N104" s="121" t="e">
        <f>#REF!</f>
        <v>#REF!</v>
      </c>
      <c r="O104" s="121"/>
      <c r="P104" s="121" t="e">
        <f>#REF!</f>
        <v>#REF!</v>
      </c>
      <c r="Q104" s="121"/>
      <c r="R104" s="121" t="e">
        <f>#REF!</f>
        <v>#REF!</v>
      </c>
      <c r="S104" s="121"/>
      <c r="T104" s="121" t="e">
        <f>#REF!</f>
        <v>#REF!</v>
      </c>
      <c r="U104" s="121"/>
      <c r="V104" s="121" t="e">
        <f>#REF!</f>
        <v>#REF!</v>
      </c>
      <c r="W104" s="121"/>
      <c r="X104" s="121" t="e">
        <f>#REF!</f>
        <v>#REF!</v>
      </c>
    </row>
    <row r="105" spans="1:24" ht="18" x14ac:dyDescent="0.2">
      <c r="A105" s="119">
        <v>1710</v>
      </c>
      <c r="B105" s="121" t="e">
        <f>#REF!</f>
        <v>#REF!</v>
      </c>
      <c r="C105" s="121"/>
      <c r="D105" s="121" t="e">
        <f>#REF!</f>
        <v>#REF!</v>
      </c>
      <c r="E105" s="121"/>
      <c r="F105" s="121" t="e">
        <f>#REF!</f>
        <v>#REF!</v>
      </c>
      <c r="G105" s="121"/>
      <c r="H105" s="121" t="e">
        <f>#REF!</f>
        <v>#REF!</v>
      </c>
      <c r="I105" s="121"/>
      <c r="J105" s="121" t="e">
        <f>#REF!</f>
        <v>#REF!</v>
      </c>
      <c r="K105" s="121"/>
      <c r="L105" s="121" t="e">
        <f>#REF!</f>
        <v>#REF!</v>
      </c>
      <c r="M105" s="121"/>
      <c r="N105" s="121" t="e">
        <f>#REF!</f>
        <v>#REF!</v>
      </c>
      <c r="O105" s="121"/>
      <c r="P105" s="121" t="e">
        <f>#REF!</f>
        <v>#REF!</v>
      </c>
      <c r="Q105" s="121"/>
      <c r="R105" s="121" t="e">
        <f>#REF!</f>
        <v>#REF!</v>
      </c>
      <c r="S105" s="121"/>
      <c r="T105" s="121" t="e">
        <f>#REF!</f>
        <v>#REF!</v>
      </c>
      <c r="U105" s="121"/>
      <c r="V105" s="121" t="e">
        <f>#REF!</f>
        <v>#REF!</v>
      </c>
      <c r="W105" s="121"/>
      <c r="X105" s="121" t="e">
        <f>#REF!</f>
        <v>#REF!</v>
      </c>
    </row>
    <row r="106" spans="1:24" ht="18" x14ac:dyDescent="0.2">
      <c r="A106" s="119">
        <v>2610</v>
      </c>
      <c r="B106" s="121" t="e">
        <f>#REF!</f>
        <v>#REF!</v>
      </c>
      <c r="C106" s="121"/>
      <c r="D106" s="121" t="e">
        <f>#REF!</f>
        <v>#REF!</v>
      </c>
      <c r="E106" s="121"/>
      <c r="F106" s="121" t="e">
        <f>#REF!</f>
        <v>#REF!</v>
      </c>
      <c r="G106" s="121"/>
      <c r="H106" s="121" t="e">
        <f>#REF!</f>
        <v>#REF!</v>
      </c>
      <c r="I106" s="121"/>
      <c r="J106" s="121" t="e">
        <f>#REF!</f>
        <v>#REF!</v>
      </c>
      <c r="K106" s="121"/>
      <c r="L106" s="121" t="e">
        <f>#REF!</f>
        <v>#REF!</v>
      </c>
      <c r="M106" s="121"/>
      <c r="N106" s="121" t="e">
        <f>#REF!</f>
        <v>#REF!</v>
      </c>
      <c r="O106" s="121"/>
      <c r="P106" s="121" t="e">
        <f>#REF!</f>
        <v>#REF!</v>
      </c>
      <c r="Q106" s="121"/>
      <c r="R106" s="121" t="e">
        <f>#REF!</f>
        <v>#REF!</v>
      </c>
      <c r="S106" s="121"/>
      <c r="T106" s="121" t="e">
        <f>#REF!</f>
        <v>#REF!</v>
      </c>
      <c r="U106" s="121"/>
      <c r="V106" s="121" t="e">
        <f>#REF!</f>
        <v>#REF!</v>
      </c>
      <c r="W106" s="121"/>
      <c r="X106" s="121" t="e">
        <f>#REF!</f>
        <v>#REF!</v>
      </c>
    </row>
    <row r="107" spans="1:24" ht="13.5" thickBot="1" x14ac:dyDescent="0.25"/>
    <row r="108" spans="1:24" ht="16.5" thickBot="1" x14ac:dyDescent="0.25">
      <c r="A108" s="111"/>
      <c r="B108" s="151" t="s">
        <v>75</v>
      </c>
      <c r="C108" s="152"/>
      <c r="D108" s="151" t="s">
        <v>76</v>
      </c>
      <c r="E108" s="152"/>
      <c r="F108" s="151" t="s">
        <v>77</v>
      </c>
      <c r="G108" s="152"/>
      <c r="H108" s="151" t="s">
        <v>78</v>
      </c>
      <c r="I108" s="152"/>
      <c r="J108" s="151" t="s">
        <v>79</v>
      </c>
      <c r="K108" s="152"/>
      <c r="L108" s="151" t="s">
        <v>80</v>
      </c>
      <c r="M108" s="152"/>
      <c r="N108" s="151" t="s">
        <v>81</v>
      </c>
      <c r="O108" s="152"/>
      <c r="P108" s="151" t="s">
        <v>82</v>
      </c>
      <c r="Q108" s="152"/>
      <c r="R108" s="151" t="s">
        <v>83</v>
      </c>
      <c r="S108" s="152"/>
      <c r="T108" s="151" t="s">
        <v>84</v>
      </c>
      <c r="U108" s="152"/>
      <c r="V108" s="151" t="s">
        <v>85</v>
      </c>
      <c r="W108" s="152"/>
      <c r="X108" s="151" t="s">
        <v>86</v>
      </c>
    </row>
    <row r="109" spans="1:24" ht="16.5" thickTop="1" x14ac:dyDescent="0.2">
      <c r="A109" s="112"/>
      <c r="B109" s="122" t="s">
        <v>107</v>
      </c>
      <c r="C109" s="122"/>
      <c r="D109" s="122" t="s">
        <v>107</v>
      </c>
      <c r="E109" s="122"/>
      <c r="F109" s="122" t="s">
        <v>107</v>
      </c>
      <c r="G109" s="122"/>
      <c r="H109" s="122" t="s">
        <v>107</v>
      </c>
      <c r="I109" s="122"/>
      <c r="J109" s="122" t="s">
        <v>107</v>
      </c>
      <c r="K109" s="122"/>
      <c r="L109" s="122" t="s">
        <v>107</v>
      </c>
      <c r="M109" s="122"/>
      <c r="N109" s="122" t="s">
        <v>107</v>
      </c>
      <c r="O109" s="122"/>
      <c r="P109" s="122" t="s">
        <v>107</v>
      </c>
      <c r="Q109" s="122"/>
      <c r="R109" s="122" t="s">
        <v>107</v>
      </c>
      <c r="S109" s="122"/>
      <c r="T109" s="122" t="s">
        <v>107</v>
      </c>
      <c r="U109" s="122"/>
      <c r="V109" s="122" t="s">
        <v>107</v>
      </c>
      <c r="W109" s="122"/>
      <c r="X109" s="122" t="s">
        <v>107</v>
      </c>
    </row>
    <row r="110" spans="1:24" ht="18" x14ac:dyDescent="0.2">
      <c r="A110" s="119">
        <v>2810</v>
      </c>
      <c r="B110" s="121" t="e">
        <f>#REF!</f>
        <v>#REF!</v>
      </c>
      <c r="C110" s="121"/>
      <c r="D110" s="121" t="e">
        <f>#REF!</f>
        <v>#REF!</v>
      </c>
      <c r="E110" s="121"/>
      <c r="F110" s="121" t="e">
        <f>#REF!</f>
        <v>#REF!</v>
      </c>
      <c r="G110" s="121"/>
      <c r="H110" s="121" t="e">
        <f>#REF!</f>
        <v>#REF!</v>
      </c>
      <c r="I110" s="121"/>
      <c r="J110" s="121" t="e">
        <f>#REF!</f>
        <v>#REF!</v>
      </c>
      <c r="K110" s="121"/>
      <c r="L110" s="121" t="e">
        <f>#REF!</f>
        <v>#REF!</v>
      </c>
      <c r="M110" s="121"/>
      <c r="N110" s="121" t="e">
        <f>#REF!</f>
        <v>#REF!</v>
      </c>
      <c r="O110" s="121"/>
      <c r="P110" s="121" t="e">
        <f>#REF!</f>
        <v>#REF!</v>
      </c>
      <c r="Q110" s="121"/>
      <c r="R110" s="121" t="e">
        <f>#REF!</f>
        <v>#REF!</v>
      </c>
      <c r="S110" s="121"/>
      <c r="T110" s="121" t="e">
        <f>#REF!</f>
        <v>#REF!</v>
      </c>
      <c r="U110" s="121"/>
      <c r="V110" s="121" t="e">
        <f>#REF!</f>
        <v>#REF!</v>
      </c>
      <c r="W110" s="121"/>
      <c r="X110" s="121" t="e">
        <f>#REF!</f>
        <v>#REF!</v>
      </c>
    </row>
    <row r="112" spans="1:24" ht="13.5" thickBot="1" x14ac:dyDescent="0.25"/>
    <row r="113" spans="1:24" ht="16.5" thickBot="1" x14ac:dyDescent="0.25">
      <c r="A113" s="111"/>
      <c r="B113" s="151" t="s">
        <v>75</v>
      </c>
      <c r="C113" s="157"/>
      <c r="D113" s="151" t="s">
        <v>76</v>
      </c>
      <c r="E113" s="157"/>
      <c r="F113" s="151" t="s">
        <v>77</v>
      </c>
      <c r="G113" s="157"/>
      <c r="H113" s="151" t="s">
        <v>78</v>
      </c>
      <c r="I113" s="157"/>
      <c r="J113" s="151" t="s">
        <v>79</v>
      </c>
      <c r="K113" s="157"/>
      <c r="L113" s="151" t="s">
        <v>80</v>
      </c>
      <c r="M113" s="157"/>
      <c r="N113" s="151" t="s">
        <v>81</v>
      </c>
      <c r="O113" s="157"/>
      <c r="P113" s="151" t="s">
        <v>82</v>
      </c>
      <c r="Q113" s="157"/>
      <c r="R113" s="151" t="s">
        <v>83</v>
      </c>
      <c r="S113" s="157"/>
      <c r="T113" s="151" t="s">
        <v>84</v>
      </c>
      <c r="U113" s="157"/>
      <c r="V113" s="151" t="s">
        <v>85</v>
      </c>
      <c r="W113" s="157"/>
      <c r="X113" s="151" t="s">
        <v>86</v>
      </c>
    </row>
    <row r="114" spans="1:24" ht="16.5" thickTop="1" x14ac:dyDescent="0.2">
      <c r="A114" s="112"/>
      <c r="B114" s="122" t="s">
        <v>123</v>
      </c>
      <c r="C114" s="122"/>
      <c r="D114" s="122" t="s">
        <v>123</v>
      </c>
      <c r="E114" s="122"/>
      <c r="F114" s="122" t="s">
        <v>123</v>
      </c>
      <c r="G114" s="122"/>
      <c r="H114" s="122" t="s">
        <v>123</v>
      </c>
      <c r="I114" s="122"/>
      <c r="J114" s="122" t="s">
        <v>123</v>
      </c>
      <c r="K114" s="122"/>
      <c r="L114" s="122" t="s">
        <v>123</v>
      </c>
      <c r="M114" s="122"/>
      <c r="N114" s="122" t="s">
        <v>123</v>
      </c>
      <c r="O114" s="122"/>
      <c r="P114" s="122" t="s">
        <v>123</v>
      </c>
      <c r="Q114" s="122"/>
      <c r="R114" s="122" t="s">
        <v>123</v>
      </c>
      <c r="S114" s="122"/>
      <c r="T114" s="122" t="s">
        <v>123</v>
      </c>
      <c r="U114" s="122"/>
      <c r="V114" s="122" t="s">
        <v>123</v>
      </c>
      <c r="W114" s="122"/>
      <c r="X114" s="122" t="s">
        <v>123</v>
      </c>
    </row>
    <row r="115" spans="1:24" ht="18" x14ac:dyDescent="0.2">
      <c r="A115" s="119">
        <v>1300</v>
      </c>
      <c r="B115" s="121" t="e">
        <f>#REF!+#REF!</f>
        <v>#REF!</v>
      </c>
      <c r="C115" s="121" t="e">
        <f>#REF!+#REF!</f>
        <v>#REF!</v>
      </c>
      <c r="D115" s="121" t="e">
        <f>#REF!+#REF!</f>
        <v>#REF!</v>
      </c>
      <c r="E115" s="121" t="e">
        <f>#REF!+#REF!</f>
        <v>#REF!</v>
      </c>
      <c r="F115" s="121" t="e">
        <f>#REF!+#REF!</f>
        <v>#REF!</v>
      </c>
      <c r="G115" s="121" t="e">
        <f>#REF!+#REF!</f>
        <v>#REF!</v>
      </c>
      <c r="H115" s="121" t="e">
        <f>#REF!+#REF!</f>
        <v>#REF!</v>
      </c>
      <c r="I115" s="121" t="e">
        <f>#REF!+#REF!</f>
        <v>#REF!</v>
      </c>
      <c r="J115" s="121" t="e">
        <f>#REF!+#REF!</f>
        <v>#REF!</v>
      </c>
      <c r="K115" s="121" t="e">
        <f>#REF!+#REF!</f>
        <v>#REF!</v>
      </c>
      <c r="L115" s="121" t="e">
        <f>#REF!+#REF!</f>
        <v>#REF!</v>
      </c>
      <c r="M115" s="121" t="e">
        <f>#REF!+#REF!</f>
        <v>#REF!</v>
      </c>
      <c r="N115" s="121" t="e">
        <f>#REF!+#REF!</f>
        <v>#REF!</v>
      </c>
      <c r="O115" s="121" t="e">
        <f>#REF!+#REF!</f>
        <v>#REF!</v>
      </c>
      <c r="P115" s="121" t="e">
        <f>#REF!+#REF!</f>
        <v>#REF!</v>
      </c>
      <c r="Q115" s="121" t="e">
        <f>#REF!+#REF!</f>
        <v>#REF!</v>
      </c>
      <c r="R115" s="121" t="e">
        <f>#REF!+#REF!</f>
        <v>#REF!</v>
      </c>
      <c r="S115" s="121" t="e">
        <f>#REF!+#REF!</f>
        <v>#REF!</v>
      </c>
      <c r="T115" s="121" t="e">
        <f>#REF!+#REF!</f>
        <v>#REF!</v>
      </c>
      <c r="U115" s="121" t="e">
        <f>#REF!+#REF!</f>
        <v>#REF!</v>
      </c>
      <c r="V115" s="121" t="e">
        <f>#REF!+#REF!</f>
        <v>#REF!</v>
      </c>
      <c r="W115" s="121" t="e">
        <f>#REF!+#REF!</f>
        <v>#REF!</v>
      </c>
      <c r="X115" s="121" t="e">
        <f>#REF!+#REF!</f>
        <v>#REF!</v>
      </c>
    </row>
    <row r="116" spans="1:24" ht="18" x14ac:dyDescent="0.2">
      <c r="A116" s="119">
        <v>1260</v>
      </c>
      <c r="B116" s="121" t="e">
        <f>#REF!</f>
        <v>#REF!</v>
      </c>
      <c r="C116" s="121" t="e">
        <f>#REF!</f>
        <v>#REF!</v>
      </c>
      <c r="D116" s="121" t="e">
        <f>#REF!</f>
        <v>#REF!</v>
      </c>
      <c r="E116" s="121" t="e">
        <f>#REF!</f>
        <v>#REF!</v>
      </c>
      <c r="F116" s="121" t="e">
        <f>#REF!</f>
        <v>#REF!</v>
      </c>
      <c r="G116" s="121" t="e">
        <f>#REF!</f>
        <v>#REF!</v>
      </c>
      <c r="H116" s="121" t="e">
        <f>#REF!</f>
        <v>#REF!</v>
      </c>
      <c r="I116" s="121" t="e">
        <f>#REF!</f>
        <v>#REF!</v>
      </c>
      <c r="J116" s="121" t="e">
        <f>#REF!</f>
        <v>#REF!</v>
      </c>
      <c r="K116" s="121" t="e">
        <f>#REF!</f>
        <v>#REF!</v>
      </c>
      <c r="L116" s="121" t="e">
        <f>#REF!</f>
        <v>#REF!</v>
      </c>
      <c r="M116" s="121" t="e">
        <f>#REF!</f>
        <v>#REF!</v>
      </c>
      <c r="N116" s="121" t="e">
        <f>#REF!</f>
        <v>#REF!</v>
      </c>
      <c r="O116" s="121" t="e">
        <f>#REF!</f>
        <v>#REF!</v>
      </c>
      <c r="P116" s="121" t="e">
        <f>#REF!</f>
        <v>#REF!</v>
      </c>
      <c r="Q116" s="121" t="e">
        <f>#REF!</f>
        <v>#REF!</v>
      </c>
      <c r="R116" s="121" t="e">
        <f>#REF!</f>
        <v>#REF!</v>
      </c>
      <c r="S116" s="121" t="e">
        <f>#REF!</f>
        <v>#REF!</v>
      </c>
      <c r="T116" s="121" t="e">
        <f>#REF!</f>
        <v>#REF!</v>
      </c>
      <c r="U116" s="121" t="e">
        <f>#REF!</f>
        <v>#REF!</v>
      </c>
      <c r="V116" s="121" t="e">
        <f>#REF!</f>
        <v>#REF!</v>
      </c>
      <c r="W116" s="121" t="e">
        <f>#REF!</f>
        <v>#REF!</v>
      </c>
      <c r="X116" s="121" t="e">
        <f>#REF!</f>
        <v>#REF!</v>
      </c>
    </row>
    <row r="117" spans="1:24" ht="18" x14ac:dyDescent="0.2">
      <c r="A117" s="119">
        <v>2210</v>
      </c>
      <c r="B117" s="121" t="e">
        <f>#REF!</f>
        <v>#REF!</v>
      </c>
      <c r="C117" s="121" t="e">
        <f>#REF!</f>
        <v>#REF!</v>
      </c>
      <c r="D117" s="121" t="e">
        <f>#REF!</f>
        <v>#REF!</v>
      </c>
      <c r="E117" s="121" t="e">
        <f>#REF!</f>
        <v>#REF!</v>
      </c>
      <c r="F117" s="121" t="e">
        <f>#REF!</f>
        <v>#REF!</v>
      </c>
      <c r="G117" s="121" t="e">
        <f>#REF!</f>
        <v>#REF!</v>
      </c>
      <c r="H117" s="121" t="e">
        <f>#REF!</f>
        <v>#REF!</v>
      </c>
      <c r="I117" s="121" t="e">
        <f>#REF!</f>
        <v>#REF!</v>
      </c>
      <c r="J117" s="121" t="e">
        <f>#REF!</f>
        <v>#REF!</v>
      </c>
      <c r="K117" s="121" t="e">
        <f>#REF!</f>
        <v>#REF!</v>
      </c>
      <c r="L117" s="121" t="e">
        <f>#REF!</f>
        <v>#REF!</v>
      </c>
      <c r="M117" s="121" t="e">
        <f>#REF!</f>
        <v>#REF!</v>
      </c>
      <c r="N117" s="121" t="e">
        <f>#REF!</f>
        <v>#REF!</v>
      </c>
      <c r="O117" s="121" t="e">
        <f>#REF!</f>
        <v>#REF!</v>
      </c>
      <c r="P117" s="121" t="e">
        <f>#REF!</f>
        <v>#REF!</v>
      </c>
      <c r="Q117" s="121" t="e">
        <f>#REF!</f>
        <v>#REF!</v>
      </c>
      <c r="R117" s="121" t="e">
        <f>#REF!</f>
        <v>#REF!</v>
      </c>
      <c r="S117" s="121" t="e">
        <f>#REF!</f>
        <v>#REF!</v>
      </c>
      <c r="T117" s="121" t="e">
        <f>#REF!</f>
        <v>#REF!</v>
      </c>
      <c r="U117" s="121" t="e">
        <f>#REF!</f>
        <v>#REF!</v>
      </c>
      <c r="V117" s="121" t="e">
        <f>#REF!</f>
        <v>#REF!</v>
      </c>
      <c r="W117" s="121" t="e">
        <f>#REF!</f>
        <v>#REF!</v>
      </c>
      <c r="X117" s="121" t="e">
        <f>#REF!</f>
        <v>#REF!</v>
      </c>
    </row>
    <row r="118" spans="1:24" ht="18" x14ac:dyDescent="0.2">
      <c r="A118" s="119">
        <v>7810</v>
      </c>
      <c r="B118" s="121" t="e">
        <f>'Secteur A1'!#REF!+#REF!+#REF!+#REF!+#REF!+#REF!</f>
        <v>#REF!</v>
      </c>
      <c r="C118" s="121"/>
      <c r="D118" s="121" t="e">
        <f>'Secteur A1'!#REF!+#REF!+#REF!+#REF!+#REF!+#REF!</f>
        <v>#REF!</v>
      </c>
      <c r="E118" s="121"/>
      <c r="F118" s="121" t="e">
        <f>'Secteur A1'!#REF!+#REF!+#REF!+#REF!+#REF!+#REF!</f>
        <v>#REF!</v>
      </c>
      <c r="G118" s="121"/>
      <c r="H118" s="121" t="e">
        <f>'Secteur A1'!#REF!+#REF!+#REF!+#REF!+#REF!+#REF!</f>
        <v>#REF!</v>
      </c>
      <c r="I118" s="121"/>
      <c r="J118" s="121" t="e">
        <f>'Secteur A1'!#REF!+#REF!+#REF!+#REF!+#REF!+#REF!</f>
        <v>#REF!</v>
      </c>
      <c r="K118" s="121"/>
      <c r="L118" s="121" t="e">
        <f>'Secteur A1'!#REF!+#REF!+#REF!+#REF!+#REF!+#REF!</f>
        <v>#REF!</v>
      </c>
      <c r="M118" s="121"/>
      <c r="N118" s="121" t="e">
        <f>'Secteur A1'!#REF!+#REF!+#REF!+#REF!+#REF!+#REF!</f>
        <v>#REF!</v>
      </c>
      <c r="O118" s="121"/>
      <c r="P118" s="121" t="e">
        <f>'Secteur A1'!#REF!+#REF!+#REF!+#REF!+#REF!+#REF!</f>
        <v>#REF!</v>
      </c>
      <c r="Q118" s="121"/>
      <c r="R118" s="121" t="e">
        <f>'Secteur A1'!#REF!+#REF!+#REF!+#REF!+#REF!+#REF!</f>
        <v>#REF!</v>
      </c>
      <c r="S118" s="121"/>
      <c r="T118" s="121" t="e">
        <f>'Secteur A1'!#REF!+#REF!+#REF!+#REF!+#REF!+#REF!</f>
        <v>#REF!</v>
      </c>
      <c r="U118" s="121"/>
      <c r="V118" s="121" t="e">
        <f>'Secteur A1'!#REF!+#REF!+#REF!+#REF!+#REF!+#REF!</f>
        <v>#REF!</v>
      </c>
      <c r="W118" s="121"/>
      <c r="X118" s="121" t="e">
        <f>'Secteur A1'!#REF!+#REF!+#REF!+#REF!+#REF!+#REF!</f>
        <v>#REF!</v>
      </c>
    </row>
    <row r="119" spans="1:24" ht="18" x14ac:dyDescent="0.2">
      <c r="A119" s="119"/>
      <c r="B119" s="121"/>
      <c r="C119" s="121"/>
      <c r="D119" s="121"/>
      <c r="E119" s="121"/>
      <c r="F119" s="121"/>
      <c r="G119" s="121"/>
      <c r="H119" s="121"/>
      <c r="I119" s="121"/>
      <c r="J119" s="121"/>
      <c r="K119" s="121"/>
      <c r="L119" s="121"/>
      <c r="M119" s="121"/>
      <c r="N119" s="121"/>
      <c r="O119" s="121"/>
      <c r="P119" s="121"/>
      <c r="Q119" s="121"/>
      <c r="R119" s="121"/>
      <c r="S119" s="121"/>
      <c r="T119" s="121"/>
      <c r="U119" s="121"/>
      <c r="V119" s="121"/>
      <c r="W119" s="121"/>
      <c r="X119" s="121"/>
    </row>
  </sheetData>
  <mergeCells count="3">
    <mergeCell ref="A40:X40"/>
    <mergeCell ref="A78:X78"/>
    <mergeCell ref="A1:X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depart</vt:lpstr>
      <vt:lpstr>Secteur A1</vt:lpstr>
      <vt:lpstr>Feuil1</vt:lpstr>
      <vt:lpstr>Feuil2</vt:lpstr>
      <vt:lpstr>'Secteur A1'!Zone_d_impression</vt:lpstr>
    </vt:vector>
  </TitlesOfParts>
  <Company>TECHNIDATA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chlmv</dc:creator>
  <cp:lastModifiedBy>thierry</cp:lastModifiedBy>
  <cp:lastPrinted>2015-02-17T08:04:33Z</cp:lastPrinted>
  <dcterms:created xsi:type="dcterms:W3CDTF">2010-06-17T09:02:56Z</dcterms:created>
  <dcterms:modified xsi:type="dcterms:W3CDTF">2015-02-28T22:11:26Z</dcterms:modified>
</cp:coreProperties>
</file>