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Aide au fret Etat 2014\"/>
    </mc:Choice>
  </mc:AlternateContent>
  <bookViews>
    <workbookView xWindow="0" yWindow="0" windowWidth="15345" windowHeight="4050"/>
  </bookViews>
  <sheets>
    <sheet name="Feuil1 (2)" sheetId="11" r:id="rId1"/>
  </sheets>
  <calcPr calcId="152511"/>
</workbook>
</file>

<file path=xl/calcChain.xml><?xml version="1.0" encoding="utf-8"?>
<calcChain xmlns="http://schemas.openxmlformats.org/spreadsheetml/2006/main">
  <c r="B57" i="11" l="1"/>
  <c r="B26" i="11"/>
  <c r="B28" i="11"/>
  <c r="B45" i="11" l="1"/>
  <c r="J40" i="11"/>
  <c r="H40" i="11"/>
  <c r="J39" i="11"/>
  <c r="H39" i="11"/>
  <c r="B6" i="11" l="1" a="1"/>
  <c r="B6" i="11" s="1"/>
  <c r="B8" i="11" s="1"/>
</calcChain>
</file>

<file path=xl/comments1.xml><?xml version="1.0" encoding="utf-8"?>
<comments xmlns="http://schemas.openxmlformats.org/spreadsheetml/2006/main">
  <authors>
    <author>Pierounet</author>
  </authors>
  <commentList>
    <comment ref="B6" authorId="0" shapeId="0">
      <text>
        <r>
          <rPr>
            <sz val="9"/>
            <color indexed="10"/>
            <rFont val="Tahoma"/>
            <family val="2"/>
          </rPr>
          <t>Proposition de NAD du 06/0902014 =&gt; OK mais Insufisante</t>
        </r>
      </text>
    </comment>
    <comment ref="B8" authorId="0" shapeId="0">
      <text>
        <r>
          <rPr>
            <sz val="9"/>
            <color indexed="10"/>
            <rFont val="Tahoma"/>
            <family val="2"/>
          </rPr>
          <t>Proposition de NAD du 06/0902014 =&gt; OK</t>
        </r>
      </text>
    </comment>
    <comment ref="B26" authorId="0" shapeId="0">
      <text>
        <r>
          <rPr>
            <sz val="9"/>
            <color indexed="10"/>
            <rFont val="Tahoma"/>
            <family val="2"/>
          </rPr>
          <t>Proposition de MBBP du 07/09/2014 =&gt; Insufisante car ne traitant pas certains cas</t>
        </r>
      </text>
    </comment>
    <comment ref="B28" authorId="0" shapeId="0">
      <text>
        <r>
          <rPr>
            <sz val="9"/>
            <color indexed="10"/>
            <rFont val="Tahoma"/>
            <family val="2"/>
          </rPr>
          <t>Proposition de NAD du 06/0902014 =&gt; OK</t>
        </r>
      </text>
    </comment>
    <comment ref="B43" authorId="0" shapeId="0">
      <text>
        <r>
          <rPr>
            <sz val="9"/>
            <color indexed="81"/>
            <rFont val="Tahoma"/>
            <family val="2"/>
          </rPr>
          <t>je cherche à ramener la valeur contenue dans la colonne K39:K42 en fonction des critères contenus en B38:B40</t>
        </r>
      </text>
    </comment>
    <comment ref="B45" authorId="0" shapeId="0">
      <text>
        <r>
          <rPr>
            <sz val="9"/>
            <color indexed="10"/>
            <rFont val="Tahoma"/>
            <family val="2"/>
          </rPr>
          <t>Proposition de NAD du 06/0902014 =&gt; OK</t>
        </r>
      </text>
    </comment>
    <comment ref="B55" authorId="0" shapeId="0">
      <text>
        <r>
          <rPr>
            <sz val="9"/>
            <color indexed="81"/>
            <rFont val="Tahoma"/>
            <family val="2"/>
          </rPr>
          <t>je cherche à ramener la valeur contenue dans la colonne T39:T42 en fonction des critères contenus en B50:B52</t>
        </r>
      </text>
    </comment>
    <comment ref="B57" authorId="0" shapeId="0">
      <text>
        <r>
          <rPr>
            <sz val="9"/>
            <color indexed="10"/>
            <rFont val="Tahoma"/>
            <family val="2"/>
          </rPr>
          <t>Proposition de NAD du 06/0902014 =&gt; OK</t>
        </r>
      </text>
    </comment>
  </commentList>
</comments>
</file>

<file path=xl/sharedStrings.xml><?xml version="1.0" encoding="utf-8"?>
<sst xmlns="http://schemas.openxmlformats.org/spreadsheetml/2006/main" count="125" uniqueCount="27">
  <si>
    <t>Micro</t>
  </si>
  <si>
    <t>TPE</t>
  </si>
  <si>
    <t>PME</t>
  </si>
  <si>
    <t>GE</t>
  </si>
  <si>
    <t>Effectif</t>
  </si>
  <si>
    <t>&lt; 10 personnes</t>
  </si>
  <si>
    <t>&lt; 50 personnes</t>
  </si>
  <si>
    <t>&lt; 250 personnes</t>
  </si>
  <si>
    <t>&gt; 250 personnes</t>
  </si>
  <si>
    <t>CA HT annuel</t>
  </si>
  <si>
    <t>&lt; 2 M€</t>
  </si>
  <si>
    <t>&lt; 10 M€</t>
  </si>
  <si>
    <t>&lt; 50 M€</t>
  </si>
  <si>
    <t>&gt; 50 M€</t>
  </si>
  <si>
    <t>&lt; 43 M€</t>
  </si>
  <si>
    <t>Type</t>
  </si>
  <si>
    <t>Taux d'aide</t>
  </si>
  <si>
    <t>Total de bilan</t>
  </si>
  <si>
    <r>
      <t xml:space="preserve">une microentreprise est une entreprise dont l'effectif est inférieur à 10 personnes </t>
    </r>
    <r>
      <rPr>
        <sz val="10"/>
        <color rgb="FFFF0000"/>
        <rFont val="Arial"/>
      </rPr>
      <t>et</t>
    </r>
    <r>
      <rPr>
        <sz val="10"/>
        <rFont val="Arial"/>
      </rPr>
      <t xml:space="preserve"> dont le chiffre d'affaires </t>
    </r>
    <r>
      <rPr>
        <sz val="10"/>
        <color rgb="FFFF0000"/>
        <rFont val="Arial"/>
      </rPr>
      <t>ou</t>
    </r>
    <r>
      <rPr>
        <sz val="10"/>
        <rFont val="Arial"/>
      </rPr>
      <t xml:space="preserve"> le total du bilan annuel n'excède pas 2 millions d'euros.</t>
    </r>
  </si>
  <si>
    <r>
      <t xml:space="preserve">une petite entreprise est une entreprise dont l'effectif est inférieur à 50 personnes </t>
    </r>
    <r>
      <rPr>
        <sz val="10"/>
        <color rgb="FFFF0000"/>
        <rFont val="Arial"/>
      </rPr>
      <t xml:space="preserve">et </t>
    </r>
    <r>
      <rPr>
        <sz val="10"/>
        <rFont val="Arial"/>
      </rPr>
      <t xml:space="preserve">dont le chiffre d'affaires </t>
    </r>
    <r>
      <rPr>
        <sz val="10"/>
        <color rgb="FFFF0000"/>
        <rFont val="Arial"/>
      </rPr>
      <t>ou</t>
    </r>
    <r>
      <rPr>
        <sz val="10"/>
        <rFont val="Arial"/>
      </rPr>
      <t xml:space="preserve"> le total du bilan annuel n'excède pas 10 millions d'euros ;</t>
    </r>
  </si>
  <si>
    <r>
      <t xml:space="preserve">une moyenne entreprise est définie comme une entreprise dont l'effectif est inférieur à 250 personnes </t>
    </r>
    <r>
      <rPr>
        <sz val="10"/>
        <color rgb="FFFF0000"/>
        <rFont val="Arial"/>
      </rPr>
      <t>et</t>
    </r>
    <r>
      <rPr>
        <sz val="10"/>
        <rFont val="Arial"/>
      </rPr>
      <t xml:space="preserve"> dont le chiffre d'affaires n'excède pas 50 millions d'euros, </t>
    </r>
    <r>
      <rPr>
        <sz val="10"/>
        <color rgb="FFFF0000"/>
        <rFont val="Arial"/>
      </rPr>
      <t>ou</t>
    </r>
    <r>
      <rPr>
        <sz val="10"/>
        <rFont val="Arial"/>
      </rPr>
      <t xml:space="preserve"> dont le total du bilan annuel n'excède pas 43 millions d'euros ;</t>
    </r>
  </si>
  <si>
    <t>ET</t>
  </si>
  <si>
    <t>OU</t>
  </si>
  <si>
    <t>&lt; 2,01 M€</t>
  </si>
  <si>
    <r>
      <t xml:space="preserve">une grande entreprise est définie comme une entreprise dont l'effectif est égale ou supérieure à 250 personnes </t>
    </r>
    <r>
      <rPr>
        <sz val="10"/>
        <color rgb="FFFF0000"/>
        <rFont val="Arial"/>
        <family val="2"/>
      </rPr>
      <t>et</t>
    </r>
    <r>
      <rPr>
        <sz val="10"/>
        <rFont val="Arial"/>
      </rPr>
      <t xml:space="preserve"> dont le chiffre d'affaires est égale ou supérieure à 50 millions d'euros </t>
    </r>
    <r>
      <rPr>
        <sz val="10"/>
        <color rgb="FFFF0000"/>
        <rFont val="Arial"/>
        <family val="2"/>
      </rPr>
      <t>ou</t>
    </r>
    <r>
      <rPr>
        <sz val="10"/>
        <rFont val="Arial"/>
      </rPr>
      <t xml:space="preserve"> dont le total du bilan annuel est égale ou supérieure à 43 millions d'euros.</t>
    </r>
  </si>
  <si>
    <t>1ère solution avec critères réels</t>
  </si>
  <si>
    <t>2ème solution avec critères validés par liste de choix basés sur des fourchettes de 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</si>
</sst>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9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u/>
      <sz val="10"/>
      <color theme="10"/>
      <name val="Arial"/>
      <family val="2"/>
    </font>
    <font>
      <sz val="10"/>
      <name val="Times New Roman"/>
      <family val="1"/>
    </font>
    <font>
      <sz val="10"/>
      <color rgb="FFC00000"/>
      <name val="Times New Roman"/>
      <family val="1"/>
    </font>
    <font>
      <sz val="10"/>
      <color rgb="FF002060"/>
      <name val="Times New Roman"/>
      <family val="1"/>
    </font>
    <font>
      <sz val="9"/>
      <color indexed="81"/>
      <name val="Tahoma"/>
      <family val="2"/>
    </font>
    <font>
      <sz val="10"/>
      <color rgb="FFFF0000"/>
      <name val="Arial"/>
    </font>
    <font>
      <sz val="10"/>
      <color rgb="FFFF0000"/>
      <name val="Arial"/>
      <family val="2"/>
    </font>
    <font>
      <sz val="10"/>
      <color rgb="FFC00000"/>
      <name val="Arial"/>
      <family val="2"/>
    </font>
    <font>
      <sz val="9"/>
      <color indexed="10"/>
      <name val="Tahoma"/>
      <family val="2"/>
    </font>
    <font>
      <b/>
      <sz val="10"/>
      <color rgb="FFFF000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1" fillId="21" borderId="3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  <xf numFmtId="0" fontId="19" fillId="0" borderId="0" applyNumberFormat="0" applyFill="0" applyBorder="0" applyAlignment="0" applyProtection="0"/>
  </cellStyleXfs>
  <cellXfs count="19">
    <xf numFmtId="0" fontId="0" fillId="0" borderId="0" xfId="0"/>
    <xf numFmtId="0" fontId="20" fillId="0" borderId="0" xfId="0" applyFont="1" applyAlignment="1">
      <alignment vertical="center"/>
    </xf>
    <xf numFmtId="0" fontId="22" fillId="0" borderId="10" xfId="42" applyFont="1" applyBorder="1" applyAlignment="1">
      <alignment vertical="center"/>
    </xf>
    <xf numFmtId="164" fontId="22" fillId="0" borderId="10" xfId="0" applyNumberFormat="1" applyFont="1" applyFill="1" applyBorder="1" applyAlignment="1">
      <alignment horizontal="center" vertical="center"/>
    </xf>
    <xf numFmtId="0" fontId="22" fillId="0" borderId="10" xfId="42" applyFont="1" applyBorder="1" applyAlignment="1" applyProtection="1">
      <alignment vertical="center"/>
    </xf>
    <xf numFmtId="0" fontId="21" fillId="0" borderId="10" xfId="42" applyFont="1" applyBorder="1" applyAlignment="1">
      <alignment vertical="center"/>
    </xf>
    <xf numFmtId="0" fontId="22" fillId="24" borderId="10" xfId="42" applyFont="1" applyFill="1" applyBorder="1" applyAlignment="1" applyProtection="1">
      <alignment vertical="center"/>
    </xf>
    <xf numFmtId="10" fontId="22" fillId="25" borderId="10" xfId="42" applyNumberFormat="1" applyFont="1" applyFill="1" applyBorder="1" applyAlignment="1">
      <alignment vertical="center"/>
    </xf>
    <xf numFmtId="10" fontId="22" fillId="25" borderId="10" xfId="42" applyNumberFormat="1" applyFont="1" applyFill="1" applyBorder="1" applyAlignment="1" applyProtection="1">
      <alignment vertical="center"/>
    </xf>
    <xf numFmtId="0" fontId="22" fillId="0" borderId="10" xfId="42" applyFont="1" applyBorder="1" applyAlignment="1">
      <alignment horizontal="center" vertical="center"/>
    </xf>
    <xf numFmtId="0" fontId="1" fillId="0" borderId="0" xfId="0" applyFont="1"/>
    <xf numFmtId="4" fontId="22" fillId="0" borderId="10" xfId="42" applyNumberFormat="1" applyFont="1" applyBorder="1" applyAlignment="1" applyProtection="1">
      <alignment vertical="center"/>
    </xf>
    <xf numFmtId="0" fontId="26" fillId="0" borderId="0" xfId="0" applyFont="1"/>
    <xf numFmtId="0" fontId="0" fillId="26" borderId="0" xfId="0" applyFill="1"/>
    <xf numFmtId="0" fontId="20" fillId="26" borderId="0" xfId="0" applyFont="1" applyFill="1" applyAlignment="1">
      <alignment vertical="center"/>
    </xf>
    <xf numFmtId="0" fontId="22" fillId="0" borderId="10" xfId="42" applyFont="1" applyBorder="1" applyAlignment="1" applyProtection="1">
      <alignment horizontal="center" vertical="center"/>
    </xf>
    <xf numFmtId="0" fontId="0" fillId="27" borderId="0" xfId="0" applyFill="1"/>
    <xf numFmtId="0" fontId="20" fillId="27" borderId="0" xfId="0" applyFont="1" applyFill="1" applyAlignment="1">
      <alignment vertical="center"/>
    </xf>
    <xf numFmtId="0" fontId="28" fillId="0" borderId="0" xfId="0" applyFont="1"/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30" builtinId="27" customBuiltin="1"/>
    <cellStyle name="Calculation" xfId="26" builtinId="22" customBuiltin="1"/>
    <cellStyle name="Check Cell" xfId="41" builtinId="23" customBuiltin="1"/>
    <cellStyle name="Explanatory Text" xfId="34" builtinId="53" customBuiltin="1"/>
    <cellStyle name="Good" xfId="32" builtinId="26" customBuiltin="1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Hyperlink" xfId="42" builtinId="8"/>
    <cellStyle name="Input" xfId="29" builtinId="20" customBuiltin="1"/>
    <cellStyle name="Linked Cell" xfId="27" builtinId="24" customBuiltin="1"/>
    <cellStyle name="Neutral" xfId="31" builtinId="28" customBuiltin="1"/>
    <cellStyle name="Normal" xfId="0" builtinId="0"/>
    <cellStyle name="Note" xfId="28" builtinId="10" customBuiltin="1"/>
    <cellStyle name="Output" xfId="33" builtinId="21" customBuiltin="1"/>
    <cellStyle name="Title" xfId="35" builtinId="15" customBuiltin="1"/>
    <cellStyle name="Total" xfId="40" builtinId="25" customBuiltin="1"/>
    <cellStyle name="Warning Text" xfId="25" builtinId="11" customBuiltin="1"/>
  </cellStyles>
  <dxfs count="0"/>
  <tableStyles count="0" defaultTableStyle="TableStyleMedium2" defaultPivotStyle="PivotStyleLight16"/>
  <colors>
    <mruColors>
      <color rgb="FF03B51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U73"/>
  <sheetViews>
    <sheetView tabSelected="1" topLeftCell="A13" workbookViewId="0">
      <selection activeCell="H36" sqref="H36"/>
    </sheetView>
  </sheetViews>
  <sheetFormatPr defaultColWidth="11.42578125" defaultRowHeight="12.75" x14ac:dyDescent="0.2"/>
  <cols>
    <col min="1" max="1" width="12" bestFit="1" customWidth="1"/>
    <col min="2" max="2" width="18.85546875" bestFit="1" customWidth="1"/>
    <col min="5" max="5" width="12.5703125" bestFit="1" customWidth="1"/>
    <col min="6" max="6" width="13.5703125" bestFit="1" customWidth="1"/>
    <col min="7" max="7" width="3.140625" bestFit="1" customWidth="1"/>
    <col min="8" max="8" width="12" bestFit="1" customWidth="1"/>
    <col min="9" max="9" width="3.5703125" bestFit="1" customWidth="1"/>
    <col min="10" max="10" width="11.42578125" bestFit="1" customWidth="1"/>
    <col min="11" max="11" width="10.5703125" customWidth="1"/>
    <col min="12" max="12" width="9.5703125" bestFit="1" customWidth="1"/>
  </cols>
  <sheetData>
    <row r="1" spans="1:21" x14ac:dyDescent="0.2">
      <c r="A1" s="5" t="s">
        <v>4</v>
      </c>
      <c r="B1" s="3" t="s">
        <v>8</v>
      </c>
      <c r="E1" s="1"/>
      <c r="F1" s="5" t="s">
        <v>4</v>
      </c>
      <c r="G1" s="5"/>
      <c r="H1" s="5" t="s">
        <v>9</v>
      </c>
      <c r="I1" s="5"/>
      <c r="J1" s="5" t="s">
        <v>17</v>
      </c>
      <c r="K1" s="5" t="s">
        <v>15</v>
      </c>
      <c r="L1" s="5" t="s">
        <v>16</v>
      </c>
    </row>
    <row r="2" spans="1:21" x14ac:dyDescent="0.2">
      <c r="A2" s="5" t="s">
        <v>9</v>
      </c>
      <c r="B2" s="3" t="s">
        <v>13</v>
      </c>
      <c r="E2" s="12">
        <v>1</v>
      </c>
      <c r="F2" s="2" t="s">
        <v>5</v>
      </c>
      <c r="G2" s="9" t="s">
        <v>21</v>
      </c>
      <c r="H2" s="2" t="s">
        <v>10</v>
      </c>
      <c r="I2" s="9" t="s">
        <v>22</v>
      </c>
      <c r="J2" s="2" t="s">
        <v>23</v>
      </c>
      <c r="K2" s="6" t="s">
        <v>0</v>
      </c>
      <c r="L2" s="7">
        <v>0.75</v>
      </c>
    </row>
    <row r="3" spans="1:21" x14ac:dyDescent="0.2">
      <c r="A3" s="5" t="s">
        <v>17</v>
      </c>
      <c r="B3" s="3" t="s">
        <v>13</v>
      </c>
      <c r="E3" s="12">
        <v>2</v>
      </c>
      <c r="F3" s="2" t="s">
        <v>6</v>
      </c>
      <c r="G3" s="9" t="s">
        <v>21</v>
      </c>
      <c r="H3" s="2" t="s">
        <v>11</v>
      </c>
      <c r="I3" s="9" t="s">
        <v>22</v>
      </c>
      <c r="J3" s="2" t="s">
        <v>11</v>
      </c>
      <c r="K3" s="6" t="s">
        <v>1</v>
      </c>
      <c r="L3" s="7">
        <v>0.75</v>
      </c>
    </row>
    <row r="4" spans="1:21" x14ac:dyDescent="0.2">
      <c r="B4" s="1"/>
      <c r="E4" s="12">
        <v>3</v>
      </c>
      <c r="F4" s="2" t="s">
        <v>7</v>
      </c>
      <c r="G4" s="9" t="s">
        <v>21</v>
      </c>
      <c r="H4" s="2" t="s">
        <v>12</v>
      </c>
      <c r="I4" s="9" t="s">
        <v>22</v>
      </c>
      <c r="J4" s="2" t="s">
        <v>14</v>
      </c>
      <c r="K4" s="6" t="s">
        <v>2</v>
      </c>
      <c r="L4" s="7">
        <v>0.65</v>
      </c>
    </row>
    <row r="5" spans="1:21" x14ac:dyDescent="0.2">
      <c r="E5" s="12">
        <v>4</v>
      </c>
      <c r="F5" s="2" t="s">
        <v>8</v>
      </c>
      <c r="G5" s="9" t="s">
        <v>21</v>
      </c>
      <c r="H5" s="2" t="s">
        <v>13</v>
      </c>
      <c r="I5" s="9" t="s">
        <v>22</v>
      </c>
      <c r="J5" s="2" t="s">
        <v>13</v>
      </c>
      <c r="K5" s="6" t="s">
        <v>3</v>
      </c>
      <c r="L5" s="7">
        <v>0.55000000000000004</v>
      </c>
    </row>
    <row r="6" spans="1:21" x14ac:dyDescent="0.2">
      <c r="A6" s="4" t="s">
        <v>15</v>
      </c>
      <c r="B6" s="6" t="str">
        <f t="array" ref="B6">IFERROR(INDEX(K2:K6,MATCH(B1&amp;B2&amp;B3,F2:F6&amp;H2:H6&amp;J2:J6,0)),"Pas de correspondance")</f>
        <v>GE</v>
      </c>
      <c r="E6" s="1"/>
      <c r="F6" s="2"/>
      <c r="G6" s="2"/>
      <c r="H6" s="2"/>
      <c r="I6" s="2"/>
      <c r="J6" s="2"/>
      <c r="K6" s="2"/>
      <c r="L6" s="2"/>
    </row>
    <row r="7" spans="1:21" x14ac:dyDescent="0.2">
      <c r="E7" s="1"/>
      <c r="F7" s="1"/>
      <c r="G7" s="1"/>
      <c r="H7" s="1"/>
      <c r="I7" s="1"/>
    </row>
    <row r="8" spans="1:21" x14ac:dyDescent="0.2">
      <c r="A8" s="4" t="s">
        <v>16</v>
      </c>
      <c r="B8" s="8">
        <f>IFERROR(VLOOKUP(B6,K2:L6,2,0),"")</f>
        <v>0.55000000000000004</v>
      </c>
      <c r="M8" s="1"/>
    </row>
    <row r="9" spans="1:21" ht="12.75" customHeight="1" x14ac:dyDescent="0.2">
      <c r="M9" s="1"/>
    </row>
    <row r="10" spans="1:21" ht="12.75" customHeight="1" x14ac:dyDescent="0.2">
      <c r="M10" s="1"/>
    </row>
    <row r="11" spans="1:21" x14ac:dyDescent="0.2">
      <c r="M11" s="1"/>
    </row>
    <row r="12" spans="1:21" x14ac:dyDescent="0.2">
      <c r="M12" s="1"/>
    </row>
    <row r="13" spans="1:21" x14ac:dyDescent="0.2">
      <c r="E13" s="1"/>
      <c r="H13" s="1"/>
      <c r="I13" s="1"/>
      <c r="J13" s="1"/>
      <c r="K13" s="1"/>
      <c r="L13" s="1"/>
      <c r="M13" s="1"/>
    </row>
    <row r="14" spans="1:21" x14ac:dyDescent="0.2">
      <c r="A14" s="13"/>
      <c r="B14" s="13"/>
      <c r="C14" s="13"/>
      <c r="D14" s="13"/>
      <c r="E14" s="14"/>
      <c r="F14" s="14"/>
      <c r="G14" s="14"/>
      <c r="H14" s="14"/>
      <c r="I14" s="14"/>
      <c r="J14" s="14"/>
      <c r="K14" s="14"/>
      <c r="L14" s="14"/>
      <c r="M14" s="13"/>
      <c r="N14" s="13"/>
      <c r="O14" s="13"/>
      <c r="P14" s="13"/>
      <c r="Q14" s="13"/>
      <c r="R14" s="13"/>
      <c r="S14" s="13"/>
      <c r="T14" s="13"/>
      <c r="U14" s="13"/>
    </row>
    <row r="15" spans="1:21" x14ac:dyDescent="0.2">
      <c r="A15" s="12">
        <v>1</v>
      </c>
      <c r="B15" t="s">
        <v>18</v>
      </c>
      <c r="E15" s="1"/>
      <c r="F15" s="1"/>
      <c r="G15" s="1"/>
      <c r="H15" s="1"/>
      <c r="I15" s="1"/>
      <c r="J15" s="1"/>
      <c r="K15" s="1"/>
      <c r="L15" s="1"/>
      <c r="M15" s="1"/>
    </row>
    <row r="16" spans="1:21" x14ac:dyDescent="0.2">
      <c r="A16" s="12">
        <v>2</v>
      </c>
      <c r="B16" t="s">
        <v>19</v>
      </c>
      <c r="E16" s="1"/>
      <c r="F16" s="1"/>
      <c r="G16" s="1"/>
      <c r="H16" s="1"/>
      <c r="I16" s="1"/>
      <c r="J16" s="1"/>
      <c r="K16" s="1"/>
      <c r="L16" s="1"/>
    </row>
    <row r="17" spans="1:12" x14ac:dyDescent="0.2">
      <c r="A17" s="12">
        <v>3</v>
      </c>
      <c r="B17" t="s">
        <v>20</v>
      </c>
      <c r="E17" s="1"/>
      <c r="F17" s="1"/>
      <c r="G17" s="1"/>
      <c r="H17" s="1"/>
      <c r="I17" s="1"/>
      <c r="J17" s="1"/>
      <c r="K17" s="1"/>
      <c r="L17" s="1"/>
    </row>
    <row r="18" spans="1:12" x14ac:dyDescent="0.2">
      <c r="A18" s="12">
        <v>4</v>
      </c>
      <c r="B18" s="10" t="s">
        <v>24</v>
      </c>
      <c r="E18" s="1"/>
      <c r="F18" s="1"/>
      <c r="G18" s="1"/>
      <c r="H18" s="1"/>
      <c r="I18" s="1"/>
      <c r="J18" s="1"/>
      <c r="K18" s="1"/>
      <c r="L18" s="1"/>
    </row>
    <row r="20" spans="1:12" x14ac:dyDescent="0.2">
      <c r="E20" s="1"/>
      <c r="F20" s="1"/>
      <c r="G20" s="1"/>
      <c r="H20" s="1"/>
      <c r="I20" s="1"/>
      <c r="J20" s="1"/>
      <c r="K20" s="1"/>
      <c r="L20" s="1"/>
    </row>
    <row r="21" spans="1:12" x14ac:dyDescent="0.2">
      <c r="A21" s="5" t="s">
        <v>4</v>
      </c>
      <c r="B21" s="15">
        <v>260</v>
      </c>
      <c r="E21" s="1"/>
      <c r="F21" s="5" t="s">
        <v>4</v>
      </c>
      <c r="G21" s="5"/>
      <c r="H21" s="5" t="s">
        <v>9</v>
      </c>
      <c r="I21" s="5"/>
      <c r="J21" s="5" t="s">
        <v>17</v>
      </c>
      <c r="K21" s="5" t="s">
        <v>15</v>
      </c>
      <c r="L21" s="5" t="s">
        <v>16</v>
      </c>
    </row>
    <row r="22" spans="1:12" x14ac:dyDescent="0.2">
      <c r="A22" s="5" t="s">
        <v>9</v>
      </c>
      <c r="B22" s="3">
        <v>60000000</v>
      </c>
      <c r="E22" s="12">
        <v>1</v>
      </c>
      <c r="F22" s="4">
        <v>9</v>
      </c>
      <c r="G22" s="9" t="s">
        <v>21</v>
      </c>
      <c r="H22" s="11">
        <v>2000000</v>
      </c>
      <c r="I22" s="9" t="s">
        <v>22</v>
      </c>
      <c r="J22" s="11">
        <v>2000000</v>
      </c>
      <c r="K22" s="6" t="s">
        <v>0</v>
      </c>
      <c r="L22" s="7">
        <v>0.75</v>
      </c>
    </row>
    <row r="23" spans="1:12" x14ac:dyDescent="0.2">
      <c r="A23" s="5" t="s">
        <v>17</v>
      </c>
      <c r="B23" s="3">
        <v>46000000</v>
      </c>
      <c r="E23" s="12">
        <v>2</v>
      </c>
      <c r="F23" s="4">
        <v>49</v>
      </c>
      <c r="G23" s="9" t="s">
        <v>21</v>
      </c>
      <c r="H23" s="11">
        <v>10000000</v>
      </c>
      <c r="I23" s="9" t="s">
        <v>22</v>
      </c>
      <c r="J23" s="11">
        <v>10000000</v>
      </c>
      <c r="K23" s="6" t="s">
        <v>1</v>
      </c>
      <c r="L23" s="7">
        <v>0.75</v>
      </c>
    </row>
    <row r="24" spans="1:12" x14ac:dyDescent="0.2">
      <c r="B24" s="1"/>
      <c r="E24" s="12">
        <v>3</v>
      </c>
      <c r="F24" s="4">
        <v>249</v>
      </c>
      <c r="G24" s="9" t="s">
        <v>21</v>
      </c>
      <c r="H24" s="11">
        <v>50000000</v>
      </c>
      <c r="I24" s="9" t="s">
        <v>22</v>
      </c>
      <c r="J24" s="11">
        <v>50000000</v>
      </c>
      <c r="K24" s="6" t="s">
        <v>2</v>
      </c>
      <c r="L24" s="7">
        <v>0.65</v>
      </c>
    </row>
    <row r="25" spans="1:12" x14ac:dyDescent="0.2">
      <c r="E25" s="12">
        <v>4</v>
      </c>
      <c r="F25" s="4">
        <v>250</v>
      </c>
      <c r="G25" s="9" t="s">
        <v>21</v>
      </c>
      <c r="H25" s="11">
        <v>50000000</v>
      </c>
      <c r="I25" s="9" t="s">
        <v>22</v>
      </c>
      <c r="J25" s="11">
        <v>43000000</v>
      </c>
      <c r="K25" s="6" t="s">
        <v>3</v>
      </c>
      <c r="L25" s="7">
        <v>0.55000000000000004</v>
      </c>
    </row>
    <row r="26" spans="1:12" x14ac:dyDescent="0.2">
      <c r="A26" s="4" t="s">
        <v>15</v>
      </c>
      <c r="B26" s="6" t="str">
        <f>IF(AND(B22&lt;10,B23&lt;=2000000,B24&lt;=2000000),"Micro",IF(AND(B22&lt;50,B23&lt;=10000000,B24&lt;=10000000),"TPE",IF(AND(B22&lt;250,B23&lt;50000000,B24&lt;43000000),"PME",IF(AND(B22&gt;=250,B23&gt;=50000000,B24&gt;=43000000),"GE","Statut juridique non défini"))))</f>
        <v>Statut juridique non défini</v>
      </c>
      <c r="E26" s="1"/>
      <c r="F26" s="2"/>
      <c r="G26" s="2"/>
      <c r="H26" s="2"/>
      <c r="I26" s="2"/>
      <c r="J26" s="2"/>
      <c r="K26" s="2"/>
      <c r="L26" s="2"/>
    </row>
    <row r="27" spans="1:12" x14ac:dyDescent="0.2">
      <c r="E27" s="1"/>
      <c r="F27" s="1"/>
      <c r="G27" s="1"/>
      <c r="H27" s="1"/>
      <c r="I27" s="1"/>
      <c r="J27" s="1"/>
      <c r="K27" s="1"/>
      <c r="L27" s="1"/>
    </row>
    <row r="28" spans="1:12" x14ac:dyDescent="0.2">
      <c r="A28" s="4" t="s">
        <v>16</v>
      </c>
      <c r="B28" s="8" t="str">
        <f>IFERROR(VLOOKUP(B26,K22:L26,2,0),"")</f>
        <v/>
      </c>
      <c r="E28" s="1"/>
      <c r="F28" s="1"/>
      <c r="G28" s="1"/>
      <c r="H28" s="1"/>
      <c r="I28" s="1"/>
      <c r="J28" s="1"/>
      <c r="K28" s="1"/>
      <c r="L28" s="1"/>
    </row>
    <row r="29" spans="1:12" x14ac:dyDescent="0.2">
      <c r="E29" s="1"/>
      <c r="F29" s="1"/>
      <c r="G29" s="1"/>
      <c r="H29" s="1"/>
      <c r="I29" s="1"/>
      <c r="J29" s="1"/>
      <c r="K29" s="1"/>
      <c r="L29" s="1"/>
    </row>
    <row r="30" spans="1:12" s="16" customFormat="1" x14ac:dyDescent="0.2">
      <c r="E30" s="17"/>
      <c r="F30" s="17"/>
      <c r="G30" s="17"/>
      <c r="H30" s="17"/>
      <c r="I30" s="17"/>
      <c r="J30" s="17"/>
      <c r="K30" s="17"/>
      <c r="L30" s="17"/>
    </row>
    <row r="31" spans="1:12" x14ac:dyDescent="0.2">
      <c r="A31" s="12">
        <v>1</v>
      </c>
      <c r="B31" t="s">
        <v>18</v>
      </c>
      <c r="E31" s="1"/>
      <c r="F31" s="1"/>
      <c r="G31" s="1"/>
      <c r="H31" s="1"/>
      <c r="I31" s="1"/>
      <c r="J31" s="1"/>
      <c r="K31" s="1"/>
      <c r="L31" s="1"/>
    </row>
    <row r="32" spans="1:12" x14ac:dyDescent="0.2">
      <c r="A32" s="12">
        <v>2</v>
      </c>
      <c r="B32" t="s">
        <v>19</v>
      </c>
      <c r="E32" s="1"/>
      <c r="F32" s="1"/>
      <c r="G32" s="1"/>
      <c r="H32" s="1"/>
      <c r="I32" s="1"/>
      <c r="J32" s="1"/>
      <c r="K32" s="1"/>
      <c r="L32" s="1"/>
    </row>
    <row r="33" spans="1:21" x14ac:dyDescent="0.2">
      <c r="A33" s="12">
        <v>3</v>
      </c>
      <c r="B33" t="s">
        <v>20</v>
      </c>
      <c r="E33" s="1"/>
      <c r="F33" s="1"/>
      <c r="G33" s="1"/>
      <c r="H33" s="1"/>
      <c r="I33" s="1"/>
      <c r="J33" s="1"/>
      <c r="K33" s="1"/>
      <c r="L33" s="1"/>
    </row>
    <row r="34" spans="1:21" x14ac:dyDescent="0.2">
      <c r="A34" s="12">
        <v>4</v>
      </c>
      <c r="B34" s="10" t="s">
        <v>24</v>
      </c>
      <c r="E34" s="1"/>
      <c r="F34" s="1"/>
      <c r="G34" s="1"/>
      <c r="H34" s="1"/>
      <c r="I34" s="1"/>
      <c r="J34" s="1"/>
      <c r="K34" s="1"/>
      <c r="L34" s="1"/>
    </row>
    <row r="35" spans="1:21" x14ac:dyDescent="0.2">
      <c r="A35" s="12"/>
      <c r="B35" s="10"/>
      <c r="E35" s="1"/>
      <c r="F35" s="1"/>
      <c r="G35" s="1"/>
      <c r="H35" s="1"/>
      <c r="I35" s="1"/>
      <c r="J35" s="1"/>
      <c r="K35" s="1"/>
      <c r="L35" s="1"/>
    </row>
    <row r="36" spans="1:21" x14ac:dyDescent="0.2">
      <c r="A36" s="18" t="s">
        <v>25</v>
      </c>
      <c r="B36" s="10"/>
      <c r="C36" s="1"/>
      <c r="D36" s="1"/>
      <c r="E36" s="1"/>
      <c r="F36" s="1"/>
      <c r="G36" s="1"/>
      <c r="H36" s="1"/>
      <c r="I36" s="1"/>
      <c r="J36" s="1"/>
      <c r="K36" s="1"/>
      <c r="L36" s="1"/>
    </row>
    <row r="37" spans="1:21" x14ac:dyDescent="0.2">
      <c r="E37" s="1"/>
      <c r="F37" s="1"/>
      <c r="G37" s="1"/>
      <c r="H37" s="1"/>
      <c r="I37" s="1"/>
      <c r="J37" s="1"/>
      <c r="K37" s="1"/>
      <c r="L37" s="1"/>
    </row>
    <row r="38" spans="1:21" x14ac:dyDescent="0.2">
      <c r="A38" s="5" t="s">
        <v>4</v>
      </c>
      <c r="B38" s="15">
        <v>9</v>
      </c>
      <c r="E38" s="1"/>
      <c r="F38" s="5" t="s">
        <v>4</v>
      </c>
      <c r="G38" s="5"/>
      <c r="H38" s="5" t="s">
        <v>9</v>
      </c>
      <c r="I38" s="5"/>
      <c r="J38" s="5" t="s">
        <v>17</v>
      </c>
      <c r="K38" s="5" t="s">
        <v>15</v>
      </c>
      <c r="L38" s="5" t="s">
        <v>16</v>
      </c>
      <c r="N38" s="1"/>
      <c r="O38" s="5" t="s">
        <v>4</v>
      </c>
      <c r="P38" s="5"/>
      <c r="Q38" s="5" t="s">
        <v>9</v>
      </c>
      <c r="R38" s="5"/>
      <c r="S38" s="5" t="s">
        <v>17</v>
      </c>
      <c r="T38" s="5" t="s">
        <v>15</v>
      </c>
      <c r="U38" s="5" t="s">
        <v>16</v>
      </c>
    </row>
    <row r="39" spans="1:21" x14ac:dyDescent="0.2">
      <c r="A39" s="5" t="s">
        <v>9</v>
      </c>
      <c r="B39" s="3">
        <v>49999999</v>
      </c>
      <c r="E39" s="12">
        <v>1</v>
      </c>
      <c r="F39" s="4">
        <v>9</v>
      </c>
      <c r="G39" s="9" t="s">
        <v>21</v>
      </c>
      <c r="H39" s="11">
        <f>1999999</f>
        <v>1999999</v>
      </c>
      <c r="I39" s="9" t="s">
        <v>22</v>
      </c>
      <c r="J39" s="11">
        <f>1999999</f>
        <v>1999999</v>
      </c>
      <c r="K39" s="6" t="s">
        <v>0</v>
      </c>
      <c r="L39" s="7">
        <v>0.75</v>
      </c>
      <c r="N39" s="12">
        <v>1</v>
      </c>
      <c r="O39" s="2" t="s">
        <v>5</v>
      </c>
      <c r="P39" s="9" t="s">
        <v>21</v>
      </c>
      <c r="Q39" s="2" t="s">
        <v>10</v>
      </c>
      <c r="R39" s="9" t="s">
        <v>22</v>
      </c>
      <c r="S39" s="2" t="s">
        <v>23</v>
      </c>
      <c r="T39" s="6" t="s">
        <v>0</v>
      </c>
      <c r="U39" s="7">
        <v>0.75</v>
      </c>
    </row>
    <row r="40" spans="1:21" x14ac:dyDescent="0.2">
      <c r="A40" s="5" t="s">
        <v>17</v>
      </c>
      <c r="B40" s="3">
        <v>42999999</v>
      </c>
      <c r="E40" s="12">
        <v>2</v>
      </c>
      <c r="F40" s="4">
        <v>49</v>
      </c>
      <c r="G40" s="9" t="s">
        <v>21</v>
      </c>
      <c r="H40" s="11">
        <f>9999999</f>
        <v>9999999</v>
      </c>
      <c r="I40" s="9" t="s">
        <v>22</v>
      </c>
      <c r="J40" s="11">
        <f>9999999</f>
        <v>9999999</v>
      </c>
      <c r="K40" s="6" t="s">
        <v>1</v>
      </c>
      <c r="L40" s="7">
        <v>0.75</v>
      </c>
      <c r="N40" s="12">
        <v>2</v>
      </c>
      <c r="O40" s="2" t="s">
        <v>6</v>
      </c>
      <c r="P40" s="9" t="s">
        <v>21</v>
      </c>
      <c r="Q40" s="2" t="s">
        <v>11</v>
      </c>
      <c r="R40" s="9" t="s">
        <v>22</v>
      </c>
      <c r="S40" s="2" t="s">
        <v>11</v>
      </c>
      <c r="T40" s="6" t="s">
        <v>1</v>
      </c>
      <c r="U40" s="7">
        <v>0.75</v>
      </c>
    </row>
    <row r="41" spans="1:21" x14ac:dyDescent="0.2">
      <c r="B41" s="1"/>
      <c r="E41" s="12">
        <v>3</v>
      </c>
      <c r="F41" s="4">
        <v>249</v>
      </c>
      <c r="G41" s="9" t="s">
        <v>21</v>
      </c>
      <c r="H41" s="11">
        <v>49999999</v>
      </c>
      <c r="I41" s="9" t="s">
        <v>22</v>
      </c>
      <c r="J41" s="11">
        <v>42999999</v>
      </c>
      <c r="K41" s="6" t="s">
        <v>2</v>
      </c>
      <c r="L41" s="7">
        <v>0.65</v>
      </c>
      <c r="N41" s="12">
        <v>3</v>
      </c>
      <c r="O41" s="2" t="s">
        <v>7</v>
      </c>
      <c r="P41" s="9" t="s">
        <v>21</v>
      </c>
      <c r="Q41" s="2" t="s">
        <v>12</v>
      </c>
      <c r="R41" s="9" t="s">
        <v>22</v>
      </c>
      <c r="S41" s="2" t="s">
        <v>14</v>
      </c>
      <c r="T41" s="6" t="s">
        <v>2</v>
      </c>
      <c r="U41" s="7">
        <v>0.65</v>
      </c>
    </row>
    <row r="42" spans="1:21" x14ac:dyDescent="0.2">
      <c r="E42" s="12">
        <v>4</v>
      </c>
      <c r="F42" s="4">
        <v>250</v>
      </c>
      <c r="G42" s="9" t="s">
        <v>21</v>
      </c>
      <c r="H42" s="11">
        <v>50000000</v>
      </c>
      <c r="I42" s="9" t="s">
        <v>22</v>
      </c>
      <c r="J42" s="11">
        <v>43000000</v>
      </c>
      <c r="K42" s="6" t="s">
        <v>3</v>
      </c>
      <c r="L42" s="7">
        <v>0.55000000000000004</v>
      </c>
      <c r="N42" s="12">
        <v>4</v>
      </c>
      <c r="O42" s="2" t="s">
        <v>8</v>
      </c>
      <c r="P42" s="9" t="s">
        <v>21</v>
      </c>
      <c r="Q42" s="2" t="s">
        <v>13</v>
      </c>
      <c r="R42" s="9" t="s">
        <v>22</v>
      </c>
      <c r="S42" s="2" t="s">
        <v>13</v>
      </c>
      <c r="T42" s="6" t="s">
        <v>3</v>
      </c>
      <c r="U42" s="7">
        <v>0.55000000000000004</v>
      </c>
    </row>
    <row r="43" spans="1:21" x14ac:dyDescent="0.2">
      <c r="A43" s="4" t="s">
        <v>15</v>
      </c>
      <c r="B43" s="6"/>
      <c r="E43" s="1"/>
      <c r="F43" s="2"/>
      <c r="G43" s="2"/>
      <c r="H43" s="2"/>
      <c r="I43" s="2"/>
      <c r="J43" s="2"/>
      <c r="K43" s="2"/>
      <c r="L43" s="2"/>
      <c r="N43" s="1"/>
      <c r="O43" s="2"/>
      <c r="P43" s="2"/>
      <c r="Q43" s="2"/>
      <c r="R43" s="2"/>
      <c r="S43" s="2"/>
      <c r="T43" s="2"/>
      <c r="U43" s="2"/>
    </row>
    <row r="44" spans="1:21" x14ac:dyDescent="0.2">
      <c r="E44" s="1"/>
      <c r="F44" s="1"/>
      <c r="G44" s="1"/>
      <c r="H44" s="1"/>
      <c r="I44" s="1"/>
      <c r="J44" s="1"/>
      <c r="K44" s="1"/>
      <c r="L44" s="1"/>
    </row>
    <row r="45" spans="1:21" x14ac:dyDescent="0.2">
      <c r="A45" s="4" t="s">
        <v>16</v>
      </c>
      <c r="B45" s="8" t="str">
        <f>IFERROR(VLOOKUP(B43,K39:L43,2,0),"")</f>
        <v/>
      </c>
      <c r="E45" s="1"/>
      <c r="F45" s="1"/>
      <c r="G45" s="1"/>
      <c r="H45" s="1"/>
      <c r="I45" s="1"/>
      <c r="J45" s="1"/>
      <c r="K45" s="1"/>
      <c r="L45" s="1"/>
    </row>
    <row r="46" spans="1:21" x14ac:dyDescent="0.2">
      <c r="E46" s="1"/>
      <c r="F46" s="1"/>
      <c r="G46" s="1"/>
      <c r="H46" s="1"/>
      <c r="I46" s="1"/>
      <c r="J46" s="1"/>
      <c r="K46" s="1"/>
      <c r="L46" s="1"/>
    </row>
    <row r="47" spans="1:21" x14ac:dyDescent="0.2">
      <c r="E47" s="1"/>
      <c r="F47" s="1"/>
      <c r="G47" s="1"/>
      <c r="H47" s="1"/>
      <c r="I47" s="1"/>
      <c r="J47" s="1"/>
      <c r="K47" s="1"/>
      <c r="L47" s="1"/>
    </row>
    <row r="48" spans="1:21" x14ac:dyDescent="0.2">
      <c r="A48" s="18" t="s">
        <v>26</v>
      </c>
      <c r="E48" s="1"/>
      <c r="F48" s="1"/>
      <c r="G48" s="1"/>
      <c r="H48" s="1"/>
      <c r="I48" s="1"/>
      <c r="J48" s="1"/>
      <c r="K48" s="1"/>
      <c r="L48" s="1"/>
    </row>
    <row r="49" spans="1:12" x14ac:dyDescent="0.2">
      <c r="E49" s="1"/>
      <c r="F49" s="1"/>
      <c r="G49" s="1"/>
      <c r="H49" s="1"/>
      <c r="I49" s="1"/>
      <c r="J49" s="1"/>
      <c r="K49" s="1"/>
      <c r="L49" s="1"/>
    </row>
    <row r="50" spans="1:12" x14ac:dyDescent="0.2">
      <c r="A50" s="5" t="s">
        <v>4</v>
      </c>
      <c r="B50" s="15">
        <v>9</v>
      </c>
      <c r="E50" s="1"/>
      <c r="F50" s="1"/>
      <c r="G50" s="1"/>
      <c r="H50" s="1"/>
      <c r="I50" s="1"/>
      <c r="J50" s="1"/>
      <c r="K50" s="1"/>
      <c r="L50" s="1"/>
    </row>
    <row r="51" spans="1:12" x14ac:dyDescent="0.2">
      <c r="A51" s="5" t="s">
        <v>9</v>
      </c>
      <c r="B51" s="3">
        <v>49999999</v>
      </c>
      <c r="E51" s="1"/>
      <c r="F51" s="1"/>
      <c r="G51" s="1"/>
      <c r="H51" s="1"/>
      <c r="I51" s="1"/>
      <c r="J51" s="1"/>
      <c r="K51" s="1"/>
      <c r="L51" s="1"/>
    </row>
    <row r="52" spans="1:12" x14ac:dyDescent="0.2">
      <c r="A52" s="5" t="s">
        <v>17</v>
      </c>
      <c r="B52" s="3">
        <v>42999999</v>
      </c>
      <c r="E52" s="1"/>
      <c r="F52" s="1"/>
      <c r="G52" s="1"/>
      <c r="H52" s="1"/>
      <c r="I52" s="1"/>
      <c r="J52" s="1"/>
      <c r="K52" s="1"/>
      <c r="L52" s="1"/>
    </row>
    <row r="53" spans="1:12" x14ac:dyDescent="0.2">
      <c r="B53" s="1"/>
      <c r="E53" s="1"/>
      <c r="F53" s="1"/>
      <c r="G53" s="1"/>
      <c r="H53" s="1"/>
      <c r="I53" s="1"/>
      <c r="J53" s="1"/>
      <c r="K53" s="1"/>
      <c r="L53" s="1"/>
    </row>
    <row r="54" spans="1:12" x14ac:dyDescent="0.2">
      <c r="E54" s="1"/>
      <c r="F54" s="1"/>
      <c r="G54" s="1"/>
      <c r="H54" s="1"/>
      <c r="I54" s="1"/>
      <c r="J54" s="1"/>
      <c r="K54" s="1"/>
      <c r="L54" s="1"/>
    </row>
    <row r="55" spans="1:12" x14ac:dyDescent="0.2">
      <c r="A55" s="4" t="s">
        <v>15</v>
      </c>
      <c r="B55" s="6"/>
      <c r="E55" s="1"/>
      <c r="F55" s="1"/>
      <c r="G55" s="1"/>
      <c r="H55" s="1"/>
      <c r="I55" s="1"/>
      <c r="J55" s="1"/>
      <c r="K55" s="1"/>
      <c r="L55" s="1"/>
    </row>
    <row r="56" spans="1:12" x14ac:dyDescent="0.2">
      <c r="E56" s="1"/>
      <c r="F56" s="1"/>
      <c r="G56" s="1"/>
      <c r="H56" s="1"/>
      <c r="I56" s="1"/>
      <c r="J56" s="1"/>
      <c r="K56" s="1"/>
      <c r="L56" s="1"/>
    </row>
    <row r="57" spans="1:12" x14ac:dyDescent="0.2">
      <c r="A57" s="4" t="s">
        <v>16</v>
      </c>
      <c r="B57" s="8" t="str">
        <f>IFERROR(VLOOKUP(B55,K51:L55,2,0),"")</f>
        <v/>
      </c>
      <c r="E57" s="1"/>
      <c r="F57" s="1"/>
      <c r="G57" s="1"/>
      <c r="H57" s="1"/>
      <c r="I57" s="1"/>
      <c r="J57" s="1"/>
      <c r="K57" s="1"/>
      <c r="L57" s="1"/>
    </row>
    <row r="58" spans="1:12" x14ac:dyDescent="0.2">
      <c r="E58" s="1"/>
      <c r="F58" s="1"/>
      <c r="G58" s="1"/>
      <c r="H58" s="1"/>
      <c r="I58" s="1"/>
      <c r="J58" s="1"/>
      <c r="K58" s="1"/>
      <c r="L58" s="1"/>
    </row>
    <row r="59" spans="1:12" x14ac:dyDescent="0.2">
      <c r="E59" s="1"/>
      <c r="F59" s="1"/>
      <c r="G59" s="1"/>
      <c r="H59" s="1"/>
      <c r="I59" s="1"/>
      <c r="J59" s="1"/>
      <c r="K59" s="1"/>
      <c r="L59" s="1"/>
    </row>
    <row r="60" spans="1:12" x14ac:dyDescent="0.2">
      <c r="E60" s="1"/>
      <c r="F60" s="1"/>
      <c r="G60" s="1"/>
      <c r="H60" s="1"/>
      <c r="I60" s="1"/>
      <c r="J60" s="1"/>
      <c r="K60" s="1"/>
      <c r="L60" s="1"/>
    </row>
    <row r="61" spans="1:12" x14ac:dyDescent="0.2">
      <c r="E61" s="1"/>
      <c r="F61" s="1"/>
      <c r="G61" s="1"/>
      <c r="H61" s="1"/>
      <c r="I61" s="1"/>
      <c r="J61" s="1"/>
      <c r="K61" s="1"/>
      <c r="L61" s="1"/>
    </row>
    <row r="62" spans="1:12" x14ac:dyDescent="0.2">
      <c r="E62" s="1"/>
      <c r="F62" s="1"/>
      <c r="G62" s="1"/>
      <c r="H62" s="1"/>
      <c r="I62" s="1"/>
      <c r="J62" s="1"/>
      <c r="K62" s="1"/>
      <c r="L62" s="1"/>
    </row>
    <row r="63" spans="1:12" x14ac:dyDescent="0.2">
      <c r="E63" s="1"/>
      <c r="F63" s="1"/>
      <c r="G63" s="1"/>
      <c r="H63" s="1"/>
      <c r="I63" s="1"/>
      <c r="J63" s="1"/>
      <c r="K63" s="1"/>
      <c r="L63" s="1"/>
    </row>
    <row r="64" spans="1:12" x14ac:dyDescent="0.2">
      <c r="E64" s="1"/>
      <c r="F64" s="1"/>
      <c r="G64" s="1"/>
      <c r="H64" s="1"/>
      <c r="I64" s="1"/>
      <c r="J64" s="1"/>
      <c r="K64" s="1"/>
      <c r="L64" s="1"/>
    </row>
    <row r="65" spans="5:12" x14ac:dyDescent="0.2">
      <c r="E65" s="1"/>
      <c r="F65" s="1"/>
      <c r="G65" s="1"/>
      <c r="H65" s="1"/>
      <c r="I65" s="1"/>
      <c r="J65" s="1"/>
      <c r="K65" s="1"/>
      <c r="L65" s="1"/>
    </row>
    <row r="66" spans="5:12" x14ac:dyDescent="0.2">
      <c r="E66" s="1"/>
      <c r="F66" s="1"/>
      <c r="G66" s="1"/>
      <c r="H66" s="1"/>
      <c r="I66" s="1"/>
      <c r="J66" s="1"/>
      <c r="K66" s="1"/>
      <c r="L66" s="1"/>
    </row>
    <row r="67" spans="5:12" x14ac:dyDescent="0.2">
      <c r="E67" s="1"/>
      <c r="F67" s="1"/>
      <c r="G67" s="1"/>
      <c r="H67" s="1"/>
      <c r="I67" s="1"/>
      <c r="J67" s="1"/>
      <c r="K67" s="1"/>
      <c r="L67" s="1"/>
    </row>
    <row r="68" spans="5:12" x14ac:dyDescent="0.2">
      <c r="E68" s="1"/>
      <c r="F68" s="1"/>
      <c r="G68" s="1"/>
      <c r="H68" s="1"/>
      <c r="I68" s="1"/>
      <c r="J68" s="1"/>
      <c r="K68" s="1"/>
      <c r="L68" s="1"/>
    </row>
    <row r="69" spans="5:12" x14ac:dyDescent="0.2">
      <c r="E69" s="1"/>
      <c r="F69" s="1"/>
      <c r="G69" s="1"/>
      <c r="H69" s="1"/>
      <c r="I69" s="1"/>
      <c r="J69" s="1"/>
      <c r="K69" s="1"/>
      <c r="L69" s="1"/>
    </row>
    <row r="70" spans="5:12" x14ac:dyDescent="0.2">
      <c r="E70" s="1"/>
      <c r="F70" s="1"/>
      <c r="G70" s="1"/>
      <c r="H70" s="1"/>
      <c r="I70" s="1"/>
      <c r="J70" s="1"/>
      <c r="K70" s="1"/>
      <c r="L70" s="1"/>
    </row>
    <row r="71" spans="5:12" x14ac:dyDescent="0.2">
      <c r="E71" s="1"/>
      <c r="F71" s="1"/>
      <c r="G71" s="1"/>
      <c r="H71" s="1"/>
      <c r="I71" s="1"/>
      <c r="J71" s="1"/>
      <c r="K71" s="1"/>
      <c r="L71" s="1"/>
    </row>
    <row r="72" spans="5:12" x14ac:dyDescent="0.2">
      <c r="E72" s="1"/>
      <c r="F72" s="1"/>
      <c r="G72" s="1"/>
      <c r="H72" s="1"/>
      <c r="I72" s="1"/>
      <c r="J72" s="1"/>
      <c r="K72" s="1"/>
      <c r="L72" s="1"/>
    </row>
    <row r="73" spans="5:12" x14ac:dyDescent="0.2">
      <c r="E73" s="1"/>
      <c r="F73" s="1"/>
      <c r="G73" s="1"/>
      <c r="H73" s="1"/>
      <c r="I73" s="1"/>
      <c r="J73" s="1"/>
      <c r="K73" s="1"/>
      <c r="L73" s="1"/>
    </row>
  </sheetData>
  <dataValidations count="6">
    <dataValidation type="list" allowBlank="1" showInputMessage="1" showErrorMessage="1" sqref="B3">
      <formula1>$J$2:$J$6</formula1>
    </dataValidation>
    <dataValidation type="list" allowBlank="1" showInputMessage="1" showErrorMessage="1" sqref="B1">
      <formula1>$F$2:$F$6</formula1>
    </dataValidation>
    <dataValidation type="list" allowBlank="1" showInputMessage="1" showErrorMessage="1" sqref="B2">
      <formula1>$H$2:$H$6</formula1>
    </dataValidation>
    <dataValidation type="list" allowBlank="1" showInputMessage="1" showErrorMessage="1" sqref="B50">
      <formula1>$F$22:$F$26</formula1>
    </dataValidation>
    <dataValidation type="list" allowBlank="1" showInputMessage="1" showErrorMessage="1" sqref="B51">
      <formula1>$H$22:$H$26</formula1>
    </dataValidation>
    <dataValidation type="list" allowBlank="1" showInputMessage="1" showErrorMessage="1" sqref="B52">
      <formula1>$J$22:$J$26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 (2)</vt:lpstr>
    </vt:vector>
  </TitlesOfParts>
  <Company>SGAR973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kussma</dc:creator>
  <cp:lastModifiedBy>Pierounet</cp:lastModifiedBy>
  <cp:lastPrinted>2014-09-02T17:47:38Z</cp:lastPrinted>
  <dcterms:created xsi:type="dcterms:W3CDTF">2013-04-02T18:02:01Z</dcterms:created>
  <dcterms:modified xsi:type="dcterms:W3CDTF">2014-09-07T13:01:24Z</dcterms:modified>
</cp:coreProperties>
</file>