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hidePivotFieldList="1" autoCompressPictures="0"/>
  <bookViews>
    <workbookView xWindow="880" yWindow="880" windowWidth="24720" windowHeight="13700" tabRatio="500" activeTab="2"/>
  </bookViews>
  <sheets>
    <sheet name="J1" sheetId="2" r:id="rId1"/>
    <sheet name="J1_2" sheetId="3" r:id="rId2"/>
    <sheet name="Graph_J1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calcPr calcId="140001" concurrentCalc="0"/>
  <pivotCaches>
    <pivotCache cacheId="4" r:id="rId1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2" l="1"/>
  <c r="E10" i="2"/>
  <c r="D10" i="2"/>
  <c r="C10" i="2"/>
  <c r="F9" i="2"/>
  <c r="E9" i="2"/>
  <c r="D9" i="2"/>
  <c r="C9" i="2"/>
  <c r="F8" i="2"/>
  <c r="E8" i="2"/>
  <c r="D8" i="2"/>
  <c r="C8" i="2"/>
  <c r="F7" i="2"/>
  <c r="E7" i="2"/>
  <c r="D7" i="2"/>
  <c r="C7" i="2"/>
  <c r="F6" i="2"/>
  <c r="E6" i="2"/>
  <c r="D6" i="2"/>
  <c r="C6" i="2"/>
  <c r="F5" i="2"/>
  <c r="E5" i="2"/>
  <c r="D5" i="2"/>
  <c r="C5" i="2"/>
  <c r="F4" i="2"/>
  <c r="E4" i="2"/>
  <c r="D4" i="2"/>
  <c r="C4" i="2"/>
  <c r="F3" i="2"/>
  <c r="E3" i="2"/>
  <c r="D3" i="2"/>
  <c r="C3" i="2"/>
  <c r="F2" i="2"/>
  <c r="E2" i="2"/>
  <c r="D2" i="2"/>
  <c r="C2" i="2"/>
</calcChain>
</file>

<file path=xl/sharedStrings.xml><?xml version="1.0" encoding="utf-8"?>
<sst xmlns="http://schemas.openxmlformats.org/spreadsheetml/2006/main" count="52" uniqueCount="16">
  <si>
    <t>Journée</t>
  </si>
  <si>
    <t>Dom/Ext</t>
  </si>
  <si>
    <t>Ballons joués MATCH</t>
  </si>
  <si>
    <t>Ballons récupérés MATCH</t>
  </si>
  <si>
    <t>Ballons perdus MATCH</t>
  </si>
  <si>
    <t>Temps de jeu MATCH</t>
  </si>
  <si>
    <t>Extérieur</t>
  </si>
  <si>
    <t>Domicile</t>
  </si>
  <si>
    <t>(Tout)</t>
  </si>
  <si>
    <t>Valeurs</t>
  </si>
  <si>
    <t>Étiquettes de lignes</t>
  </si>
  <si>
    <t>Moyenne sur Ballons joués MATCH</t>
  </si>
  <si>
    <t>Moyenne sur Ballons récupérés MATCH</t>
  </si>
  <si>
    <t>Moyenne sur Ballons perdus MATCH</t>
  </si>
  <si>
    <t>Moyenne sur Temps de jeu MATCH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</si>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</sst>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3"/>
      <color theme="1"/>
      <name val="Calibri"/>
      <scheme val="minor"/>
    </font>
    <font>
      <b/>
      <sz val="13"/>
      <color theme="1"/>
      <name val="Calibri"/>
      <scheme val="minor"/>
    </font>
    <font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</cellXfs>
  <cellStyles count="1">
    <cellStyle name="Normal" xfId="0" builtinId="0"/>
  </cellStyles>
  <dxfs count="18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center"/>
    </dxf>
    <dxf>
      <alignment horizontal="left"/>
    </dxf>
    <dxf>
      <alignment vertical="center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numFmt numFmtId="165" formatCode="General&quot;'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color rgb="FF00800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  <dxf>
      <font>
        <b/>
        <i val="0"/>
        <color rgb="FFFF0000"/>
      </font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externalLink" Target="externalLinks/externalLink8.xml"/><Relationship Id="rId12" Type="http://schemas.openxmlformats.org/officeDocument/2006/relationships/externalLink" Target="externalLinks/externalLink9.xml"/><Relationship Id="rId13" Type="http://schemas.openxmlformats.org/officeDocument/2006/relationships/pivotCacheDefinition" Target="pivotCache/pivotCacheDefinition1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externalLink" Target="externalLinks/externalLink3.xml"/><Relationship Id="rId7" Type="http://schemas.openxmlformats.org/officeDocument/2006/relationships/externalLink" Target="externalLinks/externalLink4.xml"/><Relationship Id="rId8" Type="http://schemas.openxmlformats.org/officeDocument/2006/relationships/externalLink" Target="externalLinks/externalLink5.xml"/><Relationship Id="rId9" Type="http://schemas.openxmlformats.org/officeDocument/2006/relationships/externalLink" Target="externalLinks/externalLink6.xml"/><Relationship Id="rId10" Type="http://schemas.openxmlformats.org/officeDocument/2006/relationships/externalLink" Target="externalLinks/externalLink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7"/>
          <c:order val="0"/>
          <c:tx>
            <c:v>Ballons joués</c:v>
          </c:tx>
          <c:spPr>
            <a:solidFill>
              <a:srgbClr val="002964"/>
            </a:solidFill>
            <a:effectLst/>
          </c:spPr>
          <c:invertIfNegative val="0"/>
          <c:dLbls>
            <c:txPr>
              <a:bodyPr/>
              <a:lstStyle/>
              <a:p>
                <a:pPr>
                  <a:defRPr sz="1400" b="1">
                    <a:solidFill>
                      <a:srgbClr val="002964"/>
                    </a:solidFill>
                    <a:latin typeface="Avenir Next Condensed Medium"/>
                    <a:cs typeface="Avenir Next Condensed Medium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'J1'!$A$2:$A$10</c:f>
              <c:numCache>
                <c:formatCode>General</c:formatCode>
                <c:ptCount val="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9.0</c:v>
                </c:pt>
                <c:pt idx="8">
                  <c:v>10.0</c:v>
                </c:pt>
              </c:numCache>
            </c:numRef>
          </c:cat>
          <c:val>
            <c:numRef>
              <c:f>'J1'!$C$2:$C$10</c:f>
              <c:numCache>
                <c:formatCode>General</c:formatCode>
                <c:ptCount val="9"/>
                <c:pt idx="0">
                  <c:v>47.0</c:v>
                </c:pt>
                <c:pt idx="1">
                  <c:v>37.0</c:v>
                </c:pt>
                <c:pt idx="2">
                  <c:v>55.0</c:v>
                </c:pt>
                <c:pt idx="3">
                  <c:v>73.0</c:v>
                </c:pt>
                <c:pt idx="4">
                  <c:v>55.0</c:v>
                </c:pt>
                <c:pt idx="5">
                  <c:v>75.0</c:v>
                </c:pt>
                <c:pt idx="6">
                  <c:v>67.0</c:v>
                </c:pt>
                <c:pt idx="7">
                  <c:v>72.0</c:v>
                </c:pt>
                <c:pt idx="8">
                  <c:v>50.0</c:v>
                </c:pt>
              </c:numCache>
            </c:numRef>
          </c:val>
        </c:ser>
        <c:ser>
          <c:idx val="28"/>
          <c:order val="1"/>
          <c:tx>
            <c:v>Ballons récupérés</c:v>
          </c:tx>
          <c:spPr>
            <a:solidFill>
              <a:srgbClr val="008000"/>
            </a:solidFill>
            <a:effectLst/>
          </c:spPr>
          <c:invertIfNegative val="0"/>
          <c:dLbls>
            <c:txPr>
              <a:bodyPr/>
              <a:lstStyle/>
              <a:p>
                <a:pPr>
                  <a:defRPr sz="1400" b="1">
                    <a:solidFill>
                      <a:srgbClr val="008000"/>
                    </a:solidFill>
                    <a:latin typeface="Avenir Next Condensed Medium"/>
                    <a:cs typeface="Avenir Next Condensed Medium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'J1'!$A$2:$A$10</c:f>
              <c:numCache>
                <c:formatCode>General</c:formatCode>
                <c:ptCount val="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9.0</c:v>
                </c:pt>
                <c:pt idx="8">
                  <c:v>10.0</c:v>
                </c:pt>
              </c:numCache>
            </c:numRef>
          </c:cat>
          <c:val>
            <c:numRef>
              <c:f>'J1'!$D$2:$D$10</c:f>
              <c:numCache>
                <c:formatCode>General</c:formatCode>
                <c:ptCount val="9"/>
                <c:pt idx="0">
                  <c:v>15.0</c:v>
                </c:pt>
                <c:pt idx="1">
                  <c:v>7.0</c:v>
                </c:pt>
                <c:pt idx="2">
                  <c:v>14.0</c:v>
                </c:pt>
                <c:pt idx="3">
                  <c:v>16.0</c:v>
                </c:pt>
                <c:pt idx="4">
                  <c:v>17.0</c:v>
                </c:pt>
                <c:pt idx="5">
                  <c:v>17.0</c:v>
                </c:pt>
                <c:pt idx="6">
                  <c:v>12.0</c:v>
                </c:pt>
                <c:pt idx="7">
                  <c:v>22.0</c:v>
                </c:pt>
                <c:pt idx="8">
                  <c:v>14.0</c:v>
                </c:pt>
              </c:numCache>
            </c:numRef>
          </c:val>
        </c:ser>
        <c:ser>
          <c:idx val="29"/>
          <c:order val="2"/>
          <c:tx>
            <c:v>Ballons perdus</c:v>
          </c:tx>
          <c:spPr>
            <a:solidFill>
              <a:srgbClr val="800000"/>
            </a:solidFill>
            <a:effectLst/>
          </c:spPr>
          <c:invertIfNegative val="0"/>
          <c:dLbls>
            <c:txPr>
              <a:bodyPr/>
              <a:lstStyle/>
              <a:p>
                <a:pPr>
                  <a:defRPr sz="1400" b="1">
                    <a:solidFill>
                      <a:srgbClr val="800000"/>
                    </a:solidFill>
                    <a:latin typeface="Avenir Next Condensed Medium"/>
                    <a:cs typeface="Avenir Next Condensed Medium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'J1'!$A$2:$A$10</c:f>
              <c:numCache>
                <c:formatCode>General</c:formatCode>
                <c:ptCount val="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9.0</c:v>
                </c:pt>
                <c:pt idx="8">
                  <c:v>10.0</c:v>
                </c:pt>
              </c:numCache>
            </c:numRef>
          </c:cat>
          <c:val>
            <c:numRef>
              <c:f>'J1'!$E$2:$E$10</c:f>
              <c:numCache>
                <c:formatCode>General</c:formatCode>
                <c:ptCount val="9"/>
                <c:pt idx="0">
                  <c:v>8.0</c:v>
                </c:pt>
                <c:pt idx="1">
                  <c:v>2.0</c:v>
                </c:pt>
                <c:pt idx="2">
                  <c:v>7.0</c:v>
                </c:pt>
                <c:pt idx="3">
                  <c:v>4.0</c:v>
                </c:pt>
                <c:pt idx="4">
                  <c:v>4.0</c:v>
                </c:pt>
                <c:pt idx="5">
                  <c:v>2.0</c:v>
                </c:pt>
                <c:pt idx="6">
                  <c:v>4.0</c:v>
                </c:pt>
                <c:pt idx="7">
                  <c:v>9.0</c:v>
                </c:pt>
                <c:pt idx="8">
                  <c:v>1.0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62969768"/>
        <c:axId val="2062977912"/>
      </c:barChart>
      <c:lineChart>
        <c:grouping val="standard"/>
        <c:varyColors val="0"/>
        <c:ser>
          <c:idx val="38"/>
          <c:order val="3"/>
          <c:tx>
            <c:v>Temps de jeu</c:v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1400" b="1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Avenir Next Condensed Medium"/>
                    <a:cs typeface="Avenir Next Condensed Medium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'J1'!$A$2:$A$10</c:f>
              <c:numCache>
                <c:formatCode>General</c:formatCode>
                <c:ptCount val="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9.0</c:v>
                </c:pt>
                <c:pt idx="8">
                  <c:v>10.0</c:v>
                </c:pt>
              </c:numCache>
            </c:numRef>
          </c:cat>
          <c:val>
            <c:numRef>
              <c:f>'J1'!$F$2:$F$10</c:f>
              <c:numCache>
                <c:formatCode>General</c:formatCode>
                <c:ptCount val="9"/>
                <c:pt idx="0">
                  <c:v>93.0</c:v>
                </c:pt>
                <c:pt idx="1">
                  <c:v>98.0</c:v>
                </c:pt>
                <c:pt idx="2">
                  <c:v>95.0</c:v>
                </c:pt>
                <c:pt idx="3">
                  <c:v>96.0</c:v>
                </c:pt>
                <c:pt idx="4">
                  <c:v>95.0</c:v>
                </c:pt>
                <c:pt idx="5">
                  <c:v>96.0</c:v>
                </c:pt>
                <c:pt idx="6">
                  <c:v>95.0</c:v>
                </c:pt>
                <c:pt idx="7">
                  <c:v>95.0</c:v>
                </c:pt>
                <c:pt idx="8">
                  <c:v>97.0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062969768"/>
        <c:axId val="2062977912"/>
      </c:lineChart>
      <c:catAx>
        <c:axId val="2062969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Avenir Next Condensed Demi Bold"/>
                <a:cs typeface="Avenir Next Condensed Demi Bold"/>
              </a:defRPr>
            </a:pPr>
            <a:endParaRPr lang="fr-FR"/>
          </a:p>
        </c:txPr>
        <c:crossAx val="2062977912"/>
        <c:crosses val="autoZero"/>
        <c:auto val="1"/>
        <c:lblAlgn val="ctr"/>
        <c:lblOffset val="100"/>
        <c:noMultiLvlLbl val="0"/>
      </c:catAx>
      <c:valAx>
        <c:axId val="2062977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62969768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200">
              <a:latin typeface="Avenir Next Condensed Regular"/>
              <a:cs typeface="Avenir Next Condensed Regular"/>
            </a:defRPr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png"/><Relationship Id="rId3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2</xdr:row>
      <xdr:rowOff>139700</xdr:rowOff>
    </xdr:from>
    <xdr:to>
      <xdr:col>6</xdr:col>
      <xdr:colOff>127000</xdr:colOff>
      <xdr:row>17</xdr:row>
      <xdr:rowOff>25400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292100</xdr:colOff>
      <xdr:row>3</xdr:row>
      <xdr:rowOff>63500</xdr:rowOff>
    </xdr:from>
    <xdr:to>
      <xdr:col>18</xdr:col>
      <xdr:colOff>749300</xdr:colOff>
      <xdr:row>17</xdr:row>
      <xdr:rowOff>152400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23600" y="635000"/>
          <a:ext cx="4584700" cy="27559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254000</xdr:colOff>
      <xdr:row>3</xdr:row>
      <xdr:rowOff>50800</xdr:rowOff>
    </xdr:from>
    <xdr:to>
      <xdr:col>13</xdr:col>
      <xdr:colOff>190500</xdr:colOff>
      <xdr:row>17</xdr:row>
      <xdr:rowOff>139700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07000" y="622300"/>
          <a:ext cx="5715000" cy="2755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1_Chateauroux-ESTAC/J1_Chateauroux-ESTA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2_ESTAC-Tours/J2_ESTAC-Tou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3_Sochaux-ESTAC/J3_Sochaux-ESTAC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4_ESTAC-Laval/J4_ESTAC-Lav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5_GFCAjaccio-ESTAC/J5_GFCAjaccio-ESTAC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6_ESTAC-Auxerre/J6_ESTAC-Auxerr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7_LeHavre-ESTAC/J7_LeHavre-ESTAC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9_Clermont-ESTAC/J9_Clermont-ESTAC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pestac/2014-2015/PRO/J10_ESTAC-Valenciennes/J10_ESTAC-Valencienn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ZAMOUM"/>
      <sheetName val="CABOT"/>
      <sheetName val="CAMARA"/>
      <sheetName val="CAROLE"/>
      <sheetName val="COLIN"/>
      <sheetName val="COURT"/>
      <sheetName val="DARBION"/>
      <sheetName val="GIMBERT"/>
      <sheetName val="JEAN"/>
      <sheetName val="NDIAYE"/>
      <sheetName val="NIVET"/>
      <sheetName val="PI"/>
      <sheetName val="RINCON"/>
    </sheetNames>
    <sheetDataSet>
      <sheetData sheetId="0"/>
      <sheetData sheetId="1">
        <row r="3">
          <cell r="B3">
            <v>31</v>
          </cell>
        </row>
        <row r="15">
          <cell r="Z15">
            <v>47</v>
          </cell>
          <cell r="AA15">
            <v>15</v>
          </cell>
          <cell r="AB15">
            <v>8</v>
          </cell>
          <cell r="AK15">
            <v>93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YASSE"/>
      <sheetName val="CABOT"/>
      <sheetName val="CAROLE"/>
      <sheetName val="COURT"/>
      <sheetName val="DARBION"/>
      <sheetName val="GIMBERT"/>
      <sheetName val="JEAN"/>
      <sheetName val="LACOUR"/>
      <sheetName val="NDIAYE"/>
      <sheetName val="NIVET"/>
      <sheetName val="OTHON"/>
      <sheetName val="PI"/>
      <sheetName val="RINCON"/>
    </sheetNames>
    <sheetDataSet>
      <sheetData sheetId="0"/>
      <sheetData sheetId="1">
        <row r="3">
          <cell r="B3">
            <v>38</v>
          </cell>
        </row>
        <row r="15">
          <cell r="Z15">
            <v>37</v>
          </cell>
          <cell r="AA15">
            <v>7</v>
          </cell>
          <cell r="AB15">
            <v>2</v>
          </cell>
          <cell r="AK15">
            <v>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YASSE"/>
      <sheetName val="CABOT"/>
      <sheetName val="CAROLE"/>
      <sheetName val="COLIN"/>
      <sheetName val="COURT"/>
      <sheetName val="DARBION"/>
      <sheetName val="GIMBERT"/>
      <sheetName val="JEAN"/>
      <sheetName val="NDIAYE"/>
      <sheetName val="NIVET"/>
      <sheetName val="OTHON"/>
      <sheetName val="PI"/>
      <sheetName val="RINCON"/>
    </sheetNames>
    <sheetDataSet>
      <sheetData sheetId="0"/>
      <sheetData sheetId="1">
        <row r="3">
          <cell r="B3">
            <v>25</v>
          </cell>
        </row>
        <row r="16">
          <cell r="Z16">
            <v>55</v>
          </cell>
          <cell r="AA16">
            <v>14</v>
          </cell>
          <cell r="AB16">
            <v>7</v>
          </cell>
          <cell r="AK16">
            <v>95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YASSE"/>
      <sheetName val="BARRETO"/>
      <sheetName val="CAROLE"/>
      <sheetName val="COURT"/>
      <sheetName val="DARBION"/>
      <sheetName val="GIMBERT"/>
      <sheetName val="JEAN"/>
      <sheetName val="LACOUR"/>
      <sheetName val="NDIAYE"/>
      <sheetName val="NIVET"/>
      <sheetName val="OTHON"/>
      <sheetName val="PI"/>
      <sheetName val="RINCON"/>
    </sheetNames>
    <sheetDataSet>
      <sheetData sheetId="0"/>
      <sheetData sheetId="1">
        <row r="3">
          <cell r="B3">
            <v>40</v>
          </cell>
        </row>
        <row r="16">
          <cell r="Z16">
            <v>73</v>
          </cell>
          <cell r="AA16">
            <v>16</v>
          </cell>
          <cell r="AB16">
            <v>4</v>
          </cell>
          <cell r="AK16">
            <v>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YASSE"/>
      <sheetName val="AZAMOUM"/>
      <sheetName val="CAROLE"/>
      <sheetName val="COURT"/>
      <sheetName val="DARBION"/>
      <sheetName val="GOPE"/>
      <sheetName val="JARJAT"/>
      <sheetName val="JEAN"/>
      <sheetName val="LACOUR"/>
      <sheetName val="NIVET"/>
      <sheetName val="OTHON"/>
      <sheetName val="PI"/>
      <sheetName val="RINCON"/>
      <sheetName val="SAUNIER"/>
      <sheetName val="GRANDEL"/>
    </sheetNames>
    <sheetDataSet>
      <sheetData sheetId="0"/>
      <sheetData sheetId="1">
        <row r="3">
          <cell r="B3">
            <v>28</v>
          </cell>
        </row>
        <row r="15">
          <cell r="Z15">
            <v>55</v>
          </cell>
          <cell r="AA15">
            <v>17</v>
          </cell>
          <cell r="AB15">
            <v>4</v>
          </cell>
          <cell r="AK15">
            <v>95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YASSE"/>
      <sheetName val="BIENVENU"/>
      <sheetName val="CAROLE"/>
      <sheetName val="COURT"/>
      <sheetName val="DARBION"/>
      <sheetName val="GIMBERT"/>
      <sheetName val="JEAN"/>
      <sheetName val="LACOUR"/>
      <sheetName val="NIVET"/>
      <sheetName val="OTHON"/>
      <sheetName val="PI"/>
      <sheetName val="RINCON"/>
      <sheetName val="SAUNIER"/>
      <sheetName val="AZAMOUM"/>
    </sheetNames>
    <sheetDataSet>
      <sheetData sheetId="0"/>
      <sheetData sheetId="1">
        <row r="3">
          <cell r="B3">
            <v>36</v>
          </cell>
        </row>
        <row r="15">
          <cell r="Z15">
            <v>75</v>
          </cell>
          <cell r="AA15">
            <v>17</v>
          </cell>
          <cell r="AB15">
            <v>2</v>
          </cell>
          <cell r="AK15">
            <v>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ZAMOUM"/>
      <sheetName val="BIENVENU"/>
      <sheetName val="CAMARA"/>
      <sheetName val="CAROLE"/>
      <sheetName val="COURT"/>
      <sheetName val="DARBION"/>
      <sheetName val="GIMBERT"/>
      <sheetName val="JEAN"/>
      <sheetName val="LACOUR"/>
      <sheetName val="NIVET"/>
      <sheetName val="OTHON"/>
      <sheetName val="PI"/>
      <sheetName val="RINCON"/>
      <sheetName val="SAUNIER"/>
    </sheetNames>
    <sheetDataSet>
      <sheetData sheetId="0"/>
      <sheetData sheetId="1">
        <row r="3">
          <cell r="B3">
            <v>43</v>
          </cell>
        </row>
        <row r="15">
          <cell r="Z15">
            <v>67</v>
          </cell>
          <cell r="AA15">
            <v>12</v>
          </cell>
          <cell r="AB15">
            <v>4</v>
          </cell>
          <cell r="AK15">
            <v>95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YASSE"/>
      <sheetName val="AZAMOUM"/>
      <sheetName val="BIENVENU"/>
      <sheetName val="CAMARA"/>
      <sheetName val="CAROLE"/>
      <sheetName val="COURT"/>
      <sheetName val="DARBION"/>
      <sheetName val="JEAN"/>
      <sheetName val="LACOUR"/>
      <sheetName val="NIVET"/>
      <sheetName val="OTHON"/>
      <sheetName val="PI"/>
      <sheetName val="RINCON"/>
      <sheetName val="SAUNIER"/>
      <sheetName val="GRANDEL"/>
    </sheetNames>
    <sheetDataSet>
      <sheetData sheetId="0"/>
      <sheetData sheetId="1">
        <row r="3">
          <cell r="B3">
            <v>35</v>
          </cell>
        </row>
        <row r="15">
          <cell r="Z15">
            <v>72</v>
          </cell>
          <cell r="AA15">
            <v>22</v>
          </cell>
          <cell r="AB15">
            <v>9</v>
          </cell>
          <cell r="AK15">
            <v>95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Indiv"/>
      <sheetName val="Graphique"/>
      <sheetName val="PETRIC"/>
      <sheetName val="AYASSE"/>
      <sheetName val="AZAMOUM"/>
      <sheetName val="BIENVENU"/>
      <sheetName val="CAROLE"/>
      <sheetName val="COURT"/>
      <sheetName val="DARBION"/>
      <sheetName val="GIMBERT"/>
      <sheetName val="JEAN"/>
      <sheetName val="MARTINS P"/>
      <sheetName val="NIVET"/>
      <sheetName val="PI"/>
      <sheetName val="RINCON"/>
      <sheetName val="SAUNIER"/>
    </sheetNames>
    <sheetDataSet>
      <sheetData sheetId="0"/>
      <sheetData sheetId="1">
        <row r="3">
          <cell r="B3">
            <v>29</v>
          </cell>
        </row>
        <row r="15">
          <cell r="Z15">
            <v>50</v>
          </cell>
          <cell r="AA15">
            <v>14</v>
          </cell>
          <cell r="AB15">
            <v>1</v>
          </cell>
          <cell r="AK15">
            <v>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main" refreshedDate="41956.712229050929" createdVersion="4" refreshedVersion="4" minRefreshableVersion="3" recordCount="37">
  <cacheSource type="worksheet">
    <worksheetSource name="Table15142324"/>
  </cacheSource>
  <cacheFields count="6">
    <cacheField name="Journée" numFmtId="0">
      <sharedItems containsSemiMixedTypes="0" containsString="0" containsNumber="1" containsInteger="1" minValue="1" maxValue="38" count="37">
        <n v="1"/>
        <n v="2"/>
        <n v="3"/>
        <n v="4"/>
        <n v="5"/>
        <n v="6"/>
        <n v="7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</sharedItems>
    </cacheField>
    <cacheField name="Dom/Ext" numFmtId="0">
      <sharedItems count="2">
        <s v="Extérieur"/>
        <s v="Domicile"/>
      </sharedItems>
    </cacheField>
    <cacheField name="Ballons joués MATCH" numFmtId="0">
      <sharedItems containsString="0" containsBlank="1" containsNumber="1" containsInteger="1" minValue="37" maxValue="75"/>
    </cacheField>
    <cacheField name="Ballons récupérés MATCH" numFmtId="0">
      <sharedItems containsString="0" containsBlank="1" containsNumber="1" containsInteger="1" minValue="7" maxValue="22"/>
    </cacheField>
    <cacheField name="Ballons perdus MATCH" numFmtId="0">
      <sharedItems containsString="0" containsBlank="1" containsNumber="1" containsInteger="1" minValue="1" maxValue="9"/>
    </cacheField>
    <cacheField name="Temps de jeu MATCH" numFmtId="0">
      <sharedItems containsString="0" containsBlank="1" containsNumber="1" containsInteger="1" minValue="93" maxValue="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n v="47"/>
    <n v="15"/>
    <n v="8"/>
    <n v="93"/>
  </r>
  <r>
    <x v="1"/>
    <x v="1"/>
    <n v="37"/>
    <n v="7"/>
    <n v="2"/>
    <n v="98"/>
  </r>
  <r>
    <x v="2"/>
    <x v="0"/>
    <n v="55"/>
    <n v="14"/>
    <n v="7"/>
    <n v="95"/>
  </r>
  <r>
    <x v="3"/>
    <x v="1"/>
    <n v="73"/>
    <n v="16"/>
    <n v="4"/>
    <n v="96"/>
  </r>
  <r>
    <x v="4"/>
    <x v="0"/>
    <n v="55"/>
    <n v="17"/>
    <n v="4"/>
    <n v="95"/>
  </r>
  <r>
    <x v="5"/>
    <x v="1"/>
    <n v="75"/>
    <n v="17"/>
    <n v="2"/>
    <n v="96"/>
  </r>
  <r>
    <x v="6"/>
    <x v="0"/>
    <n v="67"/>
    <n v="12"/>
    <n v="4"/>
    <n v="95"/>
  </r>
  <r>
    <x v="7"/>
    <x v="0"/>
    <n v="72"/>
    <n v="22"/>
    <n v="9"/>
    <n v="95"/>
  </r>
  <r>
    <x v="8"/>
    <x v="1"/>
    <n v="50"/>
    <n v="14"/>
    <n v="1"/>
    <n v="97"/>
  </r>
  <r>
    <x v="9"/>
    <x v="0"/>
    <m/>
    <m/>
    <m/>
    <m/>
  </r>
  <r>
    <x v="10"/>
    <x v="1"/>
    <m/>
    <m/>
    <m/>
    <m/>
  </r>
  <r>
    <x v="11"/>
    <x v="1"/>
    <m/>
    <m/>
    <m/>
    <m/>
  </r>
  <r>
    <x v="12"/>
    <x v="0"/>
    <m/>
    <m/>
    <m/>
    <m/>
  </r>
  <r>
    <x v="13"/>
    <x v="1"/>
    <m/>
    <m/>
    <m/>
    <m/>
  </r>
  <r>
    <x v="14"/>
    <x v="0"/>
    <m/>
    <m/>
    <m/>
    <m/>
  </r>
  <r>
    <x v="15"/>
    <x v="1"/>
    <m/>
    <m/>
    <m/>
    <m/>
  </r>
  <r>
    <x v="16"/>
    <x v="0"/>
    <m/>
    <m/>
    <m/>
    <m/>
  </r>
  <r>
    <x v="17"/>
    <x v="1"/>
    <m/>
    <m/>
    <m/>
    <m/>
  </r>
  <r>
    <x v="18"/>
    <x v="0"/>
    <m/>
    <m/>
    <m/>
    <m/>
  </r>
  <r>
    <x v="19"/>
    <x v="1"/>
    <m/>
    <m/>
    <m/>
    <m/>
  </r>
  <r>
    <x v="20"/>
    <x v="0"/>
    <m/>
    <m/>
    <m/>
    <m/>
  </r>
  <r>
    <x v="21"/>
    <x v="1"/>
    <m/>
    <m/>
    <m/>
    <m/>
  </r>
  <r>
    <x v="22"/>
    <x v="0"/>
    <m/>
    <m/>
    <m/>
    <m/>
  </r>
  <r>
    <x v="23"/>
    <x v="1"/>
    <m/>
    <m/>
    <m/>
    <m/>
  </r>
  <r>
    <x v="24"/>
    <x v="0"/>
    <m/>
    <m/>
    <m/>
    <m/>
  </r>
  <r>
    <x v="25"/>
    <x v="1"/>
    <m/>
    <m/>
    <m/>
    <m/>
  </r>
  <r>
    <x v="26"/>
    <x v="0"/>
    <m/>
    <m/>
    <m/>
    <m/>
  </r>
  <r>
    <x v="27"/>
    <x v="1"/>
    <m/>
    <m/>
    <m/>
    <m/>
  </r>
  <r>
    <x v="28"/>
    <x v="0"/>
    <m/>
    <m/>
    <m/>
    <m/>
  </r>
  <r>
    <x v="29"/>
    <x v="0"/>
    <m/>
    <m/>
    <m/>
    <m/>
  </r>
  <r>
    <x v="30"/>
    <x v="1"/>
    <m/>
    <m/>
    <m/>
    <m/>
  </r>
  <r>
    <x v="31"/>
    <x v="0"/>
    <m/>
    <m/>
    <m/>
    <m/>
  </r>
  <r>
    <x v="32"/>
    <x v="1"/>
    <m/>
    <m/>
    <m/>
    <m/>
  </r>
  <r>
    <x v="33"/>
    <x v="0"/>
    <m/>
    <m/>
    <m/>
    <m/>
  </r>
  <r>
    <x v="34"/>
    <x v="1"/>
    <m/>
    <m/>
    <m/>
    <m/>
  </r>
  <r>
    <x v="35"/>
    <x v="0"/>
    <m/>
    <m/>
    <m/>
    <m/>
  </r>
  <r>
    <x v="36"/>
    <x v="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6:E45" firstHeaderRow="1" firstDataRow="2" firstDataCol="1" rowPageCount="1" colPageCount="1"/>
  <pivotFields count="6">
    <pivotField axis="axisRow" showAll="0" sortType="ascending">
      <items count="3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t="default" sd="0"/>
      </items>
    </pivotField>
    <pivotField axis="axisPage" showAll="0">
      <items count="3">
        <item x="1"/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Moyenne sur Ballons joués MATCH" fld="2" subtotal="average" baseField="0" baseItem="0"/>
    <dataField name="Moyenne sur Ballons récupérés MATCH" fld="3" subtotal="average" baseField="0" baseItem="0"/>
    <dataField name="Moyenne sur Ballons perdus MATCH" fld="4" subtotal="average" baseField="0" baseItem="0"/>
    <dataField name="Moyenne sur Temps de jeu MATCH" fld="5" subtotal="average" baseField="0" baseItem="0"/>
  </dataFields>
  <formats count="8">
    <format dxfId="7">
      <pivotArea field="0" grandRow="1" outline="0" collapsedLevelsAreSubtotals="1" axis="axisRow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6">
      <pivotArea type="all" dataOnly="0" outline="0" fieldPosition="0"/>
    </format>
    <format dxfId="5">
      <pivotArea type="all" dataOnly="0" outline="0" fieldPosition="0"/>
    </format>
    <format dxfId="4">
      <pivotArea type="all" dataOnly="0" outline="0" fieldPosition="0"/>
    </format>
    <format dxfId="3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2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1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5142324" displayName="Table15142324" ref="A1:F38" totalsRowShown="0" headerRowDxfId="15" dataDxfId="14">
  <autoFilter ref="A1:F38"/>
  <tableColumns count="6">
    <tableColumn id="1" name="Journée" dataDxfId="13"/>
    <tableColumn id="3" name="Dom/Ext" dataDxfId="12"/>
    <tableColumn id="29" name="Ballons joués MATCH" dataDxfId="11"/>
    <tableColumn id="30" name="Ballons récupérés MATCH" dataDxfId="10"/>
    <tableColumn id="31" name="Ballons perdus MATCH" dataDxfId="9"/>
    <tableColumn id="40" name="Temps de jeu MATCH" dataDxfId="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C11" sqref="C11:F14"/>
    </sheetView>
  </sheetViews>
  <sheetFormatPr baseColWidth="10" defaultColWidth="11" defaultRowHeight="15" x14ac:dyDescent="0"/>
  <cols>
    <col min="1" max="1" width="12.1640625" style="4" customWidth="1"/>
    <col min="2" max="2" width="12.1640625" style="7" customWidth="1"/>
    <col min="3" max="3" width="20.33203125" style="7" bestFit="1" customWidth="1"/>
    <col min="4" max="4" width="24.33203125" style="7" bestFit="1" customWidth="1"/>
    <col min="5" max="5" width="21.6640625" style="7" bestFit="1" customWidth="1"/>
    <col min="6" max="6" width="20.5" style="7" bestFit="1" customWidth="1"/>
    <col min="7" max="16384" width="11" style="7"/>
  </cols>
  <sheetData>
    <row r="1" spans="1:6" s="4" customFormat="1" ht="16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s="4" customFormat="1" ht="16">
      <c r="A2" s="1">
        <v>1</v>
      </c>
      <c r="B2" s="1" t="s">
        <v>6</v>
      </c>
      <c r="C2" s="5">
        <f>[1]Indiv!Z15</f>
        <v>47</v>
      </c>
      <c r="D2" s="5">
        <f>[1]Indiv!AA15</f>
        <v>15</v>
      </c>
      <c r="E2" s="5">
        <f>[1]Indiv!AB15</f>
        <v>8</v>
      </c>
      <c r="F2" s="5">
        <f>[1]Indiv!AK15</f>
        <v>93</v>
      </c>
    </row>
    <row r="3" spans="1:6" s="4" customFormat="1" ht="16">
      <c r="A3" s="1">
        <v>2</v>
      </c>
      <c r="B3" s="1" t="s">
        <v>7</v>
      </c>
      <c r="C3" s="5">
        <f>[2]Indiv!Z15</f>
        <v>37</v>
      </c>
      <c r="D3" s="5">
        <f>[2]Indiv!AA15</f>
        <v>7</v>
      </c>
      <c r="E3" s="5">
        <f>[2]Indiv!AB15</f>
        <v>2</v>
      </c>
      <c r="F3" s="5">
        <f>[2]Indiv!AK15</f>
        <v>98</v>
      </c>
    </row>
    <row r="4" spans="1:6" s="4" customFormat="1" ht="16">
      <c r="A4" s="1">
        <v>3</v>
      </c>
      <c r="B4" s="1" t="s">
        <v>6</v>
      </c>
      <c r="C4" s="6">
        <f>[3]Indiv!Z16</f>
        <v>55</v>
      </c>
      <c r="D4" s="6">
        <f>[3]Indiv!AA16</f>
        <v>14</v>
      </c>
      <c r="E4" s="6">
        <f>[3]Indiv!AB16</f>
        <v>7</v>
      </c>
      <c r="F4" s="6">
        <f>[3]Indiv!AK16</f>
        <v>95</v>
      </c>
    </row>
    <row r="5" spans="1:6" s="4" customFormat="1" ht="16">
      <c r="A5" s="1">
        <v>4</v>
      </c>
      <c r="B5" s="1" t="s">
        <v>7</v>
      </c>
      <c r="C5" s="5">
        <f>[4]Indiv!Z16</f>
        <v>73</v>
      </c>
      <c r="D5" s="5">
        <f>[4]Indiv!AA16</f>
        <v>16</v>
      </c>
      <c r="E5" s="5">
        <f>[4]Indiv!AB16</f>
        <v>4</v>
      </c>
      <c r="F5" s="5">
        <f>[4]Indiv!AK16</f>
        <v>96</v>
      </c>
    </row>
    <row r="6" spans="1:6" s="4" customFormat="1" ht="16">
      <c r="A6" s="1">
        <v>5</v>
      </c>
      <c r="B6" s="1" t="s">
        <v>6</v>
      </c>
      <c r="C6" s="5">
        <f>[5]Indiv!Z15</f>
        <v>55</v>
      </c>
      <c r="D6" s="5">
        <f>[5]Indiv!AA15</f>
        <v>17</v>
      </c>
      <c r="E6" s="5">
        <f>[5]Indiv!AB15</f>
        <v>4</v>
      </c>
      <c r="F6" s="5">
        <f>[5]Indiv!AK15</f>
        <v>95</v>
      </c>
    </row>
    <row r="7" spans="1:6" s="4" customFormat="1" ht="16">
      <c r="A7" s="1">
        <v>6</v>
      </c>
      <c r="B7" s="1" t="s">
        <v>7</v>
      </c>
      <c r="C7" s="5">
        <f>[6]Indiv!Z15</f>
        <v>75</v>
      </c>
      <c r="D7" s="5">
        <f>[6]Indiv!AA15</f>
        <v>17</v>
      </c>
      <c r="E7" s="5">
        <f>[6]Indiv!AB15</f>
        <v>2</v>
      </c>
      <c r="F7" s="5">
        <f>[6]Indiv!AK15</f>
        <v>96</v>
      </c>
    </row>
    <row r="8" spans="1:6" s="4" customFormat="1" ht="16">
      <c r="A8" s="1">
        <v>7</v>
      </c>
      <c r="B8" s="1" t="s">
        <v>6</v>
      </c>
      <c r="C8" s="5">
        <f>[7]Indiv!Z15</f>
        <v>67</v>
      </c>
      <c r="D8" s="5">
        <f>[7]Indiv!AA15</f>
        <v>12</v>
      </c>
      <c r="E8" s="5">
        <f>[7]Indiv!AB15</f>
        <v>4</v>
      </c>
      <c r="F8" s="5">
        <f>[7]Indiv!AK15</f>
        <v>95</v>
      </c>
    </row>
    <row r="9" spans="1:6" s="4" customFormat="1" ht="16">
      <c r="A9" s="1">
        <v>9</v>
      </c>
      <c r="B9" s="1" t="s">
        <v>6</v>
      </c>
      <c r="C9" s="5">
        <f>[8]Indiv!Z15</f>
        <v>72</v>
      </c>
      <c r="D9" s="5">
        <f>[8]Indiv!AA15</f>
        <v>22</v>
      </c>
      <c r="E9" s="5">
        <f>[8]Indiv!AB15</f>
        <v>9</v>
      </c>
      <c r="F9" s="5">
        <f>[8]Indiv!AK15</f>
        <v>95</v>
      </c>
    </row>
    <row r="10" spans="1:6" s="4" customFormat="1" ht="16">
      <c r="A10" s="1">
        <v>10</v>
      </c>
      <c r="B10" s="1" t="s">
        <v>7</v>
      </c>
      <c r="C10" s="5">
        <f>[9]Indiv!Z15</f>
        <v>50</v>
      </c>
      <c r="D10" s="5">
        <f>[9]Indiv!AA15</f>
        <v>14</v>
      </c>
      <c r="E10" s="5">
        <f>[9]Indiv!AB15</f>
        <v>1</v>
      </c>
      <c r="F10" s="5">
        <f>[9]Indiv!AK15</f>
        <v>97</v>
      </c>
    </row>
    <row r="11" spans="1:6" s="4" customFormat="1" ht="16">
      <c r="A11" s="1">
        <v>11</v>
      </c>
      <c r="B11" s="1" t="s">
        <v>6</v>
      </c>
      <c r="C11" s="5"/>
      <c r="D11" s="5"/>
      <c r="E11" s="5"/>
      <c r="F11" s="5"/>
    </row>
    <row r="12" spans="1:6" s="4" customFormat="1" ht="16">
      <c r="A12" s="1">
        <v>12</v>
      </c>
      <c r="B12" s="1" t="s">
        <v>7</v>
      </c>
      <c r="C12" s="5"/>
      <c r="D12" s="5"/>
      <c r="E12" s="5"/>
      <c r="F12" s="5"/>
    </row>
    <row r="13" spans="1:6" s="4" customFormat="1" ht="16">
      <c r="A13" s="1">
        <v>13</v>
      </c>
      <c r="B13" s="1" t="s">
        <v>7</v>
      </c>
      <c r="C13" s="5"/>
      <c r="D13" s="5"/>
      <c r="E13" s="5"/>
      <c r="F13" s="5"/>
    </row>
    <row r="14" spans="1:6" s="4" customFormat="1" ht="16">
      <c r="A14" s="1">
        <v>14</v>
      </c>
      <c r="B14" s="1" t="s">
        <v>6</v>
      </c>
      <c r="C14" s="5"/>
      <c r="D14" s="5"/>
      <c r="E14" s="5"/>
      <c r="F14" s="5"/>
    </row>
    <row r="15" spans="1:6" s="4" customFormat="1" ht="16">
      <c r="A15" s="1">
        <v>15</v>
      </c>
      <c r="B15" s="1" t="s">
        <v>7</v>
      </c>
      <c r="C15" s="5"/>
      <c r="D15" s="5"/>
      <c r="E15" s="5"/>
      <c r="F15" s="5"/>
    </row>
    <row r="16" spans="1:6" s="4" customFormat="1" ht="16">
      <c r="A16" s="1">
        <v>16</v>
      </c>
      <c r="B16" s="1" t="s">
        <v>6</v>
      </c>
      <c r="C16" s="5"/>
      <c r="D16" s="5"/>
      <c r="E16" s="5"/>
      <c r="F16" s="5"/>
    </row>
    <row r="17" spans="1:6" s="4" customFormat="1" ht="16">
      <c r="A17" s="1">
        <v>17</v>
      </c>
      <c r="B17" s="1" t="s">
        <v>7</v>
      </c>
      <c r="C17" s="5"/>
      <c r="D17" s="5"/>
      <c r="E17" s="5"/>
      <c r="F17" s="5"/>
    </row>
    <row r="18" spans="1:6" s="4" customFormat="1" ht="16">
      <c r="A18" s="1">
        <v>18</v>
      </c>
      <c r="B18" s="1" t="s">
        <v>6</v>
      </c>
      <c r="C18" s="5"/>
      <c r="D18" s="5"/>
      <c r="E18" s="5"/>
      <c r="F18" s="5"/>
    </row>
    <row r="19" spans="1:6" s="4" customFormat="1" ht="16">
      <c r="A19" s="1">
        <v>19</v>
      </c>
      <c r="B19" s="1" t="s">
        <v>7</v>
      </c>
      <c r="C19" s="5"/>
      <c r="D19" s="5"/>
      <c r="E19" s="5"/>
      <c r="F19" s="5"/>
    </row>
    <row r="20" spans="1:6" s="4" customFormat="1" ht="16">
      <c r="A20" s="1">
        <v>20</v>
      </c>
      <c r="B20" s="1" t="s">
        <v>6</v>
      </c>
      <c r="C20" s="5"/>
      <c r="D20" s="5"/>
      <c r="E20" s="5"/>
      <c r="F20" s="5"/>
    </row>
    <row r="21" spans="1:6" s="4" customFormat="1" ht="16">
      <c r="A21" s="1">
        <v>21</v>
      </c>
      <c r="B21" s="1" t="s">
        <v>7</v>
      </c>
      <c r="C21" s="5"/>
      <c r="D21" s="5"/>
      <c r="E21" s="5"/>
      <c r="F21" s="5"/>
    </row>
    <row r="22" spans="1:6" s="4" customFormat="1" ht="16">
      <c r="A22" s="1">
        <v>22</v>
      </c>
      <c r="B22" s="1" t="s">
        <v>6</v>
      </c>
      <c r="C22" s="5"/>
      <c r="D22" s="5"/>
      <c r="E22" s="5"/>
      <c r="F22" s="5"/>
    </row>
    <row r="23" spans="1:6" s="4" customFormat="1" ht="16">
      <c r="A23" s="1">
        <v>23</v>
      </c>
      <c r="B23" s="1" t="s">
        <v>7</v>
      </c>
      <c r="C23" s="5"/>
      <c r="D23" s="5"/>
      <c r="E23" s="5"/>
      <c r="F23" s="5"/>
    </row>
    <row r="24" spans="1:6" s="4" customFormat="1" ht="16">
      <c r="A24" s="1">
        <v>24</v>
      </c>
      <c r="B24" s="1" t="s">
        <v>6</v>
      </c>
      <c r="C24" s="5"/>
      <c r="D24" s="5"/>
      <c r="E24" s="5"/>
      <c r="F24" s="5"/>
    </row>
    <row r="25" spans="1:6" s="4" customFormat="1" ht="16">
      <c r="A25" s="1">
        <v>25</v>
      </c>
      <c r="B25" s="1" t="s">
        <v>7</v>
      </c>
      <c r="C25" s="5"/>
      <c r="D25" s="5"/>
      <c r="E25" s="5"/>
      <c r="F25" s="5"/>
    </row>
    <row r="26" spans="1:6" s="4" customFormat="1" ht="16">
      <c r="A26" s="1">
        <v>26</v>
      </c>
      <c r="B26" s="1" t="s">
        <v>6</v>
      </c>
      <c r="C26" s="5"/>
      <c r="D26" s="5"/>
      <c r="E26" s="5"/>
      <c r="F26" s="5"/>
    </row>
    <row r="27" spans="1:6" s="4" customFormat="1" ht="16">
      <c r="A27" s="1">
        <v>27</v>
      </c>
      <c r="B27" s="1" t="s">
        <v>7</v>
      </c>
      <c r="C27" s="5"/>
      <c r="D27" s="5"/>
      <c r="E27" s="5"/>
      <c r="F27" s="5"/>
    </row>
    <row r="28" spans="1:6" s="4" customFormat="1" ht="16">
      <c r="A28" s="1">
        <v>28</v>
      </c>
      <c r="B28" s="1" t="s">
        <v>6</v>
      </c>
      <c r="C28" s="5"/>
      <c r="D28" s="5"/>
      <c r="E28" s="5"/>
      <c r="F28" s="5"/>
    </row>
    <row r="29" spans="1:6" s="4" customFormat="1" ht="16">
      <c r="A29" s="1">
        <v>29</v>
      </c>
      <c r="B29" s="1" t="s">
        <v>7</v>
      </c>
      <c r="C29" s="5"/>
      <c r="D29" s="5"/>
      <c r="E29" s="5"/>
      <c r="F29" s="5"/>
    </row>
    <row r="30" spans="1:6" s="4" customFormat="1" ht="16">
      <c r="A30" s="1">
        <v>30</v>
      </c>
      <c r="B30" s="1" t="s">
        <v>6</v>
      </c>
      <c r="C30" s="5"/>
      <c r="D30" s="5"/>
      <c r="E30" s="5"/>
      <c r="F30" s="5"/>
    </row>
    <row r="31" spans="1:6" s="4" customFormat="1" ht="16">
      <c r="A31" s="1">
        <v>31</v>
      </c>
      <c r="B31" s="1" t="s">
        <v>6</v>
      </c>
      <c r="C31" s="5"/>
      <c r="D31" s="5"/>
      <c r="E31" s="5"/>
      <c r="F31" s="5"/>
    </row>
    <row r="32" spans="1:6" s="4" customFormat="1" ht="16">
      <c r="A32" s="1">
        <v>32</v>
      </c>
      <c r="B32" s="1" t="s">
        <v>7</v>
      </c>
      <c r="C32" s="5"/>
      <c r="D32" s="5"/>
      <c r="E32" s="5"/>
      <c r="F32" s="5"/>
    </row>
    <row r="33" spans="1:6" s="4" customFormat="1" ht="16">
      <c r="A33" s="1">
        <v>33</v>
      </c>
      <c r="B33" s="1" t="s">
        <v>6</v>
      </c>
      <c r="C33" s="5"/>
      <c r="D33" s="5"/>
      <c r="E33" s="5"/>
      <c r="F33" s="5"/>
    </row>
    <row r="34" spans="1:6" s="4" customFormat="1" ht="16">
      <c r="A34" s="1">
        <v>34</v>
      </c>
      <c r="B34" s="1" t="s">
        <v>7</v>
      </c>
      <c r="C34" s="5"/>
      <c r="D34" s="5"/>
      <c r="E34" s="5"/>
      <c r="F34" s="5"/>
    </row>
    <row r="35" spans="1:6" s="4" customFormat="1" ht="16">
      <c r="A35" s="1">
        <v>35</v>
      </c>
      <c r="B35" s="1" t="s">
        <v>6</v>
      </c>
      <c r="C35" s="5"/>
      <c r="D35" s="5"/>
      <c r="E35" s="5"/>
      <c r="F35" s="5"/>
    </row>
    <row r="36" spans="1:6" s="4" customFormat="1" ht="16">
      <c r="A36" s="1">
        <v>36</v>
      </c>
      <c r="B36" s="1" t="s">
        <v>7</v>
      </c>
      <c r="C36" s="5"/>
      <c r="D36" s="5"/>
      <c r="E36" s="5"/>
      <c r="F36" s="5"/>
    </row>
    <row r="37" spans="1:6" s="4" customFormat="1" ht="16">
      <c r="A37" s="1">
        <v>37</v>
      </c>
      <c r="B37" s="1" t="s">
        <v>6</v>
      </c>
      <c r="C37" s="5"/>
      <c r="D37" s="5"/>
      <c r="E37" s="5"/>
      <c r="F37" s="5"/>
    </row>
    <row r="38" spans="1:6" s="4" customFormat="1" ht="16">
      <c r="A38" s="1">
        <v>38</v>
      </c>
      <c r="B38" s="1" t="s">
        <v>7</v>
      </c>
      <c r="C38" s="5"/>
      <c r="D38" s="5"/>
      <c r="E38" s="5"/>
      <c r="F38" s="5"/>
    </row>
  </sheetData>
  <conditionalFormatting sqref="C16:F16">
    <cfRule type="top10" dxfId="17" priority="5" bottom="1" rank="1"/>
  </conditionalFormatting>
  <conditionalFormatting sqref="C16:F16">
    <cfRule type="top10" dxfId="16" priority="7" rank="1"/>
  </conditionalFormatting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AE81"/>
  <sheetViews>
    <sheetView topLeftCell="A21" workbookViewId="0">
      <selection activeCell="C15" sqref="C15"/>
    </sheetView>
  </sheetViews>
  <sheetFormatPr baseColWidth="10" defaultRowHeight="15" x14ac:dyDescent="0"/>
  <cols>
    <col min="1" max="1" width="22.83203125" style="8" bestFit="1" customWidth="1"/>
    <col min="2" max="2" width="30.33203125" style="8" bestFit="1" customWidth="1"/>
    <col min="3" max="3" width="34.1640625" style="8" bestFit="1" customWidth="1"/>
    <col min="4" max="4" width="31.6640625" style="8" bestFit="1" customWidth="1"/>
    <col min="5" max="5" width="30.5" style="8" customWidth="1"/>
    <col min="6" max="6" width="19.83203125" style="8" customWidth="1"/>
    <col min="7" max="7" width="27.6640625" style="8" customWidth="1"/>
    <col min="8" max="8" width="23.1640625" style="8" customWidth="1"/>
    <col min="9" max="9" width="31.1640625" style="8" customWidth="1"/>
    <col min="10" max="10" width="31" style="8" customWidth="1"/>
    <col min="11" max="11" width="28" style="8" customWidth="1"/>
    <col min="12" max="12" width="27.83203125" style="8" customWidth="1"/>
    <col min="13" max="13" width="31.5" style="8" customWidth="1"/>
    <col min="14" max="14" width="29.1640625" style="8" customWidth="1"/>
    <col min="15" max="15" width="31.6640625" style="8" customWidth="1"/>
    <col min="16" max="16" width="19.83203125" style="8" customWidth="1"/>
    <col min="17" max="17" width="27.6640625" style="8" customWidth="1"/>
    <col min="18" max="18" width="23.1640625" style="8" customWidth="1"/>
    <col min="19" max="19" width="31.1640625" style="8" customWidth="1"/>
    <col min="20" max="20" width="31" style="8" customWidth="1"/>
    <col min="21" max="21" width="28" style="8" customWidth="1"/>
    <col min="22" max="22" width="30.33203125" style="8" customWidth="1"/>
    <col min="23" max="23" width="34.1640625" style="8" customWidth="1"/>
    <col min="24" max="24" width="31.6640625" style="8" customWidth="1"/>
    <col min="25" max="25" width="34.1640625" style="8" customWidth="1"/>
    <col min="26" max="26" width="22.33203125" style="8" customWidth="1"/>
    <col min="27" max="27" width="30.1640625" style="8" customWidth="1"/>
    <col min="28" max="28" width="25.83203125" style="8" customWidth="1"/>
    <col min="29" max="29" width="33.83203125" style="8" customWidth="1"/>
    <col min="30" max="30" width="33.6640625" style="8" customWidth="1"/>
    <col min="31" max="31" width="30.5" style="8" bestFit="1" customWidth="1"/>
    <col min="32" max="16384" width="10.83203125" style="8"/>
  </cols>
  <sheetData>
    <row r="1" spans="1:31">
      <c r="A1"/>
      <c r="B1"/>
    </row>
    <row r="2" spans="1:31">
      <c r="A2"/>
      <c r="B2"/>
    </row>
    <row r="3" spans="1:31">
      <c r="A3"/>
      <c r="B3"/>
    </row>
    <row r="4" spans="1:31">
      <c r="A4" s="11" t="s">
        <v>1</v>
      </c>
      <c r="B4" s="8" t="s">
        <v>8</v>
      </c>
    </row>
    <row r="6" spans="1:31">
      <c r="B6" s="11" t="s">
        <v>9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s="11" t="s">
        <v>10</v>
      </c>
      <c r="B7" s="8" t="s">
        <v>11</v>
      </c>
      <c r="C7" s="8" t="s">
        <v>12</v>
      </c>
      <c r="D7" s="8" t="s">
        <v>13</v>
      </c>
      <c r="E7" s="8" t="s">
        <v>14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s="8">
        <v>1</v>
      </c>
      <c r="B8" s="9">
        <v>47</v>
      </c>
      <c r="C8" s="9">
        <v>15</v>
      </c>
      <c r="D8" s="9">
        <v>8</v>
      </c>
      <c r="E8" s="9">
        <v>93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s="8">
        <v>2</v>
      </c>
      <c r="B9" s="9">
        <v>37</v>
      </c>
      <c r="C9" s="9">
        <v>7</v>
      </c>
      <c r="D9" s="9">
        <v>2</v>
      </c>
      <c r="E9" s="9">
        <v>98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s="8">
        <v>3</v>
      </c>
      <c r="B10" s="9">
        <v>55</v>
      </c>
      <c r="C10" s="9">
        <v>14</v>
      </c>
      <c r="D10" s="9">
        <v>7</v>
      </c>
      <c r="E10" s="9">
        <v>95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s="8">
        <v>4</v>
      </c>
      <c r="B11" s="9">
        <v>73</v>
      </c>
      <c r="C11" s="9">
        <v>16</v>
      </c>
      <c r="D11" s="9">
        <v>4</v>
      </c>
      <c r="E11" s="9">
        <v>96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s="8">
        <v>5</v>
      </c>
      <c r="B12" s="9">
        <v>55</v>
      </c>
      <c r="C12" s="9">
        <v>17</v>
      </c>
      <c r="D12" s="9">
        <v>4</v>
      </c>
      <c r="E12" s="9">
        <v>95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s="8">
        <v>6</v>
      </c>
      <c r="B13" s="9">
        <v>75</v>
      </c>
      <c r="C13" s="9">
        <v>17</v>
      </c>
      <c r="D13" s="9">
        <v>2</v>
      </c>
      <c r="E13" s="9">
        <v>96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s="8">
        <v>7</v>
      </c>
      <c r="B14" s="9">
        <v>67</v>
      </c>
      <c r="C14" s="9">
        <v>12</v>
      </c>
      <c r="D14" s="9">
        <v>4</v>
      </c>
      <c r="E14" s="9">
        <v>95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s="8">
        <v>9</v>
      </c>
      <c r="B15" s="9">
        <v>72</v>
      </c>
      <c r="C15" s="9">
        <v>22</v>
      </c>
      <c r="D15" s="9">
        <v>9</v>
      </c>
      <c r="E15" s="9">
        <v>95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s="8">
        <v>10</v>
      </c>
      <c r="B16" s="9">
        <v>50</v>
      </c>
      <c r="C16" s="9">
        <v>14</v>
      </c>
      <c r="D16" s="9">
        <v>1</v>
      </c>
      <c r="E16" s="9">
        <v>97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s="8">
        <v>11</v>
      </c>
      <c r="B17" s="9"/>
      <c r="C17" s="9"/>
      <c r="D17" s="9"/>
      <c r="E17" s="9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s="8">
        <v>12</v>
      </c>
      <c r="B18" s="9"/>
      <c r="C18" s="9"/>
      <c r="D18" s="9"/>
      <c r="E18" s="9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s="8">
        <v>13</v>
      </c>
      <c r="B19" s="9"/>
      <c r="C19" s="9"/>
      <c r="D19" s="9"/>
      <c r="E19" s="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s="8">
        <v>14</v>
      </c>
      <c r="B20" s="9"/>
      <c r="C20" s="9"/>
      <c r="D20" s="9"/>
      <c r="E20" s="9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s="8">
        <v>15</v>
      </c>
      <c r="B21" s="9"/>
      <c r="C21" s="9"/>
      <c r="D21" s="9"/>
      <c r="E21" s="9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s="8">
        <v>16</v>
      </c>
      <c r="B22" s="9"/>
      <c r="C22" s="9"/>
      <c r="D22" s="9"/>
      <c r="E22" s="9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s="8">
        <v>17</v>
      </c>
      <c r="B23" s="9"/>
      <c r="C23" s="9"/>
      <c r="D23" s="9"/>
      <c r="E23" s="9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s="8">
        <v>18</v>
      </c>
      <c r="B24" s="9"/>
      <c r="C24" s="9"/>
      <c r="D24" s="9"/>
      <c r="E24" s="9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s="8">
        <v>19</v>
      </c>
      <c r="B25" s="9"/>
      <c r="C25" s="9"/>
      <c r="D25" s="9"/>
      <c r="E25" s="9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s="8">
        <v>20</v>
      </c>
      <c r="B26" s="9"/>
      <c r="C26" s="9"/>
      <c r="D26" s="9"/>
      <c r="E26" s="9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s="8">
        <v>21</v>
      </c>
      <c r="B27" s="9"/>
      <c r="C27" s="9"/>
      <c r="D27" s="9"/>
      <c r="E27" s="9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s="8">
        <v>22</v>
      </c>
      <c r="B28" s="9"/>
      <c r="C28" s="9"/>
      <c r="D28" s="9"/>
      <c r="E28" s="9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s="8">
        <v>23</v>
      </c>
      <c r="B29" s="9"/>
      <c r="C29" s="9"/>
      <c r="D29" s="9"/>
      <c r="E29" s="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s="8">
        <v>24</v>
      </c>
      <c r="B30" s="9"/>
      <c r="C30" s="9"/>
      <c r="D30" s="9"/>
      <c r="E30" s="9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</row>
    <row r="31" spans="1:31">
      <c r="A31" s="8">
        <v>25</v>
      </c>
      <c r="B31" s="9"/>
      <c r="C31" s="9"/>
      <c r="D31" s="9"/>
      <c r="E31" s="9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s="8">
        <v>26</v>
      </c>
      <c r="B32" s="9"/>
      <c r="C32" s="9"/>
      <c r="D32" s="9"/>
      <c r="E32" s="9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s="8">
        <v>27</v>
      </c>
      <c r="B33" s="9"/>
      <c r="C33" s="9"/>
      <c r="D33" s="9"/>
      <c r="E33" s="9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spans="1:31">
      <c r="A34" s="8">
        <v>28</v>
      </c>
      <c r="B34" s="9"/>
      <c r="C34" s="9"/>
      <c r="D34" s="9"/>
      <c r="E34" s="9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s="8">
        <v>29</v>
      </c>
      <c r="B35" s="9"/>
      <c r="C35" s="9"/>
      <c r="D35" s="9"/>
      <c r="E35" s="9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</row>
    <row r="36" spans="1:31">
      <c r="A36" s="8">
        <v>30</v>
      </c>
      <c r="B36" s="9"/>
      <c r="C36" s="9"/>
      <c r="D36" s="9"/>
      <c r="E36" s="9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:31">
      <c r="A37" s="8">
        <v>31</v>
      </c>
      <c r="B37" s="9"/>
      <c r="C37" s="9"/>
      <c r="D37" s="9"/>
      <c r="E37" s="9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s="8">
        <v>32</v>
      </c>
      <c r="B38" s="9"/>
      <c r="C38" s="9"/>
      <c r="D38" s="9"/>
      <c r="E38" s="9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s="8">
        <v>33</v>
      </c>
      <c r="B39" s="9"/>
      <c r="C39" s="9"/>
      <c r="D39" s="9"/>
      <c r="E39" s="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s="8">
        <v>34</v>
      </c>
      <c r="B40" s="9"/>
      <c r="C40" s="9"/>
      <c r="D40" s="9"/>
      <c r="E40" s="9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s="8">
        <v>35</v>
      </c>
      <c r="B41" s="9"/>
      <c r="C41" s="9"/>
      <c r="D41" s="9"/>
      <c r="E41" s="9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s="8">
        <v>36</v>
      </c>
      <c r="B42" s="9"/>
      <c r="C42" s="9"/>
      <c r="D42" s="9"/>
      <c r="E42" s="9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s="8">
        <v>37</v>
      </c>
      <c r="B43" s="9"/>
      <c r="C43" s="9"/>
      <c r="D43" s="9"/>
      <c r="E43" s="9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s="8">
        <v>38</v>
      </c>
      <c r="B44" s="9"/>
      <c r="C44" s="9"/>
      <c r="D44" s="9"/>
      <c r="E44" s="9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s="8" t="s">
        <v>15</v>
      </c>
      <c r="B45" s="10">
        <v>59</v>
      </c>
      <c r="C45" s="10">
        <v>14.888888888888889</v>
      </c>
      <c r="D45" s="10">
        <v>4.5555555555555554</v>
      </c>
      <c r="E45" s="10">
        <v>95.555555555555557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1:3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20" sqref="P20"/>
    </sheetView>
  </sheetViews>
  <sheetFormatPr baseColWidth="10" defaultRowHeight="15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J1</vt:lpstr>
      <vt:lpstr>J1_2</vt:lpstr>
      <vt:lpstr>Graph_J1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2014-11-13T15:51:08Z</dcterms:created>
  <dcterms:modified xsi:type="dcterms:W3CDTF">2014-11-13T16:12:40Z</dcterms:modified>
</cp:coreProperties>
</file>