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20" windowWidth="20115" windowHeight="7485"/>
  </bookViews>
  <sheets>
    <sheet name="Feuil1" sheetId="1" r:id="rId1"/>
    <sheet name="table" sheetId="2" r:id="rId2"/>
    <sheet name="Feuil3" sheetId="3" r:id="rId3"/>
  </sheets>
  <definedNames>
    <definedName name="debN">table!$B$3</definedName>
    <definedName name="finN">table!$B$4</definedName>
  </definedNames>
  <calcPr calcId="125725"/>
</workbook>
</file>

<file path=xl/calcChain.xml><?xml version="1.0" encoding="utf-8"?>
<calcChain xmlns="http://schemas.openxmlformats.org/spreadsheetml/2006/main">
  <c r="I6" i="1"/>
  <c r="F6"/>
  <c r="F7"/>
  <c r="J8" l="1"/>
  <c r="K8" s="1"/>
  <c r="J7"/>
  <c r="K7" s="1"/>
  <c r="J6"/>
  <c r="K6" s="1"/>
</calcChain>
</file>

<file path=xl/sharedStrings.xml><?xml version="1.0" encoding="utf-8"?>
<sst xmlns="http://schemas.openxmlformats.org/spreadsheetml/2006/main" count="26" uniqueCount="22">
  <si>
    <t>NOM DU SALARIE</t>
  </si>
  <si>
    <t>SOIR</t>
  </si>
  <si>
    <t>MATIN</t>
  </si>
  <si>
    <t>TOTAL</t>
  </si>
  <si>
    <t>HEURES SUP</t>
  </si>
  <si>
    <t>HEURES COMP</t>
  </si>
  <si>
    <t>JOUR</t>
  </si>
  <si>
    <t>Arrivée</t>
  </si>
  <si>
    <t>Départ</t>
  </si>
  <si>
    <t>OUI</t>
  </si>
  <si>
    <t>NON</t>
  </si>
  <si>
    <t>CENTIEME</t>
  </si>
  <si>
    <t>debN</t>
  </si>
  <si>
    <t>finN</t>
  </si>
  <si>
    <t xml:space="preserve">lundi </t>
  </si>
  <si>
    <t>mardi</t>
  </si>
  <si>
    <t>mercredi</t>
  </si>
  <si>
    <t>jeudi</t>
  </si>
  <si>
    <t>vendredi</t>
  </si>
  <si>
    <t>samedi</t>
  </si>
  <si>
    <t>dimanche</t>
  </si>
  <si>
    <t>Repas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</si>
</sst>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20" fontId="0" fillId="0" borderId="1" xfId="0" applyNumberFormat="1" applyBorder="1"/>
    <xf numFmtId="0" fontId="0" fillId="0" borderId="1" xfId="0" applyNumberFormat="1" applyBorder="1"/>
    <xf numFmtId="2" fontId="0" fillId="0" borderId="1" xfId="0" applyNumberFormat="1" applyBorder="1"/>
    <xf numFmtId="164" fontId="0" fillId="0" borderId="1" xfId="0" applyNumberFormat="1" applyBorder="1"/>
    <xf numFmtId="20" fontId="0" fillId="0" borderId="0" xfId="0" applyNumberFormat="1"/>
    <xf numFmtId="0" fontId="1" fillId="0" borderId="0" xfId="0" applyFont="1"/>
    <xf numFmtId="20" fontId="0" fillId="2" borderId="1" xfId="0" applyNumberFormat="1" applyFill="1" applyBorder="1"/>
    <xf numFmtId="0" fontId="0" fillId="3" borderId="2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gif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6</xdr:row>
      <xdr:rowOff>0</xdr:rowOff>
    </xdr:from>
    <xdr:to>
      <xdr:col>13</xdr:col>
      <xdr:colOff>9525</xdr:colOff>
      <xdr:row>6</xdr:row>
      <xdr:rowOff>9525</xdr:rowOff>
    </xdr:to>
    <xdr:pic>
      <xdr:nvPicPr>
        <xdr:cNvPr id="1025" name="Picture 1" descr="http://ib.adnxs.com/seg?add=1554309,1554310&amp;t=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48875" y="1143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19050</xdr:colOff>
      <xdr:row>6</xdr:row>
      <xdr:rowOff>0</xdr:rowOff>
    </xdr:from>
    <xdr:to>
      <xdr:col>13</xdr:col>
      <xdr:colOff>28575</xdr:colOff>
      <xdr:row>6</xdr:row>
      <xdr:rowOff>9525</xdr:rowOff>
    </xdr:to>
    <xdr:pic>
      <xdr:nvPicPr>
        <xdr:cNvPr id="1026" name="imgTa_5504732543938278120" descr="http://its.tradelab.fr/?type=imp&amp;cnt=0&amp;location=http%3A%2F%2Fwww.commentcamarche.net%2Fforum%2Faffich-5542804-excel-notion-de-compris-entre&amp;ua=Mozilla%2F5.0%20(Windows%20NT%206.1%3B%20WOW64%3B%20Trident%2F7.0%3B%20SLCC2%3B%20.NET%20CLR%202.0.50727%3B%20.NET%20CLR%203.5.30729%3B%20.NET%20CLR%203.0.30729%3B%20Media%20Center%20PC%206.0%3B%20NP06%3B%20.NET4.0C%3B%20InfoPath.2%3B%20.NET4.0E%3B%20rv%3A11.0)%20like%20Gecko&amp;it=1409420727&amp;advid=354851&amp;lineid=1322826&amp;cpgid=4941587&amp;aucid=5504732543938278120&amp;plid=&amp;creid=18258388&amp;ecp=1.34&amp;rpce=0.1314&amp;sfq=-1&amp;age=0&amp;gnd=u&amp;pce=0.76057&amp;rurl=&amp;bid=0.76057&amp;inv=1476&amp;uuid2=8964066871283476064&amp;uip=78.232.37.78&amp;zip=33000&amp;afq=11&amp;rmk=0&amp;seg=&amp;city=Bordeaux&amp;state=FR%3A97&amp;seller=1608&amp;site=321096&amp;pub=&amp;sz=300x250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067925" y="1143000"/>
          <a:ext cx="9525" cy="9525"/>
        </a:xfrm>
        <a:prstGeom prst="rect">
          <a:avLst/>
        </a:prstGeom>
        <a:noFill/>
      </xdr:spPr>
    </xdr:pic>
    <xdr:clientData/>
  </xdr:twoCellAnchor>
  <xdr:twoCellAnchor>
    <xdr:from>
      <xdr:col>6</xdr:col>
      <xdr:colOff>419099</xdr:colOff>
      <xdr:row>17</xdr:row>
      <xdr:rowOff>104775</xdr:rowOff>
    </xdr:from>
    <xdr:to>
      <xdr:col>10</xdr:col>
      <xdr:colOff>657224</xdr:colOff>
      <xdr:row>25</xdr:row>
      <xdr:rowOff>85725</xdr:rowOff>
    </xdr:to>
    <xdr:sp macro="" textlink="">
      <xdr:nvSpPr>
        <xdr:cNvPr id="4" name="Rectangle 3"/>
        <xdr:cNvSpPr/>
      </xdr:nvSpPr>
      <xdr:spPr>
        <a:xfrm>
          <a:off x="4991099" y="3343275"/>
          <a:ext cx="2524125" cy="1504950"/>
        </a:xfrm>
        <a:prstGeom prst="wedgeRectCallout">
          <a:avLst>
            <a:gd name="adj1" fmla="val -94033"/>
            <a:gd name="adj2" fmla="val -178730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En jaune,</a:t>
          </a:r>
          <a:r>
            <a:rPr lang="fr-FR" sz="1100" baseline="0"/>
            <a:t> les horaires d'arrivée et de départ du salariés. Quand il est présent entre 12 et  14 h, alors il a droit à un avantage repas .</a:t>
          </a:r>
          <a:endParaRPr lang="fr-FR" sz="1100"/>
        </a:p>
      </xdr:txBody>
    </xdr:sp>
    <xdr:clientData/>
  </xdr:twoCellAnchor>
  <xdr:twoCellAnchor>
    <xdr:from>
      <xdr:col>2</xdr:col>
      <xdr:colOff>400050</xdr:colOff>
      <xdr:row>14</xdr:row>
      <xdr:rowOff>57150</xdr:rowOff>
    </xdr:from>
    <xdr:to>
      <xdr:col>5</xdr:col>
      <xdr:colOff>447675</xdr:colOff>
      <xdr:row>24</xdr:row>
      <xdr:rowOff>161925</xdr:rowOff>
    </xdr:to>
    <xdr:sp macro="" textlink="">
      <xdr:nvSpPr>
        <xdr:cNvPr id="5" name="Rectangle 4"/>
        <xdr:cNvSpPr/>
      </xdr:nvSpPr>
      <xdr:spPr>
        <a:xfrm>
          <a:off x="1924050" y="2724150"/>
          <a:ext cx="2333625" cy="2009775"/>
        </a:xfrm>
        <a:prstGeom prst="wedgeRectCallout">
          <a:avLst>
            <a:gd name="adj1" fmla="val 2024"/>
            <a:gd name="adj2" fmla="val -8536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En blanc,</a:t>
          </a:r>
          <a:r>
            <a:rPr lang="fr-FR" sz="1100" baseline="0"/>
            <a:t> ses heures de présence  ne sont pas comprises entre  12 h et 14 h, donc  pas de repas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2:Q24"/>
  <sheetViews>
    <sheetView tabSelected="1" topLeftCell="A4" workbookViewId="0">
      <selection activeCell="I15" sqref="I15"/>
    </sheetView>
  </sheetViews>
  <sheetFormatPr baseColWidth="10" defaultRowHeight="15"/>
  <cols>
    <col min="13" max="13" width="13.5703125" customWidth="1"/>
  </cols>
  <sheetData>
    <row r="2" spans="3:17">
      <c r="C2" t="s">
        <v>0</v>
      </c>
      <c r="M2" t="s">
        <v>10</v>
      </c>
      <c r="Q2" t="s">
        <v>9</v>
      </c>
    </row>
    <row r="3" spans="3:17">
      <c r="Q3" t="s">
        <v>10</v>
      </c>
    </row>
    <row r="4" spans="3:17">
      <c r="C4" s="1" t="s">
        <v>6</v>
      </c>
      <c r="D4" s="9" t="s">
        <v>2</v>
      </c>
      <c r="E4" s="10"/>
      <c r="F4" s="11"/>
      <c r="G4" s="9" t="s">
        <v>1</v>
      </c>
      <c r="H4" s="10"/>
      <c r="I4" s="11"/>
      <c r="J4" s="1" t="s">
        <v>3</v>
      </c>
      <c r="K4" s="1" t="s">
        <v>11</v>
      </c>
      <c r="L4" s="1" t="s">
        <v>4</v>
      </c>
      <c r="M4" s="1" t="s">
        <v>5</v>
      </c>
    </row>
    <row r="5" spans="3:17">
      <c r="C5" s="1"/>
      <c r="D5" s="1" t="s">
        <v>7</v>
      </c>
      <c r="E5" s="1" t="s">
        <v>8</v>
      </c>
      <c r="F5" s="12" t="s">
        <v>21</v>
      </c>
      <c r="G5" s="1" t="s">
        <v>7</v>
      </c>
      <c r="H5" s="1" t="s">
        <v>8</v>
      </c>
      <c r="I5" s="1" t="s">
        <v>21</v>
      </c>
      <c r="J5" s="1"/>
      <c r="K5" s="1"/>
      <c r="L5" s="1"/>
      <c r="M5" s="1"/>
    </row>
    <row r="6" spans="3:17">
      <c r="C6" s="1" t="s">
        <v>14</v>
      </c>
      <c r="D6" s="8">
        <v>0.375</v>
      </c>
      <c r="E6" s="8">
        <v>0.625</v>
      </c>
      <c r="F6" s="3">
        <f>IF(AND(D6&gt;=debN,D6&lt;finN),1,0)</f>
        <v>0</v>
      </c>
      <c r="G6" s="2">
        <v>0.70833333333333337</v>
      </c>
      <c r="H6" s="2">
        <v>0.88541666666666663</v>
      </c>
      <c r="I6" s="5" t="str">
        <f>IF(A6&gt;="12:00",1,0)&amp;IF(B6&lt;"14:00",1,0)</f>
        <v>01</v>
      </c>
      <c r="J6" s="2">
        <f>IF(E6&lt;D6,E6+1-D6,E6-D6)+IF(H6&lt;G6,H6+1-G6,H6-G6)</f>
        <v>0.42708333333333326</v>
      </c>
      <c r="K6" s="4">
        <f>(J6-INT(J6))*24</f>
        <v>10.249999999999998</v>
      </c>
      <c r="L6" s="1"/>
      <c r="M6" s="1"/>
    </row>
    <row r="7" spans="3:17">
      <c r="C7" s="1" t="s">
        <v>15</v>
      </c>
      <c r="D7" s="8">
        <v>0.51041666666666663</v>
      </c>
      <c r="E7" s="8">
        <v>0.66666666666666663</v>
      </c>
      <c r="F7" s="3">
        <f>IF(AND(D7&gt;=debN,D7&lt;finN),1,0)</f>
        <v>1</v>
      </c>
      <c r="G7" s="2">
        <v>0.58333333333333337</v>
      </c>
      <c r="H7" s="2">
        <v>0.75</v>
      </c>
      <c r="I7" s="1"/>
      <c r="J7" s="2">
        <f>IF(E7&lt;D7,E7+1-D7,E7-D7)+IF(H7&lt;G7,H7+1-G7,H7-G7)</f>
        <v>0.32291666666666663</v>
      </c>
      <c r="K7" s="4">
        <f>(J7-INT(J7))*24</f>
        <v>7.7499999999999991</v>
      </c>
      <c r="L7" s="1"/>
      <c r="M7" s="1"/>
    </row>
    <row r="8" spans="3:17">
      <c r="C8" s="1" t="s">
        <v>16</v>
      </c>
      <c r="D8" s="2">
        <v>0.33333333333333331</v>
      </c>
      <c r="E8" s="2">
        <v>0.5</v>
      </c>
      <c r="F8" s="1"/>
      <c r="G8" s="2">
        <v>0.75</v>
      </c>
      <c r="H8" s="2">
        <v>0.95833333333333337</v>
      </c>
      <c r="I8" s="1"/>
      <c r="J8" s="2">
        <f>IF(E8&lt;D8,E8+1-D8,E8-D8)+IF(H8&lt;G8,H8+1-G8,H8-G8)</f>
        <v>0.37500000000000006</v>
      </c>
      <c r="K8" s="4">
        <f>(J8-INT(J8))*24</f>
        <v>9.0000000000000018</v>
      </c>
      <c r="L8" s="1"/>
      <c r="M8" s="1"/>
    </row>
    <row r="9" spans="3:17">
      <c r="C9" s="1" t="s">
        <v>17</v>
      </c>
      <c r="D9" s="8">
        <v>0.5</v>
      </c>
      <c r="E9" s="8">
        <v>0.625</v>
      </c>
      <c r="F9" s="1"/>
      <c r="G9" s="1"/>
      <c r="H9" s="1"/>
      <c r="I9" s="1"/>
      <c r="J9" s="1"/>
      <c r="K9" s="1"/>
      <c r="L9" s="1"/>
      <c r="M9" s="1"/>
    </row>
    <row r="10" spans="3:17">
      <c r="C10" s="1" t="s">
        <v>18</v>
      </c>
      <c r="D10" s="8">
        <v>0.5625</v>
      </c>
      <c r="E10" s="8">
        <v>0.75</v>
      </c>
      <c r="F10" s="1"/>
      <c r="G10" s="1"/>
      <c r="H10" s="1"/>
      <c r="I10" s="1"/>
      <c r="J10" s="1"/>
      <c r="K10" s="1"/>
      <c r="L10" s="1"/>
      <c r="M10" s="1"/>
    </row>
    <row r="11" spans="3:17">
      <c r="C11" s="1" t="s">
        <v>19</v>
      </c>
      <c r="D11" s="2">
        <v>0.33333333333333331</v>
      </c>
      <c r="E11" s="2">
        <v>0.45833333333333331</v>
      </c>
      <c r="F11" s="1"/>
      <c r="G11" s="1"/>
      <c r="H11" s="1"/>
      <c r="I11" s="1"/>
      <c r="J11" s="1"/>
      <c r="K11" s="1"/>
      <c r="L11" s="1"/>
      <c r="M11" s="1"/>
    </row>
    <row r="12" spans="3:17">
      <c r="C12" s="1" t="s">
        <v>20</v>
      </c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3:17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3:17"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3:17"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3:17"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3:13"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3:13"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3:13"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3:13"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3:13"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3:13"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3:13"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3:13"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</sheetData>
  <mergeCells count="2">
    <mergeCell ref="D4:F4"/>
    <mergeCell ref="G4:I4"/>
  </mergeCells>
  <dataValidations disablePrompts="1" count="1">
    <dataValidation type="list" allowBlank="1" showInputMessage="1" showErrorMessage="1" sqref="M2">
      <formula1>$Q$2:$Q$3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3:B4"/>
  <sheetViews>
    <sheetView workbookViewId="0">
      <selection activeCell="K13" sqref="K13"/>
    </sheetView>
  </sheetViews>
  <sheetFormatPr baseColWidth="10" defaultRowHeight="15"/>
  <sheetData>
    <row r="3" spans="1:2">
      <c r="A3" s="7" t="s">
        <v>12</v>
      </c>
      <c r="B3" s="6">
        <v>0.5</v>
      </c>
    </row>
    <row r="4" spans="1:2">
      <c r="A4" s="7" t="s">
        <v>13</v>
      </c>
      <c r="B4" s="6">
        <v>0.58333333333333337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table</vt:lpstr>
      <vt:lpstr>Feuil3</vt:lpstr>
      <vt:lpstr>debN</vt:lpstr>
      <vt:lpstr>finN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BRIGITTE</dc:creator>
  <cp:lastModifiedBy>BRIGITTE</cp:lastModifiedBy>
  <dcterms:created xsi:type="dcterms:W3CDTF">2014-08-10T12:52:42Z</dcterms:created>
  <dcterms:modified xsi:type="dcterms:W3CDTF">2014-09-02T18:10:12Z</dcterms:modified>
</cp:coreProperties>
</file>