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esktop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I101" i="1"/>
  <c r="D101" i="1"/>
  <c r="E101" i="1" s="1"/>
  <c r="I99" i="1"/>
  <c r="E99" i="1"/>
  <c r="D99" i="1"/>
  <c r="I97" i="1"/>
  <c r="D97" i="1"/>
  <c r="E97" i="1" s="1"/>
  <c r="I95" i="1"/>
  <c r="E95" i="1"/>
  <c r="D95" i="1"/>
  <c r="I93" i="1"/>
  <c r="D93" i="1"/>
  <c r="E93" i="1" s="1"/>
  <c r="I91" i="1"/>
  <c r="E91" i="1"/>
  <c r="D91" i="1"/>
  <c r="I89" i="1"/>
  <c r="D89" i="1"/>
  <c r="E89" i="1" s="1"/>
  <c r="I87" i="1"/>
  <c r="E87" i="1"/>
  <c r="D87" i="1"/>
  <c r="I85" i="1"/>
  <c r="D85" i="1"/>
  <c r="E85" i="1" s="1"/>
  <c r="I83" i="1"/>
  <c r="E83" i="1"/>
  <c r="D83" i="1"/>
  <c r="I81" i="1"/>
  <c r="D81" i="1"/>
  <c r="E81" i="1" s="1"/>
  <c r="I79" i="1"/>
  <c r="E79" i="1"/>
  <c r="D79" i="1"/>
  <c r="I77" i="1"/>
  <c r="D77" i="1"/>
  <c r="E77" i="1" s="1"/>
  <c r="I75" i="1"/>
  <c r="E75" i="1"/>
  <c r="D75" i="1"/>
  <c r="I73" i="1"/>
  <c r="D73" i="1"/>
  <c r="E73" i="1" s="1"/>
  <c r="I71" i="1"/>
  <c r="E71" i="1"/>
  <c r="D71" i="1"/>
  <c r="I69" i="1"/>
  <c r="D69" i="1"/>
  <c r="E69" i="1" s="1"/>
  <c r="I67" i="1"/>
  <c r="E67" i="1"/>
  <c r="D67" i="1"/>
  <c r="I65" i="1"/>
  <c r="D65" i="1"/>
  <c r="E65" i="1" s="1"/>
  <c r="I63" i="1"/>
  <c r="E63" i="1"/>
  <c r="D63" i="1"/>
  <c r="I61" i="1"/>
  <c r="D61" i="1"/>
  <c r="E61" i="1" s="1"/>
  <c r="I59" i="1"/>
  <c r="E59" i="1"/>
  <c r="D59" i="1"/>
  <c r="I57" i="1"/>
  <c r="D57" i="1"/>
  <c r="E57" i="1" s="1"/>
  <c r="I55" i="1"/>
  <c r="E55" i="1"/>
  <c r="D55" i="1"/>
  <c r="I53" i="1"/>
  <c r="D53" i="1"/>
  <c r="E53" i="1" s="1"/>
  <c r="I51" i="1"/>
  <c r="E51" i="1"/>
  <c r="D51" i="1"/>
  <c r="I49" i="1"/>
  <c r="D49" i="1"/>
  <c r="E49" i="1" s="1"/>
  <c r="H48" i="1"/>
  <c r="H46" i="1"/>
  <c r="H44" i="1"/>
  <c r="H42" i="1"/>
  <c r="H40" i="1"/>
  <c r="H38" i="1"/>
  <c r="H36" i="1"/>
  <c r="H34" i="1"/>
  <c r="H32" i="1"/>
  <c r="H30" i="1"/>
  <c r="H28" i="1"/>
  <c r="H26" i="1"/>
  <c r="F25" i="1"/>
  <c r="H24" i="1"/>
  <c r="H22" i="1"/>
  <c r="H20" i="1"/>
  <c r="F19" i="1"/>
  <c r="H18" i="1"/>
  <c r="F15" i="1"/>
  <c r="H16" i="1" s="1"/>
  <c r="H14" i="1"/>
  <c r="H12" i="1"/>
  <c r="H10" i="1"/>
  <c r="H8" i="1"/>
  <c r="H6" i="1"/>
  <c r="H4" i="1"/>
  <c r="I3" i="1"/>
  <c r="K3" i="1" s="1"/>
  <c r="H3" i="1"/>
  <c r="C5" i="1" s="1"/>
  <c r="D3" i="1"/>
  <c r="B3" i="1"/>
  <c r="B5" i="1" s="1"/>
  <c r="B7" i="1" s="1"/>
  <c r="B9" i="1" s="1"/>
  <c r="B11" i="1" s="1"/>
  <c r="B13" i="1" s="1"/>
  <c r="B15" i="1" s="1"/>
  <c r="B17" i="1" s="1"/>
  <c r="B19" i="1" s="1"/>
  <c r="B21" i="1" s="1"/>
  <c r="B23" i="1" s="1"/>
  <c r="B25" i="1" s="1"/>
  <c r="B27" i="1" s="1"/>
  <c r="B29" i="1" s="1"/>
  <c r="B31" i="1" s="1"/>
  <c r="B33" i="1" s="1"/>
  <c r="B35" i="1" s="1"/>
  <c r="B37" i="1" s="1"/>
  <c r="B39" i="1" s="1"/>
  <c r="B41" i="1" s="1"/>
  <c r="B43" i="1" s="1"/>
  <c r="B45" i="1" s="1"/>
  <c r="B47" i="1" s="1"/>
  <c r="A2" i="1"/>
  <c r="H5" i="1" l="1"/>
  <c r="C7" i="1" s="1"/>
  <c r="D5" i="1"/>
  <c r="E5" i="1" s="1"/>
  <c r="L3" i="1"/>
  <c r="H7" i="1" l="1"/>
  <c r="D7" i="1"/>
  <c r="I5" i="1"/>
  <c r="L5" i="1" l="1"/>
  <c r="K5" i="1"/>
  <c r="C9" i="1"/>
  <c r="I7" i="1"/>
  <c r="E7" i="1"/>
  <c r="H9" i="1" l="1"/>
  <c r="D9" i="1"/>
  <c r="E9" i="1" s="1"/>
  <c r="K7" i="1"/>
  <c r="L7" i="1"/>
  <c r="C11" i="1" l="1"/>
  <c r="I9" i="1"/>
  <c r="H11" i="1" l="1"/>
  <c r="D11" i="1"/>
  <c r="E11" i="1" s="1"/>
  <c r="L9" i="1"/>
  <c r="K9" i="1"/>
  <c r="C13" i="1" l="1"/>
  <c r="I11" i="1"/>
  <c r="H13" i="1" l="1"/>
  <c r="D13" i="1"/>
  <c r="E13" i="1" s="1"/>
  <c r="K11" i="1"/>
  <c r="L11" i="1"/>
  <c r="C15" i="1" l="1"/>
  <c r="I13" i="1"/>
  <c r="H15" i="1" l="1"/>
  <c r="D15" i="1"/>
  <c r="E15" i="1" s="1"/>
  <c r="K13" i="1"/>
  <c r="L13" i="1"/>
  <c r="C17" i="1" l="1"/>
  <c r="I15" i="1"/>
  <c r="D17" i="1" l="1"/>
  <c r="E17" i="1" s="1"/>
  <c r="H17" i="1"/>
  <c r="K15" i="1"/>
  <c r="L15" i="1"/>
  <c r="C19" i="1" l="1"/>
  <c r="I17" i="1"/>
  <c r="D19" i="1" l="1"/>
  <c r="E19" i="1" s="1"/>
  <c r="H19" i="1"/>
  <c r="L17" i="1"/>
  <c r="K17" i="1"/>
  <c r="C21" i="1" l="1"/>
  <c r="I19" i="1"/>
  <c r="H21" i="1" l="1"/>
  <c r="D21" i="1"/>
  <c r="E21" i="1" s="1"/>
  <c r="L19" i="1"/>
  <c r="K19" i="1"/>
  <c r="C23" i="1" l="1"/>
  <c r="I21" i="1"/>
  <c r="D23" i="1" l="1"/>
  <c r="E23" i="1" s="1"/>
  <c r="H23" i="1"/>
  <c r="K21" i="1"/>
  <c r="L21" i="1"/>
  <c r="C25" i="1" l="1"/>
  <c r="I23" i="1"/>
  <c r="D25" i="1" l="1"/>
  <c r="E25" i="1" s="1"/>
  <c r="H25" i="1"/>
  <c r="L23" i="1"/>
  <c r="K23" i="1"/>
  <c r="C27" i="1" l="1"/>
  <c r="I25" i="1"/>
  <c r="H27" i="1" l="1"/>
  <c r="D27" i="1"/>
  <c r="E27" i="1" s="1"/>
  <c r="L25" i="1"/>
  <c r="K25" i="1"/>
  <c r="C29" i="1" l="1"/>
  <c r="I27" i="1"/>
  <c r="D29" i="1" l="1"/>
  <c r="E29" i="1" s="1"/>
  <c r="H29" i="1"/>
  <c r="K27" i="1"/>
  <c r="L27" i="1"/>
  <c r="C31" i="1" l="1"/>
  <c r="I29" i="1"/>
  <c r="H31" i="1" l="1"/>
  <c r="D31" i="1"/>
  <c r="E31" i="1" s="1"/>
  <c r="L29" i="1"/>
  <c r="K29" i="1"/>
  <c r="C33" i="1" l="1"/>
  <c r="I31" i="1"/>
  <c r="D33" i="1" l="1"/>
  <c r="E33" i="1" s="1"/>
  <c r="H33" i="1"/>
  <c r="K31" i="1"/>
  <c r="L31" i="1"/>
  <c r="C35" i="1" l="1"/>
  <c r="I33" i="1"/>
  <c r="H35" i="1" l="1"/>
  <c r="D35" i="1"/>
  <c r="E35" i="1" s="1"/>
  <c r="L33" i="1"/>
  <c r="K33" i="1"/>
  <c r="C37" i="1" l="1"/>
  <c r="I35" i="1"/>
  <c r="D37" i="1" l="1"/>
  <c r="E37" i="1" s="1"/>
  <c r="H37" i="1"/>
  <c r="K35" i="1"/>
  <c r="L35" i="1"/>
  <c r="C39" i="1" l="1"/>
  <c r="I37" i="1"/>
  <c r="H39" i="1" l="1"/>
  <c r="D39" i="1"/>
  <c r="E39" i="1" s="1"/>
  <c r="L37" i="1"/>
  <c r="K37" i="1"/>
  <c r="C41" i="1" l="1"/>
  <c r="I39" i="1"/>
  <c r="D41" i="1" l="1"/>
  <c r="E41" i="1" s="1"/>
  <c r="H41" i="1"/>
  <c r="K39" i="1"/>
  <c r="L39" i="1"/>
  <c r="C43" i="1" l="1"/>
  <c r="I41" i="1"/>
  <c r="H43" i="1" l="1"/>
  <c r="D43" i="1"/>
  <c r="E43" i="1" s="1"/>
  <c r="L41" i="1"/>
  <c r="K41" i="1"/>
  <c r="C45" i="1" l="1"/>
  <c r="I43" i="1"/>
  <c r="D45" i="1" l="1"/>
  <c r="E45" i="1" s="1"/>
  <c r="H45" i="1"/>
  <c r="K43" i="1"/>
  <c r="L43" i="1"/>
  <c r="C47" i="1" l="1"/>
  <c r="I45" i="1"/>
  <c r="H47" i="1" l="1"/>
  <c r="I47" i="1" s="1"/>
  <c r="D47" i="1"/>
  <c r="E47" i="1" s="1"/>
  <c r="L45" i="1"/>
  <c r="K45" i="1"/>
  <c r="K47" i="1" l="1"/>
  <c r="L47" i="1"/>
</calcChain>
</file>

<file path=xl/sharedStrings.xml><?xml version="1.0" encoding="utf-8"?>
<sst xmlns="http://schemas.openxmlformats.org/spreadsheetml/2006/main" count="58" uniqueCount="12">
  <si>
    <t>produit</t>
  </si>
  <si>
    <t>Date</t>
  </si>
  <si>
    <t>stock admin depart L1/L2</t>
  </si>
  <si>
    <t>Total</t>
  </si>
  <si>
    <t>Ecart Stock J-1+J</t>
  </si>
  <si>
    <t>Entrée</t>
  </si>
  <si>
    <t>Sortie</t>
  </si>
  <si>
    <t>Stock Admin fin L1/L2</t>
  </si>
  <si>
    <t>Stock Entrepot</t>
  </si>
  <si>
    <t>Stock Congele théorique/réel</t>
  </si>
  <si>
    <t>Ecart de Stock</t>
  </si>
  <si>
    <t>BARDIERE VPF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</si>
</sst>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 wrapText="1" shrinkToFit="1"/>
      <protection hidden="1"/>
    </xf>
    <xf numFmtId="0" fontId="1" fillId="2" borderId="1" xfId="0" applyFont="1" applyFill="1" applyBorder="1" applyAlignment="1" applyProtection="1">
      <alignment horizontal="center" vertical="center" wrapText="1" shrinkToFit="1"/>
      <protection hidden="1"/>
    </xf>
    <xf numFmtId="0" fontId="2" fillId="2" borderId="1" xfId="0" applyFont="1" applyFill="1" applyBorder="1" applyAlignment="1" applyProtection="1">
      <alignment horizontal="center" vertical="center" wrapText="1" shrinkToFit="1"/>
      <protection hidden="1"/>
    </xf>
    <xf numFmtId="0" fontId="3" fillId="2" borderId="1" xfId="0" applyFont="1" applyFill="1" applyBorder="1" applyAlignment="1" applyProtection="1">
      <alignment horizontal="center" vertical="center" wrapText="1" shrinkToFit="1"/>
      <protection hidden="1"/>
    </xf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0" fontId="0" fillId="2" borderId="0" xfId="0" applyFill="1" applyProtection="1">
      <protection hidden="1"/>
    </xf>
    <xf numFmtId="0" fontId="1" fillId="2" borderId="0" xfId="0" applyFont="1" applyFill="1" applyProtection="1">
      <protection hidden="1"/>
    </xf>
    <xf numFmtId="0" fontId="2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0" borderId="1" xfId="0" applyBorder="1" applyAlignment="1" applyProtection="1">
      <alignment horizontal="left" vertical="center"/>
      <protection hidden="1"/>
    </xf>
    <xf numFmtId="164" fontId="0" fillId="0" borderId="2" xfId="0" applyNumberFormat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Protection="1">
      <protection hidden="1"/>
    </xf>
    <xf numFmtId="0" fontId="1" fillId="2" borderId="2" xfId="0" applyFont="1" applyFill="1" applyBorder="1" applyAlignment="1" applyProtection="1">
      <protection locked="0"/>
    </xf>
    <xf numFmtId="0" fontId="0" fillId="2" borderId="2" xfId="0" applyFill="1" applyBorder="1" applyAlignment="1" applyProtection="1">
      <alignment horizontal="left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center" vertical="center"/>
      <protection hidden="1"/>
    </xf>
    <xf numFmtId="0" fontId="4" fillId="2" borderId="0" xfId="0" applyFont="1" applyFill="1" applyProtection="1">
      <protection hidden="1"/>
    </xf>
    <xf numFmtId="0" fontId="1" fillId="2" borderId="4" xfId="0" applyFont="1" applyFill="1" applyBorder="1" applyAlignment="1" applyProtection="1">
      <protection locked="0"/>
    </xf>
    <xf numFmtId="0" fontId="0" fillId="2" borderId="4" xfId="0" applyFill="1" applyBorder="1" applyAlignment="1" applyProtection="1">
      <alignment horizontal="left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/>
    <xf numFmtId="2" fontId="0" fillId="0" borderId="1" xfId="0" applyNumberFormat="1" applyBorder="1" applyAlignment="1"/>
    <xf numFmtId="2" fontId="1" fillId="2" borderId="2" xfId="0" applyNumberFormat="1" applyFont="1" applyFill="1" applyBorder="1" applyAlignment="1" applyProtection="1">
      <protection locked="0"/>
    </xf>
    <xf numFmtId="2" fontId="0" fillId="2" borderId="2" xfId="0" applyNumberFormat="1" applyFill="1" applyBorder="1" applyAlignment="1" applyProtection="1">
      <alignment horizontal="left"/>
      <protection hidden="1"/>
    </xf>
    <xf numFmtId="164" fontId="0" fillId="0" borderId="2" xfId="0" applyNumberFormat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protection hidden="1"/>
    </xf>
    <xf numFmtId="0" fontId="0" fillId="2" borderId="2" xfId="0" applyFill="1" applyBorder="1" applyProtection="1"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1" fillId="2" borderId="4" xfId="0" applyFont="1" applyFill="1" applyBorder="1" applyAlignment="1" applyProtection="1">
      <protection hidden="1"/>
    </xf>
    <xf numFmtId="0" fontId="0" fillId="2" borderId="4" xfId="0" applyFill="1" applyBorder="1" applyProtection="1">
      <protection hidden="1"/>
    </xf>
    <xf numFmtId="0" fontId="0" fillId="0" borderId="2" xfId="0" applyBorder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0" fillId="0" borderId="4" xfId="0" applyBorder="1" applyProtection="1">
      <protection hidden="1"/>
    </xf>
  </cellXfs>
  <cellStyles count="1">
    <cellStyle name="Normal" xfId="0" builtinId="0"/>
  </cellStyles>
  <dxfs count="6">
    <dxf>
      <font>
        <b/>
        <i/>
        <color rgb="FFFF0000"/>
      </font>
    </dxf>
    <dxf>
      <font>
        <b/>
        <i/>
        <color theme="5" tint="-0.24994659260841701"/>
      </font>
    </dxf>
    <dxf>
      <font>
        <b/>
        <i val="0"/>
        <color rgb="FF00B050"/>
      </font>
    </dxf>
    <dxf>
      <font>
        <b/>
        <i/>
        <color rgb="FFFF0000"/>
      </font>
    </dxf>
    <dxf>
      <font>
        <b/>
        <i/>
        <color theme="5" tint="-0.24994659260841701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selection activeCell="E4" sqref="E4"/>
    </sheetView>
  </sheetViews>
  <sheetFormatPr baseColWidth="10" defaultRowHeight="15.75" x14ac:dyDescent="0.25"/>
  <cols>
    <col min="1" max="1" width="28.42578125" style="6" customWidth="1"/>
    <col min="2" max="2" width="12" style="6" customWidth="1"/>
    <col min="3" max="3" width="20.42578125" style="6" customWidth="1"/>
    <col min="4" max="4" width="14.140625" style="6" customWidth="1"/>
    <col min="5" max="5" width="17" style="6" customWidth="1"/>
    <col min="6" max="6" width="17.140625" style="41" customWidth="1"/>
    <col min="7" max="7" width="15.85546875" style="41" customWidth="1"/>
    <col min="8" max="8" width="17.85546875" style="6" customWidth="1"/>
    <col min="9" max="9" width="17.85546875" style="42" customWidth="1"/>
    <col min="10" max="16384" width="11.42578125" style="6"/>
  </cols>
  <sheetData>
    <row r="1" spans="1:12" ht="42.9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2" t="s">
        <v>7</v>
      </c>
      <c r="I1" s="4" t="s">
        <v>3</v>
      </c>
      <c r="J1" s="2" t="s">
        <v>8</v>
      </c>
      <c r="K1" s="5" t="s">
        <v>9</v>
      </c>
      <c r="L1" s="2" t="s">
        <v>10</v>
      </c>
    </row>
    <row r="2" spans="1:12" x14ac:dyDescent="0.25">
      <c r="A2" s="7">
        <f ca="1">DATE(YEAR(TODAY()),MONTH(TODAY()),1)</f>
        <v>42005</v>
      </c>
      <c r="C2" s="8"/>
      <c r="D2" s="8"/>
      <c r="E2" s="8"/>
      <c r="F2" s="9"/>
      <c r="G2" s="9"/>
      <c r="H2" s="8"/>
      <c r="I2" s="10">
        <v>15220.24</v>
      </c>
      <c r="J2" s="11"/>
      <c r="K2" s="11"/>
      <c r="L2" s="11"/>
    </row>
    <row r="3" spans="1:12" ht="15" x14ac:dyDescent="0.25">
      <c r="A3" s="12" t="s">
        <v>11</v>
      </c>
      <c r="B3" s="13">
        <f ca="1">WORKDAY(A2,0)</f>
        <v>42005</v>
      </c>
      <c r="C3" s="14">
        <v>10892.16</v>
      </c>
      <c r="D3" s="15">
        <f>SUM(C4-C3)</f>
        <v>15220.240000000002</v>
      </c>
      <c r="E3" s="16">
        <f>IF(C4="",0,SUM(D3-I2))</f>
        <v>1.8189894035458565E-12</v>
      </c>
      <c r="F3" s="17"/>
      <c r="G3" s="17"/>
      <c r="H3" s="18">
        <f>SUM(C3+G3)</f>
        <v>10892.16</v>
      </c>
      <c r="I3" s="19">
        <f>SUM(H4-H3)</f>
        <v>15220.240000000002</v>
      </c>
      <c r="J3" s="20"/>
      <c r="K3" s="21">
        <f>SUM(I3-J3)</f>
        <v>15220.240000000002</v>
      </c>
      <c r="L3" s="22">
        <f>SUM(I3-J3-K4)</f>
        <v>15220.240000000002</v>
      </c>
    </row>
    <row r="4" spans="1:12" ht="15" x14ac:dyDescent="0.25">
      <c r="A4" s="12" t="s">
        <v>11</v>
      </c>
      <c r="B4" s="23"/>
      <c r="C4" s="24">
        <v>26112.400000000001</v>
      </c>
      <c r="D4" s="25"/>
      <c r="E4" s="26"/>
      <c r="F4" s="27"/>
      <c r="G4" s="27"/>
      <c r="H4" s="28">
        <f>SUM(C4+F3)</f>
        <v>26112.400000000001</v>
      </c>
      <c r="I4" s="29"/>
      <c r="J4" s="30"/>
      <c r="K4" s="21"/>
      <c r="L4" s="31"/>
    </row>
    <row r="5" spans="1:12" ht="15" x14ac:dyDescent="0.25">
      <c r="A5" s="12" t="s">
        <v>11</v>
      </c>
      <c r="B5" s="13">
        <f ca="1">WORKDAY(B3,1)</f>
        <v>42006</v>
      </c>
      <c r="C5" s="18">
        <f t="shared" ref="C5:C47" si="0">SUM(H3)</f>
        <v>10892.16</v>
      </c>
      <c r="D5" s="15">
        <f>SUM(C6-C5)</f>
        <v>15220.240000000002</v>
      </c>
      <c r="E5" s="16">
        <f>SUM(D5-I3)</f>
        <v>0</v>
      </c>
      <c r="F5" s="17"/>
      <c r="G5" s="17"/>
      <c r="H5" s="18">
        <f>SUM(C5+G5)</f>
        <v>10892.16</v>
      </c>
      <c r="I5" s="19">
        <f>SUM(H6-H5)</f>
        <v>15220.240000000002</v>
      </c>
      <c r="J5" s="20">
        <v>13711</v>
      </c>
      <c r="K5" s="21">
        <f>SUM(I5-J5)</f>
        <v>1509.2400000000016</v>
      </c>
      <c r="L5" s="22">
        <f t="shared" ref="L5" si="1">SUM(I5-J5-K6)</f>
        <v>-55.279999999998381</v>
      </c>
    </row>
    <row r="6" spans="1:12" ht="15" x14ac:dyDescent="0.25">
      <c r="A6" s="12" t="s">
        <v>11</v>
      </c>
      <c r="B6" s="23"/>
      <c r="C6" s="28">
        <v>26112.400000000001</v>
      </c>
      <c r="D6" s="25"/>
      <c r="E6" s="26"/>
      <c r="F6" s="27"/>
      <c r="G6" s="27"/>
      <c r="H6" s="28">
        <f>SUM(C6+F5)</f>
        <v>26112.400000000001</v>
      </c>
      <c r="I6" s="29"/>
      <c r="J6" s="30"/>
      <c r="K6" s="21">
        <v>1564.52</v>
      </c>
      <c r="L6" s="31"/>
    </row>
    <row r="7" spans="1:12" ht="15" x14ac:dyDescent="0.25">
      <c r="A7" s="12" t="s">
        <v>11</v>
      </c>
      <c r="B7" s="13">
        <f ca="1">WORKDAY(B5,1)</f>
        <v>42009</v>
      </c>
      <c r="C7" s="18">
        <f t="shared" si="0"/>
        <v>10892.16</v>
      </c>
      <c r="D7" s="15">
        <f t="shared" ref="D7" si="2">SUM(C8-C7)</f>
        <v>15220.240000000002</v>
      </c>
      <c r="E7" s="16">
        <f>SUM(D7-I5)</f>
        <v>0</v>
      </c>
      <c r="F7" s="32"/>
      <c r="G7" s="32"/>
      <c r="H7" s="33">
        <f>SUM(C7+G7)</f>
        <v>10892.16</v>
      </c>
      <c r="I7" s="19">
        <f t="shared" ref="I7" si="3">SUM(H8-H7)</f>
        <v>15220.240000000002</v>
      </c>
      <c r="J7" s="20"/>
      <c r="K7" s="21">
        <f>SUM(I7-J7)</f>
        <v>15220.240000000002</v>
      </c>
      <c r="L7" s="22">
        <f t="shared" ref="L7" si="4">SUM(I7-J7-K8)</f>
        <v>15220.240000000002</v>
      </c>
    </row>
    <row r="8" spans="1:12" ht="15" x14ac:dyDescent="0.25">
      <c r="A8" s="12" t="s">
        <v>11</v>
      </c>
      <c r="B8" s="23"/>
      <c r="C8" s="28">
        <v>26112.400000000001</v>
      </c>
      <c r="D8" s="25"/>
      <c r="E8" s="26"/>
      <c r="F8" s="27"/>
      <c r="G8" s="27"/>
      <c r="H8" s="28">
        <f t="shared" ref="H8" si="5">SUM(C8+F7)</f>
        <v>26112.400000000001</v>
      </c>
      <c r="I8" s="29"/>
      <c r="J8" s="30"/>
      <c r="K8" s="21"/>
      <c r="L8" s="31"/>
    </row>
    <row r="9" spans="1:12" ht="15" x14ac:dyDescent="0.25">
      <c r="A9" s="12" t="s">
        <v>11</v>
      </c>
      <c r="B9" s="13">
        <f ca="1">WORKDAY(B7,1)</f>
        <v>42010</v>
      </c>
      <c r="C9" s="18">
        <f t="shared" si="0"/>
        <v>10892.16</v>
      </c>
      <c r="D9" s="15">
        <f t="shared" ref="D9" si="6">SUM(C10-C9)</f>
        <v>15220.240000000002</v>
      </c>
      <c r="E9" s="16">
        <f>SUM(D9-I7)</f>
        <v>0</v>
      </c>
      <c r="F9" s="32"/>
      <c r="G9" s="17"/>
      <c r="H9" s="18">
        <f t="shared" ref="H9" si="7">SUM(C9+G9)</f>
        <v>10892.16</v>
      </c>
      <c r="I9" s="19">
        <f t="shared" ref="I9" si="8">SUM(H10-H9)</f>
        <v>15220.240000000002</v>
      </c>
      <c r="J9" s="20"/>
      <c r="K9" s="21">
        <f>SUM(I9-J9)</f>
        <v>15220.240000000002</v>
      </c>
      <c r="L9" s="22">
        <f t="shared" ref="L9" si="9">SUM(I9-J9-K10)</f>
        <v>15220.240000000002</v>
      </c>
    </row>
    <row r="10" spans="1:12" ht="15" x14ac:dyDescent="0.25">
      <c r="A10" s="12" t="s">
        <v>11</v>
      </c>
      <c r="B10" s="23"/>
      <c r="C10" s="28">
        <v>26112.400000000001</v>
      </c>
      <c r="D10" s="25"/>
      <c r="E10" s="26"/>
      <c r="F10" s="27"/>
      <c r="G10" s="27"/>
      <c r="H10" s="28">
        <f t="shared" ref="H10" si="10">SUM(C10+F9)</f>
        <v>26112.400000000001</v>
      </c>
      <c r="I10" s="29"/>
      <c r="J10" s="30"/>
      <c r="K10" s="21"/>
      <c r="L10" s="31"/>
    </row>
    <row r="11" spans="1:12" ht="15" x14ac:dyDescent="0.25">
      <c r="A11" s="12" t="s">
        <v>11</v>
      </c>
      <c r="B11" s="13">
        <f ca="1">WORKDAY(B9,1)</f>
        <v>42011</v>
      </c>
      <c r="C11" s="18">
        <f t="shared" si="0"/>
        <v>10892.16</v>
      </c>
      <c r="D11" s="15">
        <f t="shared" ref="D11" si="11">SUM(C12-C11)</f>
        <v>15220.240000000002</v>
      </c>
      <c r="E11" s="16">
        <f>SUM(D11-I9)</f>
        <v>0</v>
      </c>
      <c r="F11" s="17"/>
      <c r="G11" s="17"/>
      <c r="H11" s="18">
        <f t="shared" ref="H11" si="12">SUM(C11+G11)</f>
        <v>10892.16</v>
      </c>
      <c r="I11" s="19">
        <f t="shared" ref="I11" si="13">SUM(H12-H11)</f>
        <v>15220.240000000002</v>
      </c>
      <c r="J11" s="20"/>
      <c r="K11" s="21">
        <f>SUM(I11-J11)</f>
        <v>15220.240000000002</v>
      </c>
      <c r="L11" s="22">
        <f t="shared" ref="L11" si="14">SUM(I11-J11-K12)</f>
        <v>15220.240000000002</v>
      </c>
    </row>
    <row r="12" spans="1:12" ht="15" x14ac:dyDescent="0.25">
      <c r="A12" s="12" t="s">
        <v>11</v>
      </c>
      <c r="B12" s="23"/>
      <c r="C12" s="28">
        <v>26112.400000000001</v>
      </c>
      <c r="D12" s="25"/>
      <c r="E12" s="26"/>
      <c r="F12" s="27"/>
      <c r="G12" s="27"/>
      <c r="H12" s="28">
        <f t="shared" ref="H12" si="15">SUM(C12+F11)</f>
        <v>26112.400000000001</v>
      </c>
      <c r="I12" s="29"/>
      <c r="J12" s="30"/>
      <c r="K12" s="21"/>
      <c r="L12" s="31"/>
    </row>
    <row r="13" spans="1:12" ht="15" x14ac:dyDescent="0.25">
      <c r="A13" s="12" t="s">
        <v>11</v>
      </c>
      <c r="B13" s="13">
        <f ca="1">WORKDAY.INTL(B11,1,1)</f>
        <v>42012</v>
      </c>
      <c r="C13" s="18">
        <f t="shared" si="0"/>
        <v>10892.16</v>
      </c>
      <c r="D13" s="15">
        <f t="shared" ref="D13" si="16">SUM(C14-C13)</f>
        <v>15220.240000000002</v>
      </c>
      <c r="E13" s="16">
        <f>SUM(D13-I11)</f>
        <v>0</v>
      </c>
      <c r="F13" s="17"/>
      <c r="G13" s="17">
        <v>1889</v>
      </c>
      <c r="H13" s="18">
        <f t="shared" ref="H13" si="17">SUM(C13+G13)</f>
        <v>12781.16</v>
      </c>
      <c r="I13" s="19">
        <f>SUM(H14-H13)</f>
        <v>13331.240000000002</v>
      </c>
      <c r="J13" s="20"/>
      <c r="K13" s="21">
        <f>SUM(I13-J13)</f>
        <v>13331.240000000002</v>
      </c>
      <c r="L13" s="22">
        <f t="shared" ref="L13" si="18">SUM(I13-J13-K14)</f>
        <v>13331.240000000002</v>
      </c>
    </row>
    <row r="14" spans="1:12" ht="15" x14ac:dyDescent="0.25">
      <c r="A14" s="12" t="s">
        <v>11</v>
      </c>
      <c r="B14" s="23"/>
      <c r="C14" s="28">
        <v>26112.400000000001</v>
      </c>
      <c r="D14" s="25"/>
      <c r="E14" s="26"/>
      <c r="F14" s="27"/>
      <c r="G14" s="27"/>
      <c r="H14" s="28">
        <f t="shared" ref="H14" si="19">SUM(C14+F13)</f>
        <v>26112.400000000001</v>
      </c>
      <c r="I14" s="29"/>
      <c r="J14" s="30"/>
      <c r="K14" s="21"/>
      <c r="L14" s="31"/>
    </row>
    <row r="15" spans="1:12" ht="15" x14ac:dyDescent="0.25">
      <c r="A15" s="12" t="s">
        <v>11</v>
      </c>
      <c r="B15" s="13">
        <f ca="1">WORKDAY(B13,1)</f>
        <v>42013</v>
      </c>
      <c r="C15" s="18">
        <f t="shared" si="0"/>
        <v>12781.16</v>
      </c>
      <c r="D15" s="15">
        <f>SUM(C16-C15)</f>
        <v>13331.240000000002</v>
      </c>
      <c r="E15" s="16">
        <f>SUM(D15-I13)</f>
        <v>0</v>
      </c>
      <c r="F15" s="17">
        <f>273.4+439.84</f>
        <v>713.24</v>
      </c>
      <c r="G15" s="17"/>
      <c r="H15" s="18">
        <f t="shared" ref="H15" si="20">SUM(C15+G15)</f>
        <v>12781.16</v>
      </c>
      <c r="I15" s="19">
        <f t="shared" ref="I15" si="21">SUM(H16-H15)</f>
        <v>14044.480000000003</v>
      </c>
      <c r="J15" s="20"/>
      <c r="K15" s="21">
        <f>SUM(I15-J15)</f>
        <v>14044.480000000003</v>
      </c>
      <c r="L15" s="22">
        <f t="shared" ref="L15" si="22">SUM(I15-J15-K16)</f>
        <v>14044.480000000003</v>
      </c>
    </row>
    <row r="16" spans="1:12" ht="15" x14ac:dyDescent="0.25">
      <c r="A16" s="12" t="s">
        <v>11</v>
      </c>
      <c r="B16" s="23"/>
      <c r="C16" s="28">
        <v>26112.400000000001</v>
      </c>
      <c r="D16" s="25"/>
      <c r="E16" s="26"/>
      <c r="F16" s="27"/>
      <c r="G16" s="27"/>
      <c r="H16" s="28">
        <f t="shared" ref="H16" si="23">SUM(C16+F15)</f>
        <v>26825.640000000003</v>
      </c>
      <c r="I16" s="29"/>
      <c r="J16" s="30"/>
      <c r="K16" s="21"/>
      <c r="L16" s="31"/>
    </row>
    <row r="17" spans="1:12" ht="15" x14ac:dyDescent="0.25">
      <c r="A17" s="12" t="s">
        <v>11</v>
      </c>
      <c r="B17" s="13">
        <f ca="1">WORKDAY(B15,1)</f>
        <v>42016</v>
      </c>
      <c r="C17" s="18">
        <f t="shared" si="0"/>
        <v>12781.16</v>
      </c>
      <c r="D17" s="15">
        <f t="shared" ref="D17" si="24">SUM(C18-C17)</f>
        <v>14044.48</v>
      </c>
      <c r="E17" s="16">
        <f>SUM(D17-I15)</f>
        <v>-3.637978807091713E-12</v>
      </c>
      <c r="F17" s="17"/>
      <c r="G17" s="17"/>
      <c r="H17" s="18">
        <f t="shared" ref="H17" si="25">SUM(C17+G17)</f>
        <v>12781.16</v>
      </c>
      <c r="I17" s="19">
        <f t="shared" ref="I17" si="26">SUM(H18-H17)</f>
        <v>14044.48</v>
      </c>
      <c r="J17" s="20"/>
      <c r="K17" s="21">
        <f>SUM(I17-J17)</f>
        <v>14044.48</v>
      </c>
      <c r="L17" s="22">
        <f t="shared" ref="L17" si="27">SUM(I17-J17-K18)</f>
        <v>14044.48</v>
      </c>
    </row>
    <row r="18" spans="1:12" ht="15" x14ac:dyDescent="0.25">
      <c r="A18" s="12" t="s">
        <v>11</v>
      </c>
      <c r="B18" s="23"/>
      <c r="C18" s="28">
        <v>26825.64</v>
      </c>
      <c r="D18" s="25"/>
      <c r="E18" s="26"/>
      <c r="F18" s="27"/>
      <c r="G18" s="27"/>
      <c r="H18" s="28">
        <f t="shared" ref="H18" si="28">SUM(C18+F17)</f>
        <v>26825.64</v>
      </c>
      <c r="I18" s="29"/>
      <c r="J18" s="30"/>
      <c r="K18" s="21"/>
      <c r="L18" s="31"/>
    </row>
    <row r="19" spans="1:12" ht="15" x14ac:dyDescent="0.25">
      <c r="A19" s="12" t="s">
        <v>11</v>
      </c>
      <c r="B19" s="13">
        <f ca="1">WORKDAY(B17,1)</f>
        <v>42017</v>
      </c>
      <c r="C19" s="18">
        <f t="shared" si="0"/>
        <v>12781.16</v>
      </c>
      <c r="D19" s="15">
        <f t="shared" ref="D19" si="29">SUM(C20-C19)</f>
        <v>14044.48</v>
      </c>
      <c r="E19" s="16">
        <f>SUM(D19-I17)</f>
        <v>0</v>
      </c>
      <c r="F19" s="17">
        <f>448+436</f>
        <v>884</v>
      </c>
      <c r="G19" s="17"/>
      <c r="H19" s="18">
        <f t="shared" ref="H19" si="30">SUM(C19+G19)</f>
        <v>12781.16</v>
      </c>
      <c r="I19" s="19">
        <f t="shared" ref="I19" si="31">SUM(H20-H19)</f>
        <v>14928.48</v>
      </c>
      <c r="J19" s="20"/>
      <c r="K19" s="21">
        <f>SUM(I19-J19)</f>
        <v>14928.48</v>
      </c>
      <c r="L19" s="22">
        <f t="shared" ref="L19" si="32">SUM(I19-J19-K20)</f>
        <v>14928.48</v>
      </c>
    </row>
    <row r="20" spans="1:12" ht="15" x14ac:dyDescent="0.25">
      <c r="A20" s="12" t="s">
        <v>11</v>
      </c>
      <c r="B20" s="23"/>
      <c r="C20" s="28">
        <v>26825.64</v>
      </c>
      <c r="D20" s="25"/>
      <c r="E20" s="26"/>
      <c r="F20" s="27"/>
      <c r="G20" s="27"/>
      <c r="H20" s="28">
        <f t="shared" ref="H20" si="33">SUM(C20+F19)</f>
        <v>27709.64</v>
      </c>
      <c r="I20" s="29"/>
      <c r="J20" s="30"/>
      <c r="K20" s="21"/>
      <c r="L20" s="31"/>
    </row>
    <row r="21" spans="1:12" ht="15" x14ac:dyDescent="0.25">
      <c r="A21" s="12" t="s">
        <v>11</v>
      </c>
      <c r="B21" s="13">
        <f ca="1">WORKDAY(B19,1)</f>
        <v>42018</v>
      </c>
      <c r="C21" s="18">
        <f t="shared" si="0"/>
        <v>12781.16</v>
      </c>
      <c r="D21" s="15">
        <f t="shared" ref="D21" si="34">SUM(C22-C21)</f>
        <v>14928.48</v>
      </c>
      <c r="E21" s="16">
        <f>SUM(D21-I19)</f>
        <v>0</v>
      </c>
      <c r="F21" s="17"/>
      <c r="G21" s="17"/>
      <c r="H21" s="18">
        <f t="shared" ref="H21" si="35">SUM(C21+G21)</f>
        <v>12781.16</v>
      </c>
      <c r="I21" s="19">
        <f t="shared" ref="I21" si="36">SUM(H22-H21)</f>
        <v>14928.48</v>
      </c>
      <c r="J21" s="20"/>
      <c r="K21" s="21">
        <f>SUM(I21-J21)</f>
        <v>14928.48</v>
      </c>
      <c r="L21" s="22">
        <f t="shared" ref="L21" si="37">SUM(I21-J21-K22)</f>
        <v>14928.48</v>
      </c>
    </row>
    <row r="22" spans="1:12" ht="15" x14ac:dyDescent="0.25">
      <c r="A22" s="12" t="s">
        <v>11</v>
      </c>
      <c r="B22" s="23"/>
      <c r="C22" s="28">
        <v>27709.64</v>
      </c>
      <c r="D22" s="25"/>
      <c r="E22" s="26"/>
      <c r="F22" s="27"/>
      <c r="G22" s="27"/>
      <c r="H22" s="28">
        <f t="shared" ref="H22" si="38">SUM(C22+F21)</f>
        <v>27709.64</v>
      </c>
      <c r="I22" s="29"/>
      <c r="J22" s="30"/>
      <c r="K22" s="21"/>
      <c r="L22" s="31"/>
    </row>
    <row r="23" spans="1:12" ht="15" x14ac:dyDescent="0.25">
      <c r="A23" s="12" t="s">
        <v>11</v>
      </c>
      <c r="B23" s="13">
        <f ca="1">WORKDAY.INTL(B21,1,1)</f>
        <v>42019</v>
      </c>
      <c r="C23" s="18">
        <f t="shared" si="0"/>
        <v>12781.16</v>
      </c>
      <c r="D23" s="15">
        <f t="shared" ref="D23" si="39">SUM(C24-C23)</f>
        <v>14928.48</v>
      </c>
      <c r="E23" s="16">
        <f>SUM(D23-I21)</f>
        <v>0</v>
      </c>
      <c r="F23" s="17"/>
      <c r="G23" s="17"/>
      <c r="H23" s="18">
        <f t="shared" ref="H23" si="40">SUM(C23+G23)</f>
        <v>12781.16</v>
      </c>
      <c r="I23" s="19">
        <f t="shared" ref="I23" si="41">SUM(H24-H23)</f>
        <v>14928.48</v>
      </c>
      <c r="J23" s="20"/>
      <c r="K23" s="21">
        <f>SUM(I23-J23)</f>
        <v>14928.48</v>
      </c>
      <c r="L23" s="22">
        <f t="shared" ref="L23" si="42">SUM(I23-J23-K24)</f>
        <v>14928.48</v>
      </c>
    </row>
    <row r="24" spans="1:12" ht="15" x14ac:dyDescent="0.25">
      <c r="A24" s="12" t="s">
        <v>11</v>
      </c>
      <c r="B24" s="23"/>
      <c r="C24" s="28">
        <v>27709.64</v>
      </c>
      <c r="D24" s="25"/>
      <c r="E24" s="26"/>
      <c r="F24" s="27"/>
      <c r="G24" s="27"/>
      <c r="H24" s="28">
        <f t="shared" ref="H24" si="43">SUM(C24+F23)</f>
        <v>27709.64</v>
      </c>
      <c r="I24" s="29"/>
      <c r="J24" s="30"/>
      <c r="K24" s="21"/>
      <c r="L24" s="31"/>
    </row>
    <row r="25" spans="1:12" ht="15" x14ac:dyDescent="0.25">
      <c r="A25" s="12" t="s">
        <v>11</v>
      </c>
      <c r="B25" s="13">
        <f ca="1">WORKDAY.INTL(B23,1,1)</f>
        <v>42020</v>
      </c>
      <c r="C25" s="18">
        <f t="shared" si="0"/>
        <v>12781.16</v>
      </c>
      <c r="D25" s="15">
        <f>SUM(C26-C25)</f>
        <v>14928.48</v>
      </c>
      <c r="E25" s="16">
        <f>SUM(D25-I23)</f>
        <v>0</v>
      </c>
      <c r="F25" s="17">
        <f>404.84+174.92</f>
        <v>579.76</v>
      </c>
      <c r="G25" s="17"/>
      <c r="H25" s="18">
        <f t="shared" ref="H25" si="44">SUM(C25+G25)</f>
        <v>12781.16</v>
      </c>
      <c r="I25" s="19">
        <f t="shared" ref="I25" si="45">SUM(H26-H25)</f>
        <v>15508.239999999998</v>
      </c>
      <c r="J25" s="20"/>
      <c r="K25" s="21">
        <f>SUM(I25-J25)</f>
        <v>15508.239999999998</v>
      </c>
      <c r="L25" s="22">
        <f t="shared" ref="L25" si="46">SUM(I25-J25-K26)</f>
        <v>15508.239999999998</v>
      </c>
    </row>
    <row r="26" spans="1:12" ht="15" x14ac:dyDescent="0.25">
      <c r="A26" s="12" t="s">
        <v>11</v>
      </c>
      <c r="B26" s="23"/>
      <c r="C26" s="28">
        <v>27709.64</v>
      </c>
      <c r="D26" s="25"/>
      <c r="E26" s="26"/>
      <c r="F26" s="27"/>
      <c r="G26" s="27"/>
      <c r="H26" s="28">
        <f t="shared" ref="H26" si="47">SUM(C26+F25)</f>
        <v>28289.399999999998</v>
      </c>
      <c r="I26" s="29"/>
      <c r="J26" s="30"/>
      <c r="K26" s="21"/>
      <c r="L26" s="31"/>
    </row>
    <row r="27" spans="1:12" ht="15" x14ac:dyDescent="0.25">
      <c r="A27" s="12" t="s">
        <v>11</v>
      </c>
      <c r="B27" s="13">
        <f ca="1">WORKDAY(B25,1)</f>
        <v>42023</v>
      </c>
      <c r="C27" s="18">
        <f t="shared" si="0"/>
        <v>12781.16</v>
      </c>
      <c r="D27" s="15">
        <f t="shared" ref="D27" si="48">SUM(C28-C27)</f>
        <v>15508.240000000002</v>
      </c>
      <c r="E27" s="16">
        <f>SUM(D27-I25)</f>
        <v>3.637978807091713E-12</v>
      </c>
      <c r="F27" s="17"/>
      <c r="G27" s="17"/>
      <c r="H27" s="18">
        <f t="shared" ref="H27" si="49">SUM(C27+G27)</f>
        <v>12781.16</v>
      </c>
      <c r="I27" s="19">
        <f t="shared" ref="I27" si="50">SUM(H28-H27)</f>
        <v>15508.240000000002</v>
      </c>
      <c r="J27" s="20"/>
      <c r="K27" s="21">
        <f>SUM(I27-J27)</f>
        <v>15508.240000000002</v>
      </c>
      <c r="L27" s="22">
        <f t="shared" ref="L27" si="51">SUM(I27-J27-K28)</f>
        <v>15508.240000000002</v>
      </c>
    </row>
    <row r="28" spans="1:12" ht="15" x14ac:dyDescent="0.25">
      <c r="A28" s="12" t="s">
        <v>11</v>
      </c>
      <c r="B28" s="23"/>
      <c r="C28" s="28">
        <v>28289.4</v>
      </c>
      <c r="D28" s="25"/>
      <c r="E28" s="26"/>
      <c r="F28" s="27"/>
      <c r="G28" s="27"/>
      <c r="H28" s="28">
        <f t="shared" ref="H28" si="52">SUM(C28+F27)</f>
        <v>28289.4</v>
      </c>
      <c r="I28" s="29"/>
      <c r="J28" s="30"/>
      <c r="K28" s="21"/>
      <c r="L28" s="31"/>
    </row>
    <row r="29" spans="1:12" ht="15" x14ac:dyDescent="0.25">
      <c r="A29" s="12" t="s">
        <v>11</v>
      </c>
      <c r="B29" s="13">
        <f ca="1">WORKDAY(B27,1)</f>
        <v>42024</v>
      </c>
      <c r="C29" s="18">
        <f t="shared" si="0"/>
        <v>12781.16</v>
      </c>
      <c r="D29" s="15">
        <f t="shared" ref="D29" si="53">SUM(C30-C29)</f>
        <v>15508.240000000002</v>
      </c>
      <c r="E29" s="16">
        <f>SUM(D29-I27)</f>
        <v>0</v>
      </c>
      <c r="F29" s="17"/>
      <c r="G29" s="17"/>
      <c r="H29" s="18">
        <f t="shared" ref="H29" si="54">SUM(C29+G29)</f>
        <v>12781.16</v>
      </c>
      <c r="I29" s="19">
        <f t="shared" ref="I29" si="55">SUM(H30-H29)</f>
        <v>15508.240000000002</v>
      </c>
      <c r="J29" s="20"/>
      <c r="K29" s="21">
        <f>SUM(I29-J29)</f>
        <v>15508.240000000002</v>
      </c>
      <c r="L29" s="22">
        <f t="shared" ref="L29" si="56">SUM(I29-J29-K30)</f>
        <v>15508.240000000002</v>
      </c>
    </row>
    <row r="30" spans="1:12" ht="15" x14ac:dyDescent="0.25">
      <c r="A30" s="12" t="s">
        <v>11</v>
      </c>
      <c r="B30" s="23"/>
      <c r="C30" s="28">
        <v>28289.4</v>
      </c>
      <c r="D30" s="25"/>
      <c r="E30" s="26"/>
      <c r="F30" s="27"/>
      <c r="G30" s="27"/>
      <c r="H30" s="28">
        <f t="shared" ref="H30" si="57">SUM(C30+F29)</f>
        <v>28289.4</v>
      </c>
      <c r="I30" s="29"/>
      <c r="J30" s="30"/>
      <c r="K30" s="21"/>
      <c r="L30" s="31"/>
    </row>
    <row r="31" spans="1:12" ht="15" x14ac:dyDescent="0.25">
      <c r="A31" s="12" t="s">
        <v>11</v>
      </c>
      <c r="B31" s="13">
        <f ca="1">WORKDAY(B29,1)</f>
        <v>42025</v>
      </c>
      <c r="C31" s="18">
        <f t="shared" si="0"/>
        <v>12781.16</v>
      </c>
      <c r="D31" s="15">
        <f>SUM(C32-C31)</f>
        <v>15508.240000000002</v>
      </c>
      <c r="E31" s="16">
        <f>SUM(D31-I29)</f>
        <v>0</v>
      </c>
      <c r="F31" s="17"/>
      <c r="G31" s="17"/>
      <c r="H31" s="18">
        <f t="shared" ref="H31" si="58">SUM(C31+G31)</f>
        <v>12781.16</v>
      </c>
      <c r="I31" s="19">
        <f t="shared" ref="I31" si="59">SUM(H32-H31)</f>
        <v>15508.240000000002</v>
      </c>
      <c r="J31" s="20"/>
      <c r="K31" s="21">
        <f>SUM(I31-J31)</f>
        <v>15508.240000000002</v>
      </c>
      <c r="L31" s="22">
        <f t="shared" ref="L31" si="60">SUM(I31-J31-K32)</f>
        <v>15508.240000000002</v>
      </c>
    </row>
    <row r="32" spans="1:12" ht="15" x14ac:dyDescent="0.25">
      <c r="A32" s="12" t="s">
        <v>11</v>
      </c>
      <c r="B32" s="23"/>
      <c r="C32" s="28">
        <v>28289.4</v>
      </c>
      <c r="D32" s="25"/>
      <c r="E32" s="26"/>
      <c r="F32" s="27"/>
      <c r="G32" s="27"/>
      <c r="H32" s="28">
        <f t="shared" ref="H32" si="61">SUM(C32+F31)</f>
        <v>28289.4</v>
      </c>
      <c r="I32" s="29"/>
      <c r="J32" s="30"/>
      <c r="K32" s="21"/>
      <c r="L32" s="31"/>
    </row>
    <row r="33" spans="1:12" ht="15" x14ac:dyDescent="0.25">
      <c r="A33" s="12" t="s">
        <v>11</v>
      </c>
      <c r="B33" s="13">
        <f ca="1">WORKDAY(B31,1)</f>
        <v>42026</v>
      </c>
      <c r="C33" s="18">
        <f t="shared" si="0"/>
        <v>12781.16</v>
      </c>
      <c r="D33" s="15">
        <f t="shared" ref="D33" si="62">SUM(C34-C33)</f>
        <v>15508.240000000002</v>
      </c>
      <c r="E33" s="16">
        <f>SUM(D33-I31)</f>
        <v>0</v>
      </c>
      <c r="F33" s="17"/>
      <c r="G33" s="17"/>
      <c r="H33" s="18">
        <f t="shared" ref="H33" si="63">SUM(C33+G33)</f>
        <v>12781.16</v>
      </c>
      <c r="I33" s="19">
        <f t="shared" ref="I33" si="64">SUM(H34-H33)</f>
        <v>15508.240000000002</v>
      </c>
      <c r="J33" s="20"/>
      <c r="K33" s="21">
        <f>SUM(I33-J33)</f>
        <v>15508.240000000002</v>
      </c>
      <c r="L33" s="22">
        <f t="shared" ref="L33" si="65">SUM(I33-J33-K34)</f>
        <v>15508.240000000002</v>
      </c>
    </row>
    <row r="34" spans="1:12" ht="15" x14ac:dyDescent="0.25">
      <c r="A34" s="12" t="s">
        <v>11</v>
      </c>
      <c r="B34" s="23"/>
      <c r="C34" s="28">
        <v>28289.4</v>
      </c>
      <c r="D34" s="25"/>
      <c r="E34" s="26"/>
      <c r="F34" s="27"/>
      <c r="G34" s="27"/>
      <c r="H34" s="28">
        <f t="shared" ref="H34" si="66">SUM(C34+F33)</f>
        <v>28289.4</v>
      </c>
      <c r="I34" s="29"/>
      <c r="J34" s="30"/>
      <c r="K34" s="21"/>
      <c r="L34" s="31"/>
    </row>
    <row r="35" spans="1:12" ht="15" x14ac:dyDescent="0.25">
      <c r="A35" s="12" t="s">
        <v>11</v>
      </c>
      <c r="B35" s="13">
        <f ca="1">WORKDAY.INTL(B33,1,1)</f>
        <v>42027</v>
      </c>
      <c r="C35" s="18">
        <f t="shared" si="0"/>
        <v>12781.16</v>
      </c>
      <c r="D35" s="15">
        <f t="shared" ref="D35" si="67">SUM(C36-C35)</f>
        <v>-12781.16</v>
      </c>
      <c r="E35" s="16">
        <f>SUM(D35-I33)</f>
        <v>-28289.4</v>
      </c>
      <c r="F35" s="17"/>
      <c r="G35" s="17"/>
      <c r="H35" s="18">
        <f t="shared" ref="H35" si="68">SUM(C35+G35)</f>
        <v>12781.16</v>
      </c>
      <c r="I35" s="19">
        <f t="shared" ref="I35" si="69">SUM(H36-H35)</f>
        <v>-12781.16</v>
      </c>
      <c r="J35" s="20"/>
      <c r="K35" s="21">
        <f>SUM(I35-J35)</f>
        <v>-12781.16</v>
      </c>
      <c r="L35" s="22">
        <f t="shared" ref="L35" si="70">SUM(I35-J35-K36)</f>
        <v>-12781.16</v>
      </c>
    </row>
    <row r="36" spans="1:12" ht="15" x14ac:dyDescent="0.25">
      <c r="A36" s="12" t="s">
        <v>11</v>
      </c>
      <c r="B36" s="23"/>
      <c r="C36" s="28"/>
      <c r="D36" s="25"/>
      <c r="E36" s="26"/>
      <c r="F36" s="27"/>
      <c r="G36" s="27"/>
      <c r="H36" s="28">
        <f t="shared" ref="H36" si="71">SUM(C36+F35)</f>
        <v>0</v>
      </c>
      <c r="I36" s="29"/>
      <c r="J36" s="30"/>
      <c r="K36" s="21"/>
      <c r="L36" s="31"/>
    </row>
    <row r="37" spans="1:12" ht="15" x14ac:dyDescent="0.25">
      <c r="A37" s="12" t="s">
        <v>11</v>
      </c>
      <c r="B37" s="13">
        <f ca="1">WORKDAY(B35,1)</f>
        <v>42030</v>
      </c>
      <c r="C37" s="18">
        <f t="shared" si="0"/>
        <v>12781.16</v>
      </c>
      <c r="D37" s="15">
        <f t="shared" ref="D37" si="72">SUM(C38-C37)</f>
        <v>-12781.16</v>
      </c>
      <c r="E37" s="16">
        <f>SUM(D37-I35)</f>
        <v>0</v>
      </c>
      <c r="F37" s="17"/>
      <c r="G37" s="17"/>
      <c r="H37" s="18">
        <f t="shared" ref="H37" si="73">SUM(C37+G37)</f>
        <v>12781.16</v>
      </c>
      <c r="I37" s="19">
        <f t="shared" ref="I37" si="74">SUM(H38-H37)</f>
        <v>-12781.16</v>
      </c>
      <c r="J37" s="20"/>
      <c r="K37" s="21">
        <f>SUM(I37-J37)</f>
        <v>-12781.16</v>
      </c>
      <c r="L37" s="22">
        <f t="shared" ref="L37" si="75">SUM(I37-J37-K38)</f>
        <v>-12781.16</v>
      </c>
    </row>
    <row r="38" spans="1:12" ht="15" x14ac:dyDescent="0.25">
      <c r="A38" s="12" t="s">
        <v>11</v>
      </c>
      <c r="B38" s="23"/>
      <c r="C38" s="28"/>
      <c r="D38" s="25"/>
      <c r="E38" s="26"/>
      <c r="F38" s="27"/>
      <c r="G38" s="27"/>
      <c r="H38" s="28">
        <f t="shared" ref="H38" si="76">SUM(C38+F37)</f>
        <v>0</v>
      </c>
      <c r="I38" s="29"/>
      <c r="J38" s="30"/>
      <c r="K38" s="21"/>
      <c r="L38" s="31"/>
    </row>
    <row r="39" spans="1:12" ht="15" x14ac:dyDescent="0.25">
      <c r="A39" s="12" t="s">
        <v>11</v>
      </c>
      <c r="B39" s="13">
        <f ca="1">WORKDAY(B37,1)</f>
        <v>42031</v>
      </c>
      <c r="C39" s="18">
        <f t="shared" si="0"/>
        <v>12781.16</v>
      </c>
      <c r="D39" s="15">
        <f t="shared" ref="D39" si="77">SUM(C40-C39)</f>
        <v>-12781.16</v>
      </c>
      <c r="E39" s="16">
        <f>SUM(D39-I37)</f>
        <v>0</v>
      </c>
      <c r="F39" s="17"/>
      <c r="G39" s="17"/>
      <c r="H39" s="18">
        <f t="shared" ref="H39" si="78">SUM(C39+G39)</f>
        <v>12781.16</v>
      </c>
      <c r="I39" s="19">
        <f t="shared" ref="I39" si="79">SUM(H40-H39)</f>
        <v>-12781.16</v>
      </c>
      <c r="J39" s="20"/>
      <c r="K39" s="21">
        <f>SUM(I39-J39)</f>
        <v>-12781.16</v>
      </c>
      <c r="L39" s="22">
        <f t="shared" ref="L39" si="80">SUM(I39-J39-K40)</f>
        <v>-12781.16</v>
      </c>
    </row>
    <row r="40" spans="1:12" ht="15" x14ac:dyDescent="0.25">
      <c r="A40" s="12" t="s">
        <v>11</v>
      </c>
      <c r="B40" s="23"/>
      <c r="C40" s="28"/>
      <c r="D40" s="25"/>
      <c r="E40" s="26"/>
      <c r="F40" s="27"/>
      <c r="G40" s="27"/>
      <c r="H40" s="28">
        <f t="shared" ref="H40" si="81">SUM(C40+F39)</f>
        <v>0</v>
      </c>
      <c r="I40" s="29"/>
      <c r="J40" s="30"/>
      <c r="K40" s="21"/>
      <c r="L40" s="31"/>
    </row>
    <row r="41" spans="1:12" ht="15" x14ac:dyDescent="0.25">
      <c r="A41" s="12" t="s">
        <v>11</v>
      </c>
      <c r="B41" s="13">
        <f ca="1">WORKDAY(B39,1)</f>
        <v>42032</v>
      </c>
      <c r="C41" s="18">
        <f t="shared" si="0"/>
        <v>12781.16</v>
      </c>
      <c r="D41" s="15">
        <f>SUM(C42-C41)</f>
        <v>-12781.16</v>
      </c>
      <c r="E41" s="16">
        <f>SUM(D41-I39)</f>
        <v>0</v>
      </c>
      <c r="F41" s="17"/>
      <c r="G41" s="17"/>
      <c r="H41" s="18">
        <f t="shared" ref="H41" si="82">SUM(C41+G41)</f>
        <v>12781.16</v>
      </c>
      <c r="I41" s="19">
        <f t="shared" ref="I41" si="83">SUM(H42-H41)</f>
        <v>-12781.16</v>
      </c>
      <c r="J41" s="20"/>
      <c r="K41" s="21">
        <f>SUM(I41-J41)</f>
        <v>-12781.16</v>
      </c>
      <c r="L41" s="22">
        <f t="shared" ref="L41" si="84">SUM(I41-J41-K42)</f>
        <v>-12781.16</v>
      </c>
    </row>
    <row r="42" spans="1:12" ht="15" x14ac:dyDescent="0.25">
      <c r="A42" s="12" t="s">
        <v>11</v>
      </c>
      <c r="B42" s="23"/>
      <c r="C42" s="28"/>
      <c r="D42" s="25"/>
      <c r="E42" s="26"/>
      <c r="F42" s="27"/>
      <c r="G42" s="27"/>
      <c r="H42" s="28">
        <f t="shared" ref="H42" si="85">SUM(C42+F41)</f>
        <v>0</v>
      </c>
      <c r="I42" s="29"/>
      <c r="J42" s="30"/>
      <c r="K42" s="21"/>
      <c r="L42" s="31"/>
    </row>
    <row r="43" spans="1:12" ht="15" x14ac:dyDescent="0.25">
      <c r="A43" s="12" t="s">
        <v>11</v>
      </c>
      <c r="B43" s="13">
        <f ca="1">WORKDAY(B41,1)</f>
        <v>42033</v>
      </c>
      <c r="C43" s="18">
        <f t="shared" si="0"/>
        <v>12781.16</v>
      </c>
      <c r="D43" s="15">
        <f t="shared" ref="D43" si="86">SUM(C44-C43)</f>
        <v>-12781.16</v>
      </c>
      <c r="E43" s="16">
        <f>SUM(D43-I41)</f>
        <v>0</v>
      </c>
      <c r="F43" s="17"/>
      <c r="G43" s="17"/>
      <c r="H43" s="18">
        <f t="shared" ref="H43" si="87">SUM(C43+G43)</f>
        <v>12781.16</v>
      </c>
      <c r="I43" s="19">
        <f t="shared" ref="I43" si="88">SUM(H44-H43)</f>
        <v>-12781.16</v>
      </c>
      <c r="J43" s="20"/>
      <c r="K43" s="21">
        <f>SUM(I43-J43)</f>
        <v>-12781.16</v>
      </c>
      <c r="L43" s="22">
        <f t="shared" ref="L43" si="89">SUM(I43-J43-K44)</f>
        <v>-12781.16</v>
      </c>
    </row>
    <row r="44" spans="1:12" ht="15" x14ac:dyDescent="0.25">
      <c r="A44" s="12" t="s">
        <v>11</v>
      </c>
      <c r="B44" s="23"/>
      <c r="C44" s="28"/>
      <c r="D44" s="25"/>
      <c r="E44" s="26"/>
      <c r="F44" s="27"/>
      <c r="G44" s="27"/>
      <c r="H44" s="28">
        <f t="shared" ref="H44" si="90">SUM(C44+F43)</f>
        <v>0</v>
      </c>
      <c r="I44" s="29"/>
      <c r="J44" s="30"/>
      <c r="K44" s="21"/>
      <c r="L44" s="31"/>
    </row>
    <row r="45" spans="1:12" ht="15" x14ac:dyDescent="0.25">
      <c r="A45" s="12" t="s">
        <v>11</v>
      </c>
      <c r="B45" s="13">
        <f ca="1">WORKDAY.INTL(B43,1,1)</f>
        <v>42034</v>
      </c>
      <c r="C45" s="18">
        <f t="shared" si="0"/>
        <v>12781.16</v>
      </c>
      <c r="D45" s="15">
        <f>SUM(C46-C45)</f>
        <v>-12781.16</v>
      </c>
      <c r="E45" s="16">
        <f>SUM(D45-I43)</f>
        <v>0</v>
      </c>
      <c r="F45" s="17"/>
      <c r="G45" s="17"/>
      <c r="H45" s="18">
        <f t="shared" ref="H45" si="91">SUM(C45+G45)</f>
        <v>12781.16</v>
      </c>
      <c r="I45" s="19">
        <f t="shared" ref="I45" si="92">SUM(H46-H45)</f>
        <v>-12781.16</v>
      </c>
      <c r="J45" s="20"/>
      <c r="K45" s="21">
        <f>SUM(I45-J45)</f>
        <v>-12781.16</v>
      </c>
      <c r="L45" s="22">
        <f t="shared" ref="L45" si="93">SUM(I45-J45-K46)</f>
        <v>-12781.16</v>
      </c>
    </row>
    <row r="46" spans="1:12" ht="15" x14ac:dyDescent="0.25">
      <c r="A46" s="12" t="s">
        <v>11</v>
      </c>
      <c r="B46" s="23"/>
      <c r="C46" s="28"/>
      <c r="D46" s="25"/>
      <c r="E46" s="26"/>
      <c r="F46" s="27"/>
      <c r="G46" s="27"/>
      <c r="H46" s="28">
        <f t="shared" ref="H46" si="94">SUM(C46+F45)</f>
        <v>0</v>
      </c>
      <c r="I46" s="29"/>
      <c r="J46" s="30"/>
      <c r="K46" s="21"/>
      <c r="L46" s="31"/>
    </row>
    <row r="47" spans="1:12" ht="15" x14ac:dyDescent="0.25">
      <c r="A47" s="12" t="s">
        <v>11</v>
      </c>
      <c r="B47" s="13">
        <f ca="1">WORKDAY.INTL(B45,1,1)</f>
        <v>42037</v>
      </c>
      <c r="C47" s="18">
        <f t="shared" si="0"/>
        <v>12781.16</v>
      </c>
      <c r="D47" s="15">
        <f t="shared" ref="D47" si="95">SUM(C48-C47)</f>
        <v>-12781.16</v>
      </c>
      <c r="E47" s="16">
        <f>SUM(D47-I45)</f>
        <v>0</v>
      </c>
      <c r="F47" s="17"/>
      <c r="G47" s="17"/>
      <c r="H47" s="18">
        <f t="shared" ref="H47" si="96">SUM(C47+G47)</f>
        <v>12781.16</v>
      </c>
      <c r="I47" s="19">
        <f t="shared" ref="I47" si="97">SUM(H48-H47)</f>
        <v>-12781.16</v>
      </c>
      <c r="J47" s="20"/>
      <c r="K47" s="21">
        <f>SUM(I47-J47)</f>
        <v>-12781.16</v>
      </c>
      <c r="L47" s="22">
        <f t="shared" ref="L47" si="98">SUM(I47-J47-K48)</f>
        <v>-12781.16</v>
      </c>
    </row>
    <row r="48" spans="1:12" ht="15" x14ac:dyDescent="0.25">
      <c r="A48" s="12" t="s">
        <v>11</v>
      </c>
      <c r="B48" s="23"/>
      <c r="C48" s="28"/>
      <c r="D48" s="25"/>
      <c r="E48" s="26"/>
      <c r="F48" s="27"/>
      <c r="G48" s="27"/>
      <c r="H48" s="28">
        <f t="shared" ref="H48" si="99">SUM(C48+F47)</f>
        <v>0</v>
      </c>
      <c r="I48" s="29"/>
      <c r="J48" s="30"/>
      <c r="K48" s="21"/>
      <c r="L48" s="31"/>
    </row>
    <row r="49" spans="2:9" ht="15" x14ac:dyDescent="0.25">
      <c r="B49" s="34"/>
      <c r="C49" s="18"/>
      <c r="D49" s="15">
        <f t="shared" ref="D49" si="100">SUM(C50-C49)</f>
        <v>0</v>
      </c>
      <c r="E49" s="16">
        <f t="shared" ref="E49:E67" si="101">SUM(D49-I48)</f>
        <v>0</v>
      </c>
      <c r="F49" s="35"/>
      <c r="G49" s="35"/>
      <c r="H49" s="36"/>
      <c r="I49" s="19">
        <f t="shared" ref="I49" si="102">SUM(H50-H49)</f>
        <v>0</v>
      </c>
    </row>
    <row r="50" spans="2:9" ht="15" x14ac:dyDescent="0.25">
      <c r="B50" s="37"/>
      <c r="C50" s="28"/>
      <c r="D50" s="25"/>
      <c r="E50" s="26"/>
      <c r="F50" s="38"/>
      <c r="G50" s="38"/>
      <c r="H50" s="39"/>
      <c r="I50" s="29"/>
    </row>
    <row r="51" spans="2:9" ht="15" x14ac:dyDescent="0.25">
      <c r="B51" s="34"/>
      <c r="C51" s="18"/>
      <c r="D51" s="15">
        <f>SUM(C52-C51)</f>
        <v>0</v>
      </c>
      <c r="E51" s="16">
        <f t="shared" si="101"/>
        <v>0</v>
      </c>
      <c r="F51" s="35"/>
      <c r="G51" s="35"/>
      <c r="H51" s="36"/>
      <c r="I51" s="19">
        <f t="shared" ref="I51" si="103">SUM(H52-H51)</f>
        <v>0</v>
      </c>
    </row>
    <row r="52" spans="2:9" ht="15" x14ac:dyDescent="0.25">
      <c r="B52" s="37"/>
      <c r="C52" s="28"/>
      <c r="D52" s="25"/>
      <c r="E52" s="26"/>
      <c r="F52" s="38"/>
      <c r="G52" s="38"/>
      <c r="H52" s="39"/>
      <c r="I52" s="29"/>
    </row>
    <row r="53" spans="2:9" ht="15" x14ac:dyDescent="0.25">
      <c r="B53" s="34"/>
      <c r="C53" s="18"/>
      <c r="D53" s="15">
        <f t="shared" ref="D53" si="104">SUM(C54-C53)</f>
        <v>0</v>
      </c>
      <c r="E53" s="16">
        <f t="shared" si="101"/>
        <v>0</v>
      </c>
      <c r="F53" s="35"/>
      <c r="G53" s="35"/>
      <c r="H53" s="36"/>
      <c r="I53" s="19">
        <f t="shared" ref="I53" si="105">SUM(H54-H53)</f>
        <v>0</v>
      </c>
    </row>
    <row r="54" spans="2:9" ht="15" x14ac:dyDescent="0.25">
      <c r="B54" s="37"/>
      <c r="C54" s="28"/>
      <c r="D54" s="25"/>
      <c r="E54" s="26"/>
      <c r="F54" s="38"/>
      <c r="G54" s="38"/>
      <c r="H54" s="39"/>
      <c r="I54" s="29"/>
    </row>
    <row r="55" spans="2:9" ht="15" x14ac:dyDescent="0.25">
      <c r="B55" s="34"/>
      <c r="C55" s="18"/>
      <c r="D55" s="15">
        <f>SUM(C56-C55)</f>
        <v>0</v>
      </c>
      <c r="E55" s="16">
        <f t="shared" si="101"/>
        <v>0</v>
      </c>
      <c r="F55" s="35"/>
      <c r="G55" s="35"/>
      <c r="H55" s="36"/>
      <c r="I55" s="19">
        <f t="shared" ref="I55" si="106">SUM(H56-H55)</f>
        <v>0</v>
      </c>
    </row>
    <row r="56" spans="2:9" ht="15" x14ac:dyDescent="0.25">
      <c r="B56" s="37"/>
      <c r="C56" s="28"/>
      <c r="D56" s="25"/>
      <c r="E56" s="26"/>
      <c r="F56" s="38"/>
      <c r="G56" s="38"/>
      <c r="H56" s="39"/>
      <c r="I56" s="29"/>
    </row>
    <row r="57" spans="2:9" ht="15" x14ac:dyDescent="0.25">
      <c r="B57" s="34"/>
      <c r="C57" s="18"/>
      <c r="D57" s="15">
        <f t="shared" ref="D57" si="107">SUM(C58-C57)</f>
        <v>0</v>
      </c>
      <c r="E57" s="16">
        <f t="shared" si="101"/>
        <v>0</v>
      </c>
      <c r="F57" s="35"/>
      <c r="G57" s="35"/>
      <c r="H57" s="36"/>
      <c r="I57" s="19">
        <f t="shared" ref="I57" si="108">SUM(H58-H57)</f>
        <v>0</v>
      </c>
    </row>
    <row r="58" spans="2:9" ht="15" x14ac:dyDescent="0.25">
      <c r="B58" s="37"/>
      <c r="C58" s="28"/>
      <c r="D58" s="25"/>
      <c r="E58" s="26"/>
      <c r="F58" s="38"/>
      <c r="G58" s="38"/>
      <c r="H58" s="39"/>
      <c r="I58" s="29"/>
    </row>
    <row r="59" spans="2:9" ht="15" x14ac:dyDescent="0.25">
      <c r="B59" s="34"/>
      <c r="C59" s="18"/>
      <c r="D59" s="15">
        <f t="shared" ref="D59" si="109">SUM(C60-C59)</f>
        <v>0</v>
      </c>
      <c r="E59" s="16">
        <f t="shared" si="101"/>
        <v>0</v>
      </c>
      <c r="F59" s="35"/>
      <c r="G59" s="35"/>
      <c r="H59" s="36"/>
      <c r="I59" s="19">
        <f t="shared" ref="I59" si="110">SUM(H60-H59)</f>
        <v>0</v>
      </c>
    </row>
    <row r="60" spans="2:9" ht="15" x14ac:dyDescent="0.25">
      <c r="B60" s="37"/>
      <c r="C60" s="28"/>
      <c r="D60" s="25"/>
      <c r="E60" s="26"/>
      <c r="F60" s="38"/>
      <c r="G60" s="38"/>
      <c r="H60" s="39"/>
      <c r="I60" s="29"/>
    </row>
    <row r="61" spans="2:9" ht="15" x14ac:dyDescent="0.25">
      <c r="B61" s="34"/>
      <c r="C61" s="18"/>
      <c r="D61" s="15">
        <f>SUM(C62-C61)</f>
        <v>0</v>
      </c>
      <c r="E61" s="16">
        <f t="shared" si="101"/>
        <v>0</v>
      </c>
      <c r="F61" s="35"/>
      <c r="G61" s="35"/>
      <c r="H61" s="36"/>
      <c r="I61" s="19">
        <f t="shared" ref="I61" si="111">SUM(H62-H61)</f>
        <v>0</v>
      </c>
    </row>
    <row r="62" spans="2:9" ht="15" x14ac:dyDescent="0.25">
      <c r="B62" s="37"/>
      <c r="C62" s="28"/>
      <c r="D62" s="25"/>
      <c r="E62" s="26"/>
      <c r="F62" s="38"/>
      <c r="G62" s="38"/>
      <c r="H62" s="39"/>
      <c r="I62" s="29"/>
    </row>
    <row r="63" spans="2:9" ht="15" x14ac:dyDescent="0.25">
      <c r="B63" s="34"/>
      <c r="C63" s="18"/>
      <c r="D63" s="15">
        <f t="shared" ref="D63" si="112">SUM(C64-C63)</f>
        <v>0</v>
      </c>
      <c r="E63" s="16">
        <f t="shared" si="101"/>
        <v>0</v>
      </c>
      <c r="F63" s="35"/>
      <c r="G63" s="35"/>
      <c r="H63" s="36"/>
      <c r="I63" s="19">
        <f t="shared" ref="I63" si="113">SUM(H64-H63)</f>
        <v>0</v>
      </c>
    </row>
    <row r="64" spans="2:9" ht="15" x14ac:dyDescent="0.25">
      <c r="B64" s="37"/>
      <c r="C64" s="28"/>
      <c r="D64" s="25"/>
      <c r="E64" s="26"/>
      <c r="F64" s="38"/>
      <c r="G64" s="38"/>
      <c r="H64" s="39"/>
      <c r="I64" s="29"/>
    </row>
    <row r="65" spans="2:9" ht="15" x14ac:dyDescent="0.25">
      <c r="B65" s="34"/>
      <c r="C65" s="18"/>
      <c r="D65" s="15">
        <f t="shared" ref="D65" si="114">SUM(C66-C65)</f>
        <v>0</v>
      </c>
      <c r="E65" s="16">
        <f t="shared" si="101"/>
        <v>0</v>
      </c>
      <c r="F65" s="35"/>
      <c r="G65" s="35"/>
      <c r="H65" s="36"/>
      <c r="I65" s="19">
        <f t="shared" ref="I65" si="115">SUM(H66-H65)</f>
        <v>0</v>
      </c>
    </row>
    <row r="66" spans="2:9" ht="15" x14ac:dyDescent="0.25">
      <c r="B66" s="37"/>
      <c r="C66" s="28"/>
      <c r="D66" s="25"/>
      <c r="E66" s="26"/>
      <c r="F66" s="38"/>
      <c r="G66" s="38"/>
      <c r="H66" s="39"/>
      <c r="I66" s="29"/>
    </row>
    <row r="67" spans="2:9" ht="15" x14ac:dyDescent="0.25">
      <c r="B67" s="34"/>
      <c r="C67" s="18"/>
      <c r="D67" s="15">
        <f>SUM(C68-C67)</f>
        <v>0</v>
      </c>
      <c r="E67" s="16">
        <f t="shared" si="101"/>
        <v>0</v>
      </c>
      <c r="F67" s="35"/>
      <c r="G67" s="35"/>
      <c r="H67" s="36"/>
      <c r="I67" s="19">
        <f t="shared" ref="I67" si="116">SUM(H68-H67)</f>
        <v>0</v>
      </c>
    </row>
    <row r="68" spans="2:9" ht="15" x14ac:dyDescent="0.25">
      <c r="B68" s="37"/>
      <c r="C68" s="28"/>
      <c r="D68" s="25"/>
      <c r="E68" s="26"/>
      <c r="F68" s="38"/>
      <c r="G68" s="38"/>
      <c r="H68" s="39"/>
      <c r="I68" s="29"/>
    </row>
    <row r="69" spans="2:9" ht="15" x14ac:dyDescent="0.25">
      <c r="B69" s="34"/>
      <c r="C69" s="18"/>
      <c r="D69" s="15">
        <f>SUM(C70-C69)</f>
        <v>0</v>
      </c>
      <c r="E69" s="16">
        <f t="shared" ref="E69:E101" si="117">SUM(D69-I68)</f>
        <v>0</v>
      </c>
      <c r="F69" s="35"/>
      <c r="G69" s="35"/>
      <c r="H69" s="36"/>
      <c r="I69" s="19">
        <f t="shared" ref="I69" si="118">SUM(H70-H69)</f>
        <v>0</v>
      </c>
    </row>
    <row r="70" spans="2:9" ht="15" x14ac:dyDescent="0.25">
      <c r="B70" s="37"/>
      <c r="C70" s="28"/>
      <c r="D70" s="25"/>
      <c r="E70" s="26"/>
      <c r="F70" s="38"/>
      <c r="G70" s="38"/>
      <c r="H70" s="39"/>
      <c r="I70" s="29"/>
    </row>
    <row r="71" spans="2:9" ht="15" x14ac:dyDescent="0.25">
      <c r="B71" s="34"/>
      <c r="C71" s="18"/>
      <c r="D71" s="15">
        <f t="shared" ref="D71" si="119">SUM(C72-C71)</f>
        <v>0</v>
      </c>
      <c r="E71" s="16">
        <f t="shared" si="117"/>
        <v>0</v>
      </c>
      <c r="F71" s="35"/>
      <c r="G71" s="35"/>
      <c r="H71" s="36"/>
      <c r="I71" s="19">
        <f t="shared" ref="I71" si="120">SUM(H72-H71)</f>
        <v>0</v>
      </c>
    </row>
    <row r="72" spans="2:9" ht="15" x14ac:dyDescent="0.25">
      <c r="B72" s="37"/>
      <c r="C72" s="28"/>
      <c r="D72" s="25"/>
      <c r="E72" s="26"/>
      <c r="F72" s="38"/>
      <c r="G72" s="38"/>
      <c r="H72" s="39"/>
      <c r="I72" s="29"/>
    </row>
    <row r="73" spans="2:9" ht="15" x14ac:dyDescent="0.25">
      <c r="B73" s="34"/>
      <c r="C73" s="18"/>
      <c r="D73" s="15">
        <f t="shared" ref="D73" si="121">SUM(C74-C73)</f>
        <v>0</v>
      </c>
      <c r="E73" s="16">
        <f t="shared" si="117"/>
        <v>0</v>
      </c>
      <c r="F73" s="35"/>
      <c r="G73" s="35"/>
      <c r="H73" s="36"/>
      <c r="I73" s="19">
        <f t="shared" ref="I73" si="122">SUM(H74-H73)</f>
        <v>0</v>
      </c>
    </row>
    <row r="74" spans="2:9" ht="15" x14ac:dyDescent="0.25">
      <c r="B74" s="37"/>
      <c r="C74" s="28"/>
      <c r="D74" s="25"/>
      <c r="E74" s="26"/>
      <c r="F74" s="38"/>
      <c r="G74" s="38"/>
      <c r="H74" s="39"/>
      <c r="I74" s="29"/>
    </row>
    <row r="75" spans="2:9" ht="15" x14ac:dyDescent="0.25">
      <c r="B75" s="34"/>
      <c r="C75" s="18"/>
      <c r="D75" s="15">
        <f>SUM(C76-C75)</f>
        <v>0</v>
      </c>
      <c r="E75" s="16">
        <f t="shared" si="117"/>
        <v>0</v>
      </c>
      <c r="F75" s="35"/>
      <c r="G75" s="35"/>
      <c r="H75" s="36"/>
      <c r="I75" s="19">
        <f t="shared" ref="I75" si="123">SUM(H76-H75)</f>
        <v>0</v>
      </c>
    </row>
    <row r="76" spans="2:9" ht="15" x14ac:dyDescent="0.25">
      <c r="B76" s="37"/>
      <c r="C76" s="28"/>
      <c r="D76" s="25"/>
      <c r="E76" s="26"/>
      <c r="F76" s="38"/>
      <c r="G76" s="38"/>
      <c r="H76" s="39"/>
      <c r="I76" s="29"/>
    </row>
    <row r="77" spans="2:9" ht="15" x14ac:dyDescent="0.25">
      <c r="B77" s="34"/>
      <c r="C77" s="18"/>
      <c r="D77" s="15">
        <f t="shared" ref="D77" si="124">SUM(C78-C77)</f>
        <v>0</v>
      </c>
      <c r="E77" s="16">
        <f t="shared" si="117"/>
        <v>0</v>
      </c>
      <c r="F77" s="35"/>
      <c r="G77" s="35"/>
      <c r="H77" s="36"/>
      <c r="I77" s="19">
        <f t="shared" ref="I77" si="125">SUM(H78-H77)</f>
        <v>0</v>
      </c>
    </row>
    <row r="78" spans="2:9" ht="15" x14ac:dyDescent="0.25">
      <c r="B78" s="37"/>
      <c r="C78" s="28"/>
      <c r="D78" s="25"/>
      <c r="E78" s="26"/>
      <c r="F78" s="38"/>
      <c r="G78" s="38"/>
      <c r="H78" s="39"/>
      <c r="I78" s="29"/>
    </row>
    <row r="79" spans="2:9" ht="15" x14ac:dyDescent="0.25">
      <c r="B79" s="34"/>
      <c r="C79" s="18"/>
      <c r="D79" s="15">
        <f t="shared" ref="D79" si="126">SUM(C80-C79)</f>
        <v>0</v>
      </c>
      <c r="E79" s="16">
        <f t="shared" si="117"/>
        <v>0</v>
      </c>
      <c r="F79" s="35"/>
      <c r="G79" s="35"/>
      <c r="H79" s="36"/>
      <c r="I79" s="19">
        <f t="shared" ref="I79" si="127">SUM(H80-H79)</f>
        <v>0</v>
      </c>
    </row>
    <row r="80" spans="2:9" ht="15" x14ac:dyDescent="0.25">
      <c r="B80" s="37"/>
      <c r="C80" s="28"/>
      <c r="D80" s="25"/>
      <c r="E80" s="26"/>
      <c r="F80" s="38"/>
      <c r="G80" s="38"/>
      <c r="H80" s="39"/>
      <c r="I80" s="29"/>
    </row>
    <row r="81" spans="2:9" ht="15" x14ac:dyDescent="0.25">
      <c r="B81" s="34"/>
      <c r="C81" s="18"/>
      <c r="D81" s="15">
        <f>SUM(C82-C81)</f>
        <v>0</v>
      </c>
      <c r="E81" s="16">
        <f t="shared" si="117"/>
        <v>0</v>
      </c>
      <c r="F81" s="35"/>
      <c r="G81" s="35"/>
      <c r="H81" s="36"/>
      <c r="I81" s="19">
        <f t="shared" ref="I81" si="128">SUM(H82-H81)</f>
        <v>0</v>
      </c>
    </row>
    <row r="82" spans="2:9" ht="15" x14ac:dyDescent="0.25">
      <c r="B82" s="37"/>
      <c r="C82" s="28"/>
      <c r="D82" s="25"/>
      <c r="E82" s="26"/>
      <c r="F82" s="38"/>
      <c r="G82" s="38"/>
      <c r="H82" s="39"/>
      <c r="I82" s="29"/>
    </row>
    <row r="83" spans="2:9" ht="15" x14ac:dyDescent="0.25">
      <c r="B83" s="34"/>
      <c r="C83" s="18"/>
      <c r="D83" s="15">
        <f t="shared" ref="D83" si="129">SUM(C84-C83)</f>
        <v>0</v>
      </c>
      <c r="E83" s="16">
        <f t="shared" si="117"/>
        <v>0</v>
      </c>
      <c r="F83" s="35"/>
      <c r="G83" s="35"/>
      <c r="H83" s="36"/>
      <c r="I83" s="19">
        <f t="shared" ref="I83" si="130">SUM(H84-H83)</f>
        <v>0</v>
      </c>
    </row>
    <row r="84" spans="2:9" ht="15" x14ac:dyDescent="0.25">
      <c r="B84" s="37"/>
      <c r="C84" s="28"/>
      <c r="D84" s="25"/>
      <c r="E84" s="26"/>
      <c r="F84" s="38"/>
      <c r="G84" s="38"/>
      <c r="H84" s="39"/>
      <c r="I84" s="29"/>
    </row>
    <row r="85" spans="2:9" ht="15" x14ac:dyDescent="0.25">
      <c r="B85" s="34"/>
      <c r="C85" s="18"/>
      <c r="D85" s="15">
        <f t="shared" ref="D85" si="131">SUM(C86-C85)</f>
        <v>0</v>
      </c>
      <c r="E85" s="16">
        <f t="shared" si="117"/>
        <v>0</v>
      </c>
      <c r="F85" s="35"/>
      <c r="G85" s="35"/>
      <c r="H85" s="36"/>
      <c r="I85" s="19">
        <f t="shared" ref="I85" si="132">SUM(H86-H85)</f>
        <v>0</v>
      </c>
    </row>
    <row r="86" spans="2:9" ht="15" x14ac:dyDescent="0.25">
      <c r="B86" s="37"/>
      <c r="C86" s="28"/>
      <c r="D86" s="25"/>
      <c r="E86" s="26"/>
      <c r="F86" s="38"/>
      <c r="G86" s="38"/>
      <c r="H86" s="39"/>
      <c r="I86" s="29"/>
    </row>
    <row r="87" spans="2:9" ht="15" x14ac:dyDescent="0.25">
      <c r="B87" s="34"/>
      <c r="C87" s="18"/>
      <c r="D87" s="15">
        <f>SUM(C88-C87)</f>
        <v>0</v>
      </c>
      <c r="E87" s="16">
        <f t="shared" si="117"/>
        <v>0</v>
      </c>
      <c r="F87" s="35"/>
      <c r="G87" s="35"/>
      <c r="H87" s="36"/>
      <c r="I87" s="19">
        <f t="shared" ref="I87" si="133">SUM(H88-H87)</f>
        <v>0</v>
      </c>
    </row>
    <row r="88" spans="2:9" ht="15" x14ac:dyDescent="0.25">
      <c r="B88" s="37"/>
      <c r="C88" s="28"/>
      <c r="D88" s="25"/>
      <c r="E88" s="26"/>
      <c r="F88" s="38"/>
      <c r="G88" s="38"/>
      <c r="H88" s="39"/>
      <c r="I88" s="29"/>
    </row>
    <row r="89" spans="2:9" ht="15" x14ac:dyDescent="0.25">
      <c r="B89" s="34"/>
      <c r="C89" s="18"/>
      <c r="D89" s="15">
        <f>SUM(C90-C89)</f>
        <v>0</v>
      </c>
      <c r="E89" s="16">
        <f t="shared" si="117"/>
        <v>0</v>
      </c>
      <c r="F89" s="35"/>
      <c r="G89" s="35"/>
      <c r="H89" s="36"/>
      <c r="I89" s="19">
        <f t="shared" ref="I89" si="134">SUM(H90-H89)</f>
        <v>0</v>
      </c>
    </row>
    <row r="90" spans="2:9" ht="15" x14ac:dyDescent="0.25">
      <c r="B90" s="37"/>
      <c r="C90" s="28"/>
      <c r="D90" s="25"/>
      <c r="E90" s="26"/>
      <c r="F90" s="38"/>
      <c r="G90" s="38"/>
      <c r="H90" s="39"/>
      <c r="I90" s="29"/>
    </row>
    <row r="91" spans="2:9" ht="15" x14ac:dyDescent="0.25">
      <c r="B91" s="34"/>
      <c r="C91" s="18"/>
      <c r="D91" s="15">
        <f t="shared" ref="D91" si="135">SUM(C92-C91)</f>
        <v>0</v>
      </c>
      <c r="E91" s="16">
        <f t="shared" si="117"/>
        <v>0</v>
      </c>
      <c r="F91" s="35"/>
      <c r="G91" s="35"/>
      <c r="H91" s="36"/>
      <c r="I91" s="19">
        <f t="shared" ref="I91" si="136">SUM(H92-H91)</f>
        <v>0</v>
      </c>
    </row>
    <row r="92" spans="2:9" ht="15" x14ac:dyDescent="0.25">
      <c r="B92" s="37"/>
      <c r="C92" s="28"/>
      <c r="D92" s="25"/>
      <c r="E92" s="26"/>
      <c r="F92" s="38"/>
      <c r="G92" s="38"/>
      <c r="H92" s="39"/>
      <c r="I92" s="29"/>
    </row>
    <row r="93" spans="2:9" ht="15" x14ac:dyDescent="0.25">
      <c r="B93" s="34"/>
      <c r="C93" s="18"/>
      <c r="D93" s="15">
        <f t="shared" ref="D93" si="137">SUM(C94-C93)</f>
        <v>0</v>
      </c>
      <c r="E93" s="16">
        <f t="shared" si="117"/>
        <v>0</v>
      </c>
      <c r="F93" s="35"/>
      <c r="G93" s="35"/>
      <c r="H93" s="36"/>
      <c r="I93" s="19">
        <f t="shared" ref="I93" si="138">SUM(H94-H93)</f>
        <v>0</v>
      </c>
    </row>
    <row r="94" spans="2:9" ht="15" x14ac:dyDescent="0.25">
      <c r="B94" s="37"/>
      <c r="C94" s="28"/>
      <c r="D94" s="25"/>
      <c r="E94" s="26"/>
      <c r="F94" s="38"/>
      <c r="G94" s="38"/>
      <c r="H94" s="39"/>
      <c r="I94" s="29"/>
    </row>
    <row r="95" spans="2:9" ht="15" x14ac:dyDescent="0.25">
      <c r="B95" s="34"/>
      <c r="C95" s="18"/>
      <c r="D95" s="15">
        <f>SUM(C96-C95)</f>
        <v>0</v>
      </c>
      <c r="E95" s="16">
        <f t="shared" si="117"/>
        <v>0</v>
      </c>
      <c r="F95" s="35"/>
      <c r="G95" s="35"/>
      <c r="H95" s="36"/>
      <c r="I95" s="19">
        <f t="shared" ref="I95" si="139">SUM(H96-H95)</f>
        <v>0</v>
      </c>
    </row>
    <row r="96" spans="2:9" ht="15" x14ac:dyDescent="0.25">
      <c r="B96" s="37"/>
      <c r="C96" s="28"/>
      <c r="D96" s="25"/>
      <c r="E96" s="26"/>
      <c r="F96" s="38"/>
      <c r="G96" s="38"/>
      <c r="H96" s="39"/>
      <c r="I96" s="29"/>
    </row>
    <row r="97" spans="2:9" ht="15" x14ac:dyDescent="0.25">
      <c r="B97" s="34"/>
      <c r="C97" s="18"/>
      <c r="D97" s="15">
        <f>SUM(C98-C97)</f>
        <v>0</v>
      </c>
      <c r="E97" s="16">
        <f t="shared" si="117"/>
        <v>0</v>
      </c>
      <c r="F97" s="35"/>
      <c r="G97" s="35"/>
      <c r="H97" s="36"/>
      <c r="I97" s="19">
        <f t="shared" ref="I97" si="140">SUM(H98-H97)</f>
        <v>0</v>
      </c>
    </row>
    <row r="98" spans="2:9" ht="15" x14ac:dyDescent="0.25">
      <c r="B98" s="37"/>
      <c r="C98" s="28"/>
      <c r="D98" s="25"/>
      <c r="E98" s="26"/>
      <c r="F98" s="38"/>
      <c r="G98" s="38"/>
      <c r="H98" s="39"/>
      <c r="I98" s="29"/>
    </row>
    <row r="99" spans="2:9" ht="15" x14ac:dyDescent="0.25">
      <c r="B99" s="34"/>
      <c r="C99" s="18"/>
      <c r="D99" s="15">
        <f t="shared" ref="D99" si="141">SUM(C100-C99)</f>
        <v>0</v>
      </c>
      <c r="E99" s="16">
        <f t="shared" si="117"/>
        <v>0</v>
      </c>
      <c r="F99" s="35"/>
      <c r="G99" s="35"/>
      <c r="H99" s="36"/>
      <c r="I99" s="19">
        <f t="shared" ref="I99" si="142">SUM(H100-H99)</f>
        <v>0</v>
      </c>
    </row>
    <row r="100" spans="2:9" ht="15" x14ac:dyDescent="0.25">
      <c r="B100" s="37"/>
      <c r="C100" s="28"/>
      <c r="D100" s="25"/>
      <c r="E100" s="26"/>
      <c r="F100" s="38"/>
      <c r="G100" s="38"/>
      <c r="H100" s="39"/>
      <c r="I100" s="29"/>
    </row>
    <row r="101" spans="2:9" ht="15" x14ac:dyDescent="0.25">
      <c r="B101" s="34"/>
      <c r="C101" s="18"/>
      <c r="D101" s="15">
        <f>SUM(C102-C101)</f>
        <v>0</v>
      </c>
      <c r="E101" s="16">
        <f t="shared" si="117"/>
        <v>0</v>
      </c>
      <c r="F101" s="35"/>
      <c r="G101" s="35"/>
      <c r="H101" s="36"/>
      <c r="I101" s="19">
        <f t="shared" ref="I101" si="143">SUM(H102-H101)</f>
        <v>0</v>
      </c>
    </row>
    <row r="102" spans="2:9" ht="15" x14ac:dyDescent="0.25">
      <c r="B102" s="37"/>
      <c r="C102" s="28"/>
      <c r="D102" s="25"/>
      <c r="E102" s="8"/>
      <c r="F102" s="38"/>
      <c r="G102" s="38"/>
      <c r="H102" s="39"/>
      <c r="I102" s="29"/>
    </row>
    <row r="114" spans="3:3" x14ac:dyDescent="0.25">
      <c r="C114" s="40"/>
    </row>
    <row r="115" spans="3:3" x14ac:dyDescent="0.25">
      <c r="C115" s="43"/>
    </row>
  </sheetData>
  <mergeCells count="296">
    <mergeCell ref="B99:B100"/>
    <mergeCell ref="D99:D100"/>
    <mergeCell ref="F99:F100"/>
    <mergeCell ref="G99:G100"/>
    <mergeCell ref="I99:I100"/>
    <mergeCell ref="B101:B102"/>
    <mergeCell ref="D101:D102"/>
    <mergeCell ref="F101:F102"/>
    <mergeCell ref="G101:G102"/>
    <mergeCell ref="I101:I102"/>
    <mergeCell ref="B95:B96"/>
    <mergeCell ref="D95:D96"/>
    <mergeCell ref="F95:F96"/>
    <mergeCell ref="G95:G96"/>
    <mergeCell ref="I95:I96"/>
    <mergeCell ref="B97:B98"/>
    <mergeCell ref="D97:D98"/>
    <mergeCell ref="F97:F98"/>
    <mergeCell ref="G97:G98"/>
    <mergeCell ref="I97:I98"/>
    <mergeCell ref="B91:B92"/>
    <mergeCell ref="D91:D92"/>
    <mergeCell ref="F91:F92"/>
    <mergeCell ref="G91:G92"/>
    <mergeCell ref="I91:I92"/>
    <mergeCell ref="B93:B94"/>
    <mergeCell ref="D93:D94"/>
    <mergeCell ref="F93:F94"/>
    <mergeCell ref="G93:G94"/>
    <mergeCell ref="I93:I94"/>
    <mergeCell ref="B87:B88"/>
    <mergeCell ref="D87:D88"/>
    <mergeCell ref="F87:F88"/>
    <mergeCell ref="G87:G88"/>
    <mergeCell ref="I87:I88"/>
    <mergeCell ref="B89:B90"/>
    <mergeCell ref="D89:D90"/>
    <mergeCell ref="F89:F90"/>
    <mergeCell ref="G89:G90"/>
    <mergeCell ref="I89:I90"/>
    <mergeCell ref="B83:B84"/>
    <mergeCell ref="D83:D84"/>
    <mergeCell ref="F83:F84"/>
    <mergeCell ref="G83:G84"/>
    <mergeCell ref="I83:I84"/>
    <mergeCell ref="B85:B86"/>
    <mergeCell ref="D85:D86"/>
    <mergeCell ref="F85:F86"/>
    <mergeCell ref="G85:G86"/>
    <mergeCell ref="I85:I86"/>
    <mergeCell ref="B79:B80"/>
    <mergeCell ref="D79:D80"/>
    <mergeCell ref="F79:F80"/>
    <mergeCell ref="G79:G80"/>
    <mergeCell ref="I79:I80"/>
    <mergeCell ref="B81:B82"/>
    <mergeCell ref="D81:D82"/>
    <mergeCell ref="F81:F82"/>
    <mergeCell ref="G81:G82"/>
    <mergeCell ref="I81:I82"/>
    <mergeCell ref="B75:B76"/>
    <mergeCell ref="D75:D76"/>
    <mergeCell ref="F75:F76"/>
    <mergeCell ref="G75:G76"/>
    <mergeCell ref="I75:I76"/>
    <mergeCell ref="B77:B78"/>
    <mergeCell ref="D77:D78"/>
    <mergeCell ref="F77:F78"/>
    <mergeCell ref="G77:G78"/>
    <mergeCell ref="I77:I78"/>
    <mergeCell ref="B71:B72"/>
    <mergeCell ref="D71:D72"/>
    <mergeCell ref="F71:F72"/>
    <mergeCell ref="G71:G72"/>
    <mergeCell ref="I71:I72"/>
    <mergeCell ref="B73:B74"/>
    <mergeCell ref="D73:D74"/>
    <mergeCell ref="F73:F74"/>
    <mergeCell ref="G73:G74"/>
    <mergeCell ref="I73:I74"/>
    <mergeCell ref="B67:B68"/>
    <mergeCell ref="D67:D68"/>
    <mergeCell ref="F67:F68"/>
    <mergeCell ref="G67:G68"/>
    <mergeCell ref="I67:I68"/>
    <mergeCell ref="B69:B70"/>
    <mergeCell ref="D69:D70"/>
    <mergeCell ref="F69:F70"/>
    <mergeCell ref="G69:G70"/>
    <mergeCell ref="I69:I70"/>
    <mergeCell ref="B63:B64"/>
    <mergeCell ref="D63:D64"/>
    <mergeCell ref="F63:F64"/>
    <mergeCell ref="G63:G64"/>
    <mergeCell ref="I63:I64"/>
    <mergeCell ref="B65:B66"/>
    <mergeCell ref="D65:D66"/>
    <mergeCell ref="F65:F66"/>
    <mergeCell ref="G65:G66"/>
    <mergeCell ref="I65:I66"/>
    <mergeCell ref="B59:B60"/>
    <mergeCell ref="D59:D60"/>
    <mergeCell ref="F59:F60"/>
    <mergeCell ref="G59:G60"/>
    <mergeCell ref="I59:I60"/>
    <mergeCell ref="B61:B62"/>
    <mergeCell ref="D61:D62"/>
    <mergeCell ref="F61:F62"/>
    <mergeCell ref="G61:G62"/>
    <mergeCell ref="I61:I62"/>
    <mergeCell ref="B55:B56"/>
    <mergeCell ref="D55:D56"/>
    <mergeCell ref="F55:F56"/>
    <mergeCell ref="G55:G56"/>
    <mergeCell ref="I55:I56"/>
    <mergeCell ref="B57:B58"/>
    <mergeCell ref="D57:D58"/>
    <mergeCell ref="F57:F58"/>
    <mergeCell ref="G57:G58"/>
    <mergeCell ref="I57:I58"/>
    <mergeCell ref="B51:B52"/>
    <mergeCell ref="D51:D52"/>
    <mergeCell ref="F51:F52"/>
    <mergeCell ref="G51:G52"/>
    <mergeCell ref="I51:I52"/>
    <mergeCell ref="B53:B54"/>
    <mergeCell ref="D53:D54"/>
    <mergeCell ref="F53:F54"/>
    <mergeCell ref="G53:G54"/>
    <mergeCell ref="I53:I54"/>
    <mergeCell ref="L47:L48"/>
    <mergeCell ref="B49:B50"/>
    <mergeCell ref="D49:D50"/>
    <mergeCell ref="F49:F50"/>
    <mergeCell ref="G49:G50"/>
    <mergeCell ref="I49:I50"/>
    <mergeCell ref="B47:B48"/>
    <mergeCell ref="D47:D48"/>
    <mergeCell ref="F47:F48"/>
    <mergeCell ref="G47:G48"/>
    <mergeCell ref="I47:I48"/>
    <mergeCell ref="J47:J48"/>
    <mergeCell ref="L43:L44"/>
    <mergeCell ref="B45:B46"/>
    <mergeCell ref="D45:D46"/>
    <mergeCell ref="F45:F46"/>
    <mergeCell ref="G45:G46"/>
    <mergeCell ref="I45:I46"/>
    <mergeCell ref="J45:J46"/>
    <mergeCell ref="L45:L46"/>
    <mergeCell ref="B43:B44"/>
    <mergeCell ref="D43:D44"/>
    <mergeCell ref="F43:F44"/>
    <mergeCell ref="G43:G44"/>
    <mergeCell ref="I43:I44"/>
    <mergeCell ref="J43:J44"/>
    <mergeCell ref="L39:L40"/>
    <mergeCell ref="B41:B42"/>
    <mergeCell ref="D41:D42"/>
    <mergeCell ref="F41:F42"/>
    <mergeCell ref="G41:G42"/>
    <mergeCell ref="I41:I42"/>
    <mergeCell ref="J41:J42"/>
    <mergeCell ref="L41:L42"/>
    <mergeCell ref="B39:B40"/>
    <mergeCell ref="D39:D40"/>
    <mergeCell ref="F39:F40"/>
    <mergeCell ref="G39:G40"/>
    <mergeCell ref="I39:I40"/>
    <mergeCell ref="J39:J40"/>
    <mergeCell ref="L35:L36"/>
    <mergeCell ref="B37:B38"/>
    <mergeCell ref="D37:D38"/>
    <mergeCell ref="F37:F38"/>
    <mergeCell ref="G37:G38"/>
    <mergeCell ref="I37:I38"/>
    <mergeCell ref="J37:J38"/>
    <mergeCell ref="L37:L38"/>
    <mergeCell ref="B35:B36"/>
    <mergeCell ref="D35:D36"/>
    <mergeCell ref="F35:F36"/>
    <mergeCell ref="G35:G36"/>
    <mergeCell ref="I35:I36"/>
    <mergeCell ref="J35:J36"/>
    <mergeCell ref="L31:L32"/>
    <mergeCell ref="B33:B34"/>
    <mergeCell ref="D33:D34"/>
    <mergeCell ref="F33:F34"/>
    <mergeCell ref="G33:G34"/>
    <mergeCell ref="I33:I34"/>
    <mergeCell ref="J33:J34"/>
    <mergeCell ref="L33:L34"/>
    <mergeCell ref="B31:B32"/>
    <mergeCell ref="D31:D32"/>
    <mergeCell ref="F31:F32"/>
    <mergeCell ref="G31:G32"/>
    <mergeCell ref="I31:I32"/>
    <mergeCell ref="J31:J32"/>
    <mergeCell ref="L27:L28"/>
    <mergeCell ref="B29:B30"/>
    <mergeCell ref="D29:D30"/>
    <mergeCell ref="F29:F30"/>
    <mergeCell ref="G29:G30"/>
    <mergeCell ref="I29:I30"/>
    <mergeCell ref="J29:J30"/>
    <mergeCell ref="L29:L30"/>
    <mergeCell ref="B27:B28"/>
    <mergeCell ref="D27:D28"/>
    <mergeCell ref="F27:F28"/>
    <mergeCell ref="G27:G28"/>
    <mergeCell ref="I27:I28"/>
    <mergeCell ref="J27:J28"/>
    <mergeCell ref="L23:L24"/>
    <mergeCell ref="B25:B26"/>
    <mergeCell ref="D25:D26"/>
    <mergeCell ref="F25:F26"/>
    <mergeCell ref="G25:G26"/>
    <mergeCell ref="I25:I26"/>
    <mergeCell ref="J25:J26"/>
    <mergeCell ref="L25:L26"/>
    <mergeCell ref="B23:B24"/>
    <mergeCell ref="D23:D24"/>
    <mergeCell ref="F23:F24"/>
    <mergeCell ref="G23:G24"/>
    <mergeCell ref="I23:I24"/>
    <mergeCell ref="J23:J24"/>
    <mergeCell ref="L19:L20"/>
    <mergeCell ref="B21:B22"/>
    <mergeCell ref="D21:D22"/>
    <mergeCell ref="F21:F22"/>
    <mergeCell ref="G21:G22"/>
    <mergeCell ref="I21:I22"/>
    <mergeCell ref="J21:J22"/>
    <mergeCell ref="L21:L22"/>
    <mergeCell ref="B19:B20"/>
    <mergeCell ref="D19:D20"/>
    <mergeCell ref="F19:F20"/>
    <mergeCell ref="G19:G20"/>
    <mergeCell ref="I19:I20"/>
    <mergeCell ref="J19:J20"/>
    <mergeCell ref="L15:L16"/>
    <mergeCell ref="B17:B18"/>
    <mergeCell ref="D17:D18"/>
    <mergeCell ref="F17:F18"/>
    <mergeCell ref="G17:G18"/>
    <mergeCell ref="I17:I18"/>
    <mergeCell ref="J17:J18"/>
    <mergeCell ref="L17:L18"/>
    <mergeCell ref="B15:B16"/>
    <mergeCell ref="D15:D16"/>
    <mergeCell ref="F15:F16"/>
    <mergeCell ref="G15:G16"/>
    <mergeCell ref="I15:I16"/>
    <mergeCell ref="J15:J16"/>
    <mergeCell ref="L11:L12"/>
    <mergeCell ref="B13:B14"/>
    <mergeCell ref="D13:D14"/>
    <mergeCell ref="F13:F14"/>
    <mergeCell ref="G13:G14"/>
    <mergeCell ref="I13:I14"/>
    <mergeCell ref="J13:J14"/>
    <mergeCell ref="L13:L14"/>
    <mergeCell ref="B11:B12"/>
    <mergeCell ref="D11:D12"/>
    <mergeCell ref="F11:F12"/>
    <mergeCell ref="G11:G12"/>
    <mergeCell ref="I11:I12"/>
    <mergeCell ref="J11:J12"/>
    <mergeCell ref="L7:L8"/>
    <mergeCell ref="B9:B10"/>
    <mergeCell ref="D9:D10"/>
    <mergeCell ref="F9:F10"/>
    <mergeCell ref="G9:G10"/>
    <mergeCell ref="I9:I10"/>
    <mergeCell ref="J9:J10"/>
    <mergeCell ref="L9:L10"/>
    <mergeCell ref="B7:B8"/>
    <mergeCell ref="D7:D8"/>
    <mergeCell ref="F7:F8"/>
    <mergeCell ref="G7:G8"/>
    <mergeCell ref="I7:I8"/>
    <mergeCell ref="J7:J8"/>
    <mergeCell ref="L3:L4"/>
    <mergeCell ref="B5:B6"/>
    <mergeCell ref="D5:D6"/>
    <mergeCell ref="F5:F6"/>
    <mergeCell ref="G5:G6"/>
    <mergeCell ref="I5:I6"/>
    <mergeCell ref="J5:J6"/>
    <mergeCell ref="L5:L6"/>
    <mergeCell ref="B3:B4"/>
    <mergeCell ref="D3:D4"/>
    <mergeCell ref="F3:F4"/>
    <mergeCell ref="G3:G4"/>
    <mergeCell ref="I3:I4"/>
    <mergeCell ref="J3:J4"/>
  </mergeCells>
  <conditionalFormatting sqref="L3:L48">
    <cfRule type="cellIs" dxfId="5" priority="1" operator="between">
      <formula>-20</formula>
      <formula>20</formula>
    </cfRule>
    <cfRule type="cellIs" dxfId="4" priority="2" operator="between">
      <formula>21</formula>
      <formula>10000</formula>
    </cfRule>
    <cfRule type="cellIs" dxfId="3" priority="3" operator="between">
      <formula>-21</formula>
      <formula>-10000</formula>
    </cfRule>
  </conditionalFormatting>
  <dataValidations count="2">
    <dataValidation errorStyle="warning" allowBlank="1" showInputMessage="1" showErrorMessage="1" errorTitle="ECART DE STOCK" error="ATTENTION STOCK J-1 ET STOCK J DIFFERENTS!!" sqref="E5"/>
    <dataValidation errorStyle="warning" showInputMessage="1" showErrorMessage="1" errorTitle="ECART DE STOCK" error="ECART IMPORTANT : INVENTAIRE REQUIS" sqref="L3:L48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2015-01-24T13:20:10Z</dcterms:created>
  <dcterms:modified xsi:type="dcterms:W3CDTF">2015-01-24T13:20:49Z</dcterms:modified>
</cp:coreProperties>
</file>