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955" windowHeight="9975"/>
  </bookViews>
  <sheets>
    <sheet name="Factures" sheetId="1" r:id="rId1"/>
    <sheet name="Fériés" sheetId="2" r:id="rId2"/>
  </sheets>
  <externalReferences>
    <externalReference r:id="rId3"/>
  </externalReferences>
  <definedNames>
    <definedName name="listemois">Fériés!$M$10:$M$20</definedName>
    <definedName name="_xlnm.Print_Area" localSheetId="0">Factures!$A$1:$I$36</definedName>
    <definedName name="Z_3CE9F41F_57C2_4DC2_A9D9_0A179538BE39_.wvu.PrintArea" localSheetId="0" hidden="1">Factures!$A$1:$D$36</definedName>
  </definedNames>
  <calcPr calcId="125725" concurrentCalc="0"/>
</workbook>
</file>

<file path=xl/calcChain.xml><?xml version="1.0" encoding="utf-8"?>
<calcChain xmlns="http://schemas.openxmlformats.org/spreadsheetml/2006/main">
  <c r="D27" i="1"/>
  <c r="C1" i="2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G12"/>
  <c r="F12"/>
  <c r="M11"/>
  <c r="J11"/>
  <c r="G11"/>
  <c r="F11"/>
  <c r="M10"/>
  <c r="J10"/>
  <c r="G10"/>
  <c r="F10"/>
  <c r="J9"/>
  <c r="G9"/>
  <c r="F9"/>
  <c r="J8"/>
  <c r="G8"/>
  <c r="F8"/>
  <c r="J7"/>
  <c r="G7"/>
  <c r="F7"/>
  <c r="J6"/>
  <c r="G6"/>
  <c r="F6"/>
  <c r="T5"/>
  <c r="J5"/>
  <c r="G5"/>
  <c r="F5"/>
  <c r="T4"/>
  <c r="J4"/>
  <c r="G4"/>
  <c r="F4"/>
  <c r="T3"/>
  <c r="J3"/>
  <c r="G3"/>
  <c r="F3"/>
  <c r="T2"/>
  <c r="F2"/>
  <c r="F36" i="1"/>
  <c r="F35"/>
  <c r="F34"/>
  <c r="H32"/>
  <c r="F30"/>
  <c r="F29"/>
  <c r="F28"/>
  <c r="I27"/>
  <c r="F27"/>
  <c r="D19"/>
  <c r="C20"/>
  <c r="B20"/>
  <c r="D20"/>
  <c r="C21"/>
  <c r="B21"/>
  <c r="D21"/>
  <c r="C22"/>
  <c r="B22"/>
  <c r="D22"/>
  <c r="C23"/>
  <c r="B23"/>
  <c r="D23"/>
  <c r="C24"/>
  <c r="B24"/>
  <c r="D24"/>
  <c r="D25"/>
  <c r="I25"/>
  <c r="F25"/>
  <c r="I24"/>
  <c r="H24"/>
  <c r="G24"/>
  <c r="F24"/>
  <c r="I23"/>
  <c r="H23"/>
  <c r="G23"/>
  <c r="F23"/>
  <c r="I22"/>
  <c r="H22"/>
  <c r="G22"/>
  <c r="F22"/>
  <c r="I21"/>
  <c r="H21"/>
  <c r="G21"/>
  <c r="F21"/>
  <c r="I20"/>
  <c r="H20"/>
  <c r="G20"/>
  <c r="F20"/>
  <c r="I19"/>
  <c r="F19"/>
  <c r="I18"/>
  <c r="H18"/>
  <c r="G18"/>
  <c r="F18"/>
  <c r="A16"/>
  <c r="F16"/>
  <c r="F15"/>
  <c r="F14"/>
  <c r="I12"/>
  <c r="A12"/>
  <c r="F12"/>
  <c r="C10"/>
  <c r="H10"/>
  <c r="G10"/>
  <c r="D8"/>
  <c r="I8"/>
  <c r="H8"/>
  <c r="H6"/>
  <c r="F3"/>
  <c r="F2"/>
</calcChain>
</file>

<file path=xl/comments1.xml><?xml version="1.0" encoding="utf-8"?>
<comments xmlns="http://schemas.openxmlformats.org/spreadsheetml/2006/main">
  <authors>
    <author>Audrey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renseigner à chaque rentrée scolaire… la mise à jour s'effectuera sur les autres tableaux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R2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P5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R5" author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</commentList>
</comments>
</file>

<file path=xl/sharedStrings.xml><?xml version="1.0" encoding="utf-8"?>
<sst xmlns="http://schemas.openxmlformats.org/spreadsheetml/2006/main" count="108" uniqueCount="70">
  <si>
    <t>|</t>
  </si>
  <si>
    <t>Mois</t>
  </si>
  <si>
    <t>Septembre</t>
  </si>
  <si>
    <t>SIRP CURSAN / LOUPES</t>
  </si>
  <si>
    <t>Service à la régie</t>
  </si>
  <si>
    <t>BILLAC-BORIES Nadège</t>
  </si>
  <si>
    <t xml:space="preserve">Cursan, le </t>
  </si>
  <si>
    <t>Facture n°</t>
  </si>
  <si>
    <t>Madame, Monsieur,</t>
  </si>
  <si>
    <t xml:space="preserve">Nous avons l'honneur de vous informer que le montant des prestations scolaires             </t>
  </si>
  <si>
    <t>DESIGNATION</t>
  </si>
  <si>
    <t>QUANTITE</t>
  </si>
  <si>
    <t>PRIX UNIT</t>
  </si>
  <si>
    <t>TOTAL EUROS</t>
  </si>
  <si>
    <t>Solde antérieur</t>
  </si>
  <si>
    <t>Restaurant</t>
  </si>
  <si>
    <t>Garderie matin</t>
  </si>
  <si>
    <t>Garderie après-midi</t>
  </si>
  <si>
    <t>Garderie journée</t>
  </si>
  <si>
    <t>Baron</t>
  </si>
  <si>
    <t>TOTAL</t>
  </si>
  <si>
    <t xml:space="preserve">Nous vous prions de bien vouloir procéder à son règlement, avant le </t>
  </si>
  <si>
    <t>Les chèques sont à établir à l'ordre du TRESOR PUBLIC.</t>
  </si>
  <si>
    <t xml:space="preserve">Avec nos remerciements anticipés et dans l'attente, nous vous prions d'agréer, </t>
  </si>
  <si>
    <t>Madame, Monsieur, l'expression de nos salutations distinguées.</t>
  </si>
  <si>
    <t>Le Président</t>
  </si>
  <si>
    <t>Horaire d'ouverture de la Mairie:</t>
  </si>
  <si>
    <t>Lundi de 14h à 18h , Jeudi, Vendredi et Samedi de 09h à 12h</t>
  </si>
  <si>
    <t>8 Route du Gestas, 33670 CURSAN</t>
  </si>
  <si>
    <t>Année scolaire</t>
  </si>
  <si>
    <t>Liste mois</t>
  </si>
  <si>
    <t>Date de rentrée</t>
  </si>
  <si>
    <t>Dernier jour</t>
  </si>
  <si>
    <t>Vacances scolaires</t>
  </si>
  <si>
    <t>du</t>
  </si>
  <si>
    <t>au inclus</t>
  </si>
  <si>
    <t>Nb de jours</t>
  </si>
  <si>
    <t>Fériés mobiles</t>
  </si>
  <si>
    <t>lun Pâques</t>
  </si>
  <si>
    <t>A</t>
  </si>
  <si>
    <t>Toussaint</t>
  </si>
  <si>
    <t>Ascension</t>
  </si>
  <si>
    <t>Octobre</t>
  </si>
  <si>
    <t xml:space="preserve">Chronologie </t>
  </si>
  <si>
    <t>Noël</t>
  </si>
  <si>
    <t>dim Pentecote</t>
  </si>
  <si>
    <t>Novembre</t>
  </si>
  <si>
    <t>Hiver</t>
  </si>
  <si>
    <t>lun Pentecote</t>
  </si>
  <si>
    <t>Décembre</t>
  </si>
  <si>
    <t>Printemps</t>
  </si>
  <si>
    <t>Fériés fixes</t>
  </si>
  <si>
    <t>Jour de l'An</t>
  </si>
  <si>
    <t>Janvier</t>
  </si>
  <si>
    <t>Fête travail</t>
  </si>
  <si>
    <t>Février</t>
  </si>
  <si>
    <t>Armistice 39-45</t>
  </si>
  <si>
    <t>Mars</t>
  </si>
  <si>
    <t>jours non ouvrés</t>
  </si>
  <si>
    <t>Avril</t>
  </si>
  <si>
    <t>Règlement</t>
  </si>
  <si>
    <t>Armistice 14-18</t>
  </si>
  <si>
    <t>Mai</t>
  </si>
  <si>
    <t>Juin</t>
  </si>
  <si>
    <t>V  a  c  a  n  c  e  s       s  c  o  l  a  i  r  e  s</t>
  </si>
  <si>
    <t>Vacances de la Toussaint</t>
  </si>
  <si>
    <t>Juillet</t>
  </si>
  <si>
    <t>Vacances de Noël</t>
  </si>
  <si>
    <t>Vacances d'hiver</t>
  </si>
  <si>
    <t>Vacances de Printemps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</si>
</sst>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</numFmts>
  <fonts count="19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2"/>
      <name val="Comic Sans MS"/>
      <family val="4"/>
    </font>
    <font>
      <b/>
      <sz val="12"/>
      <color theme="3" tint="0.59999389629810485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444444"/>
      <name val="Courier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0" borderId="0"/>
  </cellStyleXfs>
  <cellXfs count="67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7" fillId="0" borderId="0" xfId="0" applyFont="1" applyAlignment="1" applyProtection="1">
      <alignment horizontal="right"/>
      <protection locked="0"/>
    </xf>
    <xf numFmtId="0" fontId="7" fillId="0" borderId="0" xfId="0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horizontal="left"/>
    </xf>
    <xf numFmtId="0" fontId="10" fillId="0" borderId="0" xfId="3" applyFont="1" applyFill="1" applyProtection="1">
      <protection locked="0"/>
    </xf>
    <xf numFmtId="0" fontId="10" fillId="0" borderId="0" xfId="3" applyFont="1" applyFill="1" applyProtection="1"/>
    <xf numFmtId="0" fontId="11" fillId="0" borderId="3" xfId="3" applyFont="1" applyFill="1" applyBorder="1" applyAlignment="1" applyProtection="1">
      <alignment horizontal="center"/>
    </xf>
    <xf numFmtId="2" fontId="11" fillId="0" borderId="3" xfId="3" applyNumberFormat="1" applyFont="1" applyFill="1" applyBorder="1" applyAlignment="1" applyProtection="1">
      <alignment horizontal="center"/>
    </xf>
    <xf numFmtId="0" fontId="11" fillId="0" borderId="3" xfId="3" applyFont="1" applyFill="1" applyBorder="1" applyProtection="1"/>
    <xf numFmtId="0" fontId="9" fillId="3" borderId="0" xfId="3" applyFill="1" applyProtection="1"/>
    <xf numFmtId="164" fontId="10" fillId="3" borderId="3" xfId="2" applyFont="1" applyFill="1" applyBorder="1" applyProtection="1"/>
    <xf numFmtId="164" fontId="10" fillId="0" borderId="3" xfId="2" applyFont="1" applyFill="1" applyBorder="1" applyProtection="1"/>
    <xf numFmtId="166" fontId="10" fillId="0" borderId="3" xfId="1" applyNumberFormat="1" applyFont="1" applyFill="1" applyBorder="1" applyProtection="1"/>
    <xf numFmtId="0" fontId="11" fillId="0" borderId="4" xfId="3" applyFont="1" applyFill="1" applyBorder="1" applyAlignment="1" applyProtection="1">
      <alignment horizontal="center"/>
    </xf>
    <xf numFmtId="0" fontId="11" fillId="0" borderId="5" xfId="3" applyFont="1" applyFill="1" applyBorder="1" applyAlignment="1" applyProtection="1">
      <alignment horizontal="center"/>
    </xf>
    <xf numFmtId="0" fontId="11" fillId="0" borderId="6" xfId="3" applyFont="1" applyFill="1" applyBorder="1" applyAlignment="1" applyProtection="1">
      <alignment horizontal="center"/>
    </xf>
    <xf numFmtId="164" fontId="12" fillId="0" borderId="3" xfId="2" applyFont="1" applyFill="1" applyBorder="1" applyProtection="1"/>
    <xf numFmtId="0" fontId="11" fillId="0" borderId="0" xfId="3" applyFont="1" applyFill="1" applyProtection="1">
      <protection locked="0"/>
    </xf>
    <xf numFmtId="164" fontId="10" fillId="0" borderId="0" xfId="3" applyNumberFormat="1" applyFont="1" applyFill="1" applyProtection="1">
      <protection locked="0"/>
    </xf>
    <xf numFmtId="0" fontId="10" fillId="0" borderId="0" xfId="3" applyFont="1" applyFill="1" applyAlignment="1" applyProtection="1">
      <alignment horizontal="left"/>
      <protection locked="0"/>
    </xf>
    <xf numFmtId="14" fontId="10" fillId="0" borderId="0" xfId="3" applyNumberFormat="1" applyFont="1" applyFill="1" applyAlignment="1" applyProtection="1">
      <alignment horizontal="left"/>
    </xf>
    <xf numFmtId="0" fontId="4" fillId="0" borderId="0" xfId="0" applyFont="1" applyAlignment="1" applyProtection="1">
      <alignment horizontal="center" vertical="center" wrapText="1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Continuous" vertical="center" wrapText="1"/>
    </xf>
    <xf numFmtId="0" fontId="4" fillId="0" borderId="8" xfId="0" applyFont="1" applyBorder="1" applyAlignment="1" applyProtection="1">
      <alignment horizontal="centerContinuous" vertical="center" wrapText="1"/>
    </xf>
    <xf numFmtId="0" fontId="4" fillId="0" borderId="9" xfId="0" applyFont="1" applyBorder="1" applyAlignment="1" applyProtection="1">
      <alignment horizontal="centerContinuous" vertical="center" wrapText="1"/>
    </xf>
    <xf numFmtId="0" fontId="4" fillId="0" borderId="1" xfId="0" applyFont="1" applyBorder="1" applyAlignment="1" applyProtection="1">
      <alignment horizontal="center" vertical="center" wrapText="1"/>
    </xf>
    <xf numFmtId="14" fontId="4" fillId="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4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Protection="1"/>
    <xf numFmtId="14" fontId="0" fillId="0" borderId="0" xfId="0" applyNumberFormat="1" applyFill="1" applyProtection="1"/>
    <xf numFmtId="0" fontId="0" fillId="0" borderId="10" xfId="0" applyFill="1" applyBorder="1" applyProtection="1"/>
    <xf numFmtId="0" fontId="4" fillId="0" borderId="0" xfId="0" applyFont="1" applyBorder="1" applyAlignment="1" applyProtection="1">
      <alignment horizontal="center" vertical="center" wrapText="1"/>
    </xf>
    <xf numFmtId="0" fontId="13" fillId="0" borderId="11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/>
      <protection locked="0"/>
    </xf>
    <xf numFmtId="14" fontId="0" fillId="4" borderId="0" xfId="0" applyNumberFormat="1" applyFill="1" applyProtection="1">
      <protection locked="0"/>
    </xf>
    <xf numFmtId="0" fontId="4" fillId="0" borderId="11" xfId="0" applyFont="1" applyBorder="1" applyAlignment="1" applyProtection="1">
      <alignment horizontal="center" vertical="center" wrapText="1"/>
    </xf>
    <xf numFmtId="14" fontId="0" fillId="0" borderId="0" xfId="0" applyNumberFormat="1" applyFill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14" fontId="14" fillId="4" borderId="0" xfId="0" applyNumberFormat="1" applyFont="1" applyFill="1" applyAlignment="1" applyProtection="1">
      <alignment horizontal="center"/>
      <protection locked="0"/>
    </xf>
    <xf numFmtId="14" fontId="15" fillId="4" borderId="0" xfId="0" applyNumberFormat="1" applyFont="1" applyFill="1" applyAlignment="1" applyProtection="1">
      <alignment horizontal="center"/>
      <protection locked="0"/>
    </xf>
    <xf numFmtId="0" fontId="7" fillId="0" borderId="0" xfId="0" applyFont="1" applyFill="1" applyAlignment="1" applyProtection="1">
      <alignment horizontal="center" vertical="center" textRotation="90"/>
    </xf>
    <xf numFmtId="0" fontId="6" fillId="0" borderId="0" xfId="0" applyFont="1" applyFill="1" applyAlignment="1" applyProtection="1">
      <alignment horizontal="center" vertical="center" wrapText="1"/>
    </xf>
    <xf numFmtId="0" fontId="0" fillId="0" borderId="12" xfId="0" applyFill="1" applyBorder="1" applyProtection="1"/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16" fillId="0" borderId="0" xfId="0" applyFont="1" applyAlignment="1" applyProtection="1">
      <alignment horizontal="left" indent="1"/>
      <protection locked="0"/>
    </xf>
    <xf numFmtId="0" fontId="0" fillId="0" borderId="0" xfId="0" applyFill="1" applyProtection="1"/>
    <xf numFmtId="14" fontId="0" fillId="0" borderId="0" xfId="0" applyNumberFormat="1" applyProtection="1">
      <protection locked="0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4"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0</xdr:rowOff>
    </xdr:from>
    <xdr:to>
      <xdr:col>3</xdr:col>
      <xdr:colOff>990600</xdr:colOff>
      <xdr:row>4</xdr:row>
      <xdr:rowOff>76200</xdr:rowOff>
    </xdr:to>
    <xdr:pic>
      <xdr:nvPicPr>
        <xdr:cNvPr id="2" name="Image 190" descr="Blason LOUPES.bmp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962400" y="0"/>
          <a:ext cx="94297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1400175</xdr:colOff>
      <xdr:row>4</xdr:row>
      <xdr:rowOff>47625</xdr:rowOff>
    </xdr:to>
    <xdr:pic>
      <xdr:nvPicPr>
        <xdr:cNvPr id="3" name="Picture 23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24000" contrast="54000"/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01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271743</xdr:colOff>
      <xdr:row>11</xdr:row>
      <xdr:rowOff>147917</xdr:rowOff>
    </xdr:from>
    <xdr:to>
      <xdr:col>14</xdr:col>
      <xdr:colOff>186018</xdr:colOff>
      <xdr:row>23</xdr:row>
      <xdr:rowOff>228042</xdr:rowOff>
    </xdr:to>
    <xdr:sp macro="" textlink="">
      <xdr:nvSpPr>
        <xdr:cNvPr id="4" name="ZoneTexte 4"/>
        <xdr:cNvSpPr txBox="1"/>
      </xdr:nvSpPr>
      <xdr:spPr>
        <a:xfrm>
          <a:off x="11168343" y="2710142"/>
          <a:ext cx="3600450" cy="27280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Si vous voulez une impression individuelle</a:t>
          </a:r>
          <a:r>
            <a:rPr lang="fr-FR" sz="1100" b="1" baseline="0"/>
            <a:t> </a:t>
          </a:r>
          <a:r>
            <a:rPr lang="fr-FR" sz="1100" baseline="0"/>
            <a:t>:</a:t>
          </a:r>
        </a:p>
        <a:p>
          <a:r>
            <a:rPr lang="fr-FR" sz="1100" baseline="0"/>
            <a:t>- il suffit de sélectionner dans la liste déroulante la bonne personne et de lancer l'impression par le menu "Fichier" puis "Imprimer"</a:t>
          </a:r>
        </a:p>
        <a:p>
          <a:endParaRPr lang="fr-FR" sz="1100" baseline="0"/>
        </a:p>
        <a:p>
          <a:r>
            <a:rPr lang="fr-FR" sz="1100" b="1" baseline="0"/>
            <a:t>Si vous voulez imprimer toutes les factures </a:t>
          </a:r>
          <a:r>
            <a:rPr lang="fr-FR" sz="1100" baseline="0"/>
            <a:t>:</a:t>
          </a:r>
        </a:p>
        <a:p>
          <a:r>
            <a:rPr lang="fr-FR" sz="1100" baseline="0"/>
            <a:t>- il vous suffit de cliquer sur le bouton sur cette feuille "Imprimer toutes les factures" et l'impression se lancera automatiquement sur l'imprimante par défaut.         </a:t>
          </a:r>
        </a:p>
        <a:p>
          <a:endParaRPr lang="fr-FR" sz="1100" baseline="0"/>
        </a:p>
        <a:p>
          <a:r>
            <a:rPr lang="fr-FR" sz="1100" b="1" baseline="0"/>
            <a:t>Si vous voulez lancer une impression sur PDF Créator </a:t>
          </a:r>
          <a:r>
            <a:rPr lang="fr-FR" sz="1100" baseline="0"/>
            <a:t>(après avoir mis PDF Créator en imprimante par défaut), vous obtiendrez un document par client, en cliquant sur le bouton "Imprimer toutes les factures"</a:t>
          </a:r>
        </a:p>
      </xdr:txBody>
    </xdr:sp>
    <xdr:clientData/>
  </xdr:twoCellAnchor>
  <xdr:twoCellAnchor>
    <xdr:from>
      <xdr:col>9</xdr:col>
      <xdr:colOff>260538</xdr:colOff>
      <xdr:row>24</xdr:row>
      <xdr:rowOff>140073</xdr:rowOff>
    </xdr:from>
    <xdr:to>
      <xdr:col>15</xdr:col>
      <xdr:colOff>359710</xdr:colOff>
      <xdr:row>30</xdr:row>
      <xdr:rowOff>179294</xdr:rowOff>
    </xdr:to>
    <xdr:sp macro="" textlink="">
      <xdr:nvSpPr>
        <xdr:cNvPr id="5" name="ZoneTexte 9"/>
        <xdr:cNvSpPr txBox="1"/>
      </xdr:nvSpPr>
      <xdr:spPr>
        <a:xfrm>
          <a:off x="11157138" y="5597898"/>
          <a:ext cx="4547347" cy="130604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Si vous sélectionner un élève </a:t>
          </a:r>
          <a:r>
            <a:rPr lang="fr-FR" sz="1100"/>
            <a:t>: </a:t>
          </a:r>
        </a:p>
        <a:p>
          <a:r>
            <a:rPr lang="fr-FR" sz="1100"/>
            <a:t>--&gt;</a:t>
          </a:r>
          <a:r>
            <a:rPr lang="fr-FR" sz="1100" baseline="0"/>
            <a:t> la phrase se complètera avec "de votre enfant est le suivant"     </a:t>
          </a:r>
        </a:p>
        <a:p>
          <a:endParaRPr lang="fr-FR" sz="1100" b="1" baseline="0"/>
        </a:p>
        <a:p>
          <a:r>
            <a:rPr lang="fr-FR" sz="1100" b="1" baseline="0"/>
            <a:t>Si vous sélectionner un enseignants </a:t>
          </a:r>
          <a:r>
            <a:rPr lang="fr-FR" sz="1100" baseline="0"/>
            <a:t>:</a:t>
          </a:r>
        </a:p>
        <a:p>
          <a:r>
            <a:rPr lang="fr-FR" sz="1100" baseline="0"/>
            <a:t>--&gt; la phrase se complètera avec "dont vous avez bénéficiez est le suivant :"</a:t>
          </a:r>
          <a:endParaRPr lang="fr-FR" sz="1100"/>
        </a:p>
      </xdr:txBody>
    </xdr:sp>
    <xdr:clientData/>
  </xdr:twoCellAnchor>
  <xdr:twoCellAnchor editAs="oneCell">
    <xdr:from>
      <xdr:col>8</xdr:col>
      <xdr:colOff>47625</xdr:colOff>
      <xdr:row>0</xdr:row>
      <xdr:rowOff>0</xdr:rowOff>
    </xdr:from>
    <xdr:to>
      <xdr:col>8</xdr:col>
      <xdr:colOff>990600</xdr:colOff>
      <xdr:row>4</xdr:row>
      <xdr:rowOff>76200</xdr:rowOff>
    </xdr:to>
    <xdr:pic>
      <xdr:nvPicPr>
        <xdr:cNvPr id="6" name="Image 190" descr="Blason LOUPES.bmp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01200" y="0"/>
          <a:ext cx="94297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1400175</xdr:colOff>
      <xdr:row>4</xdr:row>
      <xdr:rowOff>47625</xdr:rowOff>
    </xdr:to>
    <xdr:pic>
      <xdr:nvPicPr>
        <xdr:cNvPr id="7" name="Picture 23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24000" contrast="54000"/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38800" y="0"/>
          <a:ext cx="14001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8</xdr:row>
      <xdr:rowOff>123826</xdr:rowOff>
    </xdr:from>
    <xdr:to>
      <xdr:col>22</xdr:col>
      <xdr:colOff>342900</xdr:colOff>
      <xdr:row>11</xdr:row>
      <xdr:rowOff>142876</xdr:rowOff>
    </xdr:to>
    <xdr:sp macro="" textlink="">
      <xdr:nvSpPr>
        <xdr:cNvPr id="2" name="ZoneTexte 1"/>
        <xdr:cNvSpPr txBox="1"/>
      </xdr:nvSpPr>
      <xdr:spPr>
        <a:xfrm>
          <a:off x="10067925" y="1933576"/>
          <a:ext cx="2867025" cy="6096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Il</a:t>
          </a:r>
          <a:r>
            <a:rPr lang="fr-FR" sz="1100" b="1" baseline="0"/>
            <a:t> faut uniquement renseigner les cases de couleurs orange, les calculs se génèreront automatiquement dans les autres tableaux</a:t>
          </a:r>
          <a:endParaRPr lang="fr-FR" sz="1100" b="1"/>
        </a:p>
      </xdr:txBody>
    </xdr:sp>
    <xdr:clientData/>
  </xdr:twoCellAnchor>
  <xdr:twoCellAnchor>
    <xdr:from>
      <xdr:col>15</xdr:col>
      <xdr:colOff>381000</xdr:colOff>
      <xdr:row>5</xdr:row>
      <xdr:rowOff>114300</xdr:rowOff>
    </xdr:from>
    <xdr:to>
      <xdr:col>17</xdr:col>
      <xdr:colOff>28575</xdr:colOff>
      <xdr:row>8</xdr:row>
      <xdr:rowOff>142876</xdr:rowOff>
    </xdr:to>
    <xdr:cxnSp macro="">
      <xdr:nvCxnSpPr>
        <xdr:cNvPr id="3" name="Connecteur droit avec flèche 3"/>
        <xdr:cNvCxnSpPr/>
      </xdr:nvCxnSpPr>
      <xdr:spPr>
        <a:xfrm flipH="1" flipV="1">
          <a:off x="9648825" y="1323975"/>
          <a:ext cx="571500" cy="6286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28575</xdr:colOff>
      <xdr:row>9</xdr:row>
      <xdr:rowOff>190499</xdr:rowOff>
    </xdr:from>
    <xdr:to>
      <xdr:col>16</xdr:col>
      <xdr:colOff>85724</xdr:colOff>
      <xdr:row>10</xdr:row>
      <xdr:rowOff>19050</xdr:rowOff>
    </xdr:to>
    <xdr:cxnSp macro="">
      <xdr:nvCxnSpPr>
        <xdr:cNvPr id="4" name="Connecteur droit avec flèche 6"/>
        <xdr:cNvCxnSpPr/>
      </xdr:nvCxnSpPr>
      <xdr:spPr>
        <a:xfrm flipH="1">
          <a:off x="9077325" y="2200274"/>
          <a:ext cx="990599" cy="285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333375</xdr:colOff>
      <xdr:row>3</xdr:row>
      <xdr:rowOff>104775</xdr:rowOff>
    </xdr:from>
    <xdr:to>
      <xdr:col>16</xdr:col>
      <xdr:colOff>95249</xdr:colOff>
      <xdr:row>8</xdr:row>
      <xdr:rowOff>114299</xdr:rowOff>
    </xdr:to>
    <xdr:cxnSp macro="">
      <xdr:nvCxnSpPr>
        <xdr:cNvPr id="5" name="Connecteur droit avec flèche 8"/>
        <xdr:cNvCxnSpPr/>
      </xdr:nvCxnSpPr>
      <xdr:spPr>
        <a:xfrm flipH="1" flipV="1">
          <a:off x="7477125" y="914400"/>
          <a:ext cx="2600324" cy="10096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duquesn/My%20Documents/Downloads/Gestion%20vie%20scolai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Calendrier"/>
      <sheetName val="Fériés"/>
      <sheetName val="Tarifs"/>
      <sheetName val="Mode de règlements"/>
      <sheetName val="Enfants+Enseignants"/>
      <sheetName val="Facture septembre"/>
      <sheetName val="Facture octobre"/>
      <sheetName val="Facture novembre"/>
      <sheetName val="Facture décembre"/>
      <sheetName val="Facture janvier"/>
      <sheetName val="Facture février"/>
      <sheetName val="Facture mars"/>
      <sheetName val="Facture avril"/>
      <sheetName val="Facture mai"/>
      <sheetName val="Facture juin"/>
      <sheetName val="Facture juillet"/>
      <sheetName val="Ques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B1">
            <v>2017</v>
          </cell>
        </row>
      </sheetData>
      <sheetData sheetId="14" refreshError="1"/>
      <sheetData sheetId="15" refreshError="1"/>
      <sheetData sheetId="16">
        <row r="1">
          <cell r="A1" t="str">
            <v>FAMILLE</v>
          </cell>
          <cell r="I1" t="str">
            <v>SEPTEMBRE</v>
          </cell>
          <cell r="O1">
            <v>2017</v>
          </cell>
          <cell r="P1">
            <v>9</v>
          </cell>
          <cell r="S1" t="str">
            <v>OCTOBRE</v>
          </cell>
          <cell r="Y1">
            <v>2017</v>
          </cell>
          <cell r="Z1">
            <v>10</v>
          </cell>
          <cell r="AC1" t="str">
            <v>NOVEMBRE</v>
          </cell>
          <cell r="AI1">
            <v>2017</v>
          </cell>
          <cell r="AJ1">
            <v>11</v>
          </cell>
          <cell r="AM1" t="str">
            <v xml:space="preserve">DECEMBRE </v>
          </cell>
          <cell r="AS1">
            <v>2017</v>
          </cell>
          <cell r="AT1">
            <v>12</v>
          </cell>
          <cell r="AW1" t="str">
            <v>JANVIER</v>
          </cell>
          <cell r="BC1">
            <v>2018</v>
          </cell>
          <cell r="BD1">
            <v>1</v>
          </cell>
          <cell r="BG1" t="str">
            <v>FÉVRIER</v>
          </cell>
          <cell r="BM1">
            <v>2018</v>
          </cell>
          <cell r="BN1">
            <v>2</v>
          </cell>
          <cell r="BQ1" t="str">
            <v>MARS</v>
          </cell>
          <cell r="BW1">
            <v>2018</v>
          </cell>
          <cell r="BX1">
            <v>3</v>
          </cell>
          <cell r="CA1" t="str">
            <v>AVRIL</v>
          </cell>
          <cell r="CG1">
            <v>2018</v>
          </cell>
          <cell r="CH1">
            <v>4</v>
          </cell>
          <cell r="CK1" t="str">
            <v>MAI</v>
          </cell>
          <cell r="CQ1">
            <v>2018</v>
          </cell>
          <cell r="CR1">
            <v>5</v>
          </cell>
          <cell r="CU1" t="str">
            <v>JUIN</v>
          </cell>
          <cell r="DA1">
            <v>2018</v>
          </cell>
          <cell r="DB1">
            <v>6</v>
          </cell>
          <cell r="DE1" t="str">
            <v>JUILLET</v>
          </cell>
          <cell r="DK1">
            <v>2018</v>
          </cell>
          <cell r="DL1">
            <v>7</v>
          </cell>
          <cell r="DO1" t="str">
            <v>Solde fin d'année</v>
          </cell>
        </row>
        <row r="2">
          <cell r="B2" t="str">
            <v>Tarifs restaurant</v>
          </cell>
          <cell r="C2" t="str">
            <v>Tarifs Garderie AM</v>
          </cell>
          <cell r="D2" t="str">
            <v>Tarifs garderie PM</v>
          </cell>
          <cell r="E2" t="str">
            <v>Tarifs garderie journée</v>
          </cell>
          <cell r="F2" t="str">
            <v>Baron</v>
          </cell>
          <cell r="I2" t="str">
            <v>Solde antérieur</v>
          </cell>
          <cell r="J2" t="str">
            <v>Restaurant</v>
          </cell>
          <cell r="K2" t="str">
            <v>Garderie AM</v>
          </cell>
          <cell r="L2" t="str">
            <v>Garderie PM</v>
          </cell>
          <cell r="M2" t="str">
            <v>Garderie Journée</v>
          </cell>
          <cell r="N2" t="str">
            <v>Baron</v>
          </cell>
          <cell r="O2" t="str">
            <v>Total septembre</v>
          </cell>
          <cell r="P2" t="str">
            <v>Numéro facture</v>
          </cell>
          <cell r="Q2" t="str">
            <v>Mode de règlement</v>
          </cell>
          <cell r="R2" t="str">
            <v>Règlement reçu</v>
          </cell>
          <cell r="S2" t="str">
            <v>Solde antérieur</v>
          </cell>
          <cell r="T2" t="str">
            <v>Restaurant</v>
          </cell>
          <cell r="U2" t="str">
            <v>Garderie AM</v>
          </cell>
          <cell r="V2" t="str">
            <v>Garderie PM</v>
          </cell>
          <cell r="W2" t="str">
            <v>Garderie Journée</v>
          </cell>
          <cell r="X2" t="str">
            <v>Baron</v>
          </cell>
          <cell r="Y2" t="str">
            <v>Total octobre</v>
          </cell>
          <cell r="Z2" t="str">
            <v>Numéro facture</v>
          </cell>
          <cell r="AA2" t="str">
            <v>Mode de règlement</v>
          </cell>
          <cell r="AB2" t="str">
            <v>Règlement reçu</v>
          </cell>
          <cell r="AC2" t="str">
            <v>Solde antérieur</v>
          </cell>
          <cell r="AD2" t="str">
            <v>Restaurant</v>
          </cell>
          <cell r="AE2" t="str">
            <v>Garderie AM</v>
          </cell>
          <cell r="AF2" t="str">
            <v>Garderie PM</v>
          </cell>
          <cell r="AG2" t="str">
            <v>Garderie Journée</v>
          </cell>
          <cell r="AH2" t="str">
            <v>Baron</v>
          </cell>
          <cell r="AI2" t="str">
            <v xml:space="preserve">Total Novembre </v>
          </cell>
          <cell r="AJ2" t="str">
            <v>Numéro facture</v>
          </cell>
          <cell r="AK2" t="str">
            <v>Mode de règlement</v>
          </cell>
          <cell r="AL2" t="str">
            <v>Règlement reçu</v>
          </cell>
          <cell r="AM2" t="str">
            <v>Solde antérieur</v>
          </cell>
          <cell r="AN2" t="str">
            <v>Restaurant</v>
          </cell>
          <cell r="AO2" t="str">
            <v>Garderie AM</v>
          </cell>
          <cell r="AP2" t="str">
            <v>Garderie PM</v>
          </cell>
          <cell r="AQ2" t="str">
            <v>Garderie Journée</v>
          </cell>
          <cell r="AR2" t="str">
            <v>Baron</v>
          </cell>
          <cell r="AS2" t="str">
            <v>Total décembre</v>
          </cell>
          <cell r="AT2" t="str">
            <v>Numéro facture</v>
          </cell>
          <cell r="AU2" t="str">
            <v>Mode de règlement</v>
          </cell>
          <cell r="AV2" t="str">
            <v>Règlement reçu</v>
          </cell>
          <cell r="AW2" t="str">
            <v>Solde antérieur</v>
          </cell>
          <cell r="AX2" t="str">
            <v>Restaurant</v>
          </cell>
          <cell r="AY2" t="str">
            <v>Garderie AM</v>
          </cell>
          <cell r="AZ2" t="str">
            <v>Garderie PM</v>
          </cell>
          <cell r="BA2" t="str">
            <v>Garderie Journée</v>
          </cell>
          <cell r="BB2" t="str">
            <v>Baron</v>
          </cell>
          <cell r="BC2" t="str">
            <v>Total janvier</v>
          </cell>
          <cell r="BD2" t="str">
            <v>Numéro facture</v>
          </cell>
          <cell r="BE2" t="str">
            <v>Mode de règlement</v>
          </cell>
          <cell r="BF2" t="str">
            <v>Règlement reçu</v>
          </cell>
          <cell r="BG2" t="str">
            <v>Solde antérieur</v>
          </cell>
          <cell r="BH2" t="str">
            <v>Restaurant</v>
          </cell>
          <cell r="BI2" t="str">
            <v>Garderie AM</v>
          </cell>
          <cell r="BJ2" t="str">
            <v>Garderie PM</v>
          </cell>
          <cell r="BK2" t="str">
            <v>Garderie Journée</v>
          </cell>
          <cell r="BL2" t="str">
            <v>Baron</v>
          </cell>
          <cell r="BM2" t="str">
            <v>Total février</v>
          </cell>
          <cell r="BN2" t="str">
            <v>Numéro facture</v>
          </cell>
          <cell r="BO2" t="str">
            <v>Mode de règlement</v>
          </cell>
          <cell r="BP2" t="str">
            <v>Règlement reçu</v>
          </cell>
          <cell r="BQ2" t="str">
            <v>Solde antérieur</v>
          </cell>
          <cell r="BR2" t="str">
            <v>Restaurant</v>
          </cell>
          <cell r="BS2" t="str">
            <v>Garderie AM</v>
          </cell>
          <cell r="BT2" t="str">
            <v>Garderie PM</v>
          </cell>
          <cell r="BU2" t="str">
            <v>Garderie Journée</v>
          </cell>
          <cell r="BV2" t="str">
            <v>Baron</v>
          </cell>
          <cell r="BW2" t="str">
            <v>Total mars</v>
          </cell>
          <cell r="BX2" t="str">
            <v>Numéro facture</v>
          </cell>
          <cell r="BY2" t="str">
            <v>Mode de règlement</v>
          </cell>
          <cell r="BZ2" t="str">
            <v>Règlement reçu</v>
          </cell>
          <cell r="CA2" t="str">
            <v>Solde antérieur</v>
          </cell>
          <cell r="CB2" t="str">
            <v>Restaurant</v>
          </cell>
          <cell r="CC2" t="str">
            <v>Garderie AM</v>
          </cell>
          <cell r="CD2" t="str">
            <v>Garderie PM</v>
          </cell>
          <cell r="CE2" t="str">
            <v>Garderie Journée</v>
          </cell>
          <cell r="CF2" t="str">
            <v>Baron</v>
          </cell>
          <cell r="CG2" t="str">
            <v>Total avril</v>
          </cell>
          <cell r="CH2" t="str">
            <v>Numéro facture</v>
          </cell>
          <cell r="CI2" t="str">
            <v>Mode de règlement</v>
          </cell>
          <cell r="CJ2" t="str">
            <v>Règlement reçu</v>
          </cell>
          <cell r="CK2" t="str">
            <v>Solde antérieur</v>
          </cell>
          <cell r="CL2" t="str">
            <v>Restaurant</v>
          </cell>
          <cell r="CM2" t="str">
            <v>Garderie AM</v>
          </cell>
          <cell r="CN2" t="str">
            <v>Garderie PM</v>
          </cell>
          <cell r="CO2" t="str">
            <v>Garderie Journée</v>
          </cell>
          <cell r="CP2" t="str">
            <v>Baron</v>
          </cell>
          <cell r="CQ2" t="str">
            <v>Total mai</v>
          </cell>
          <cell r="CR2" t="str">
            <v>Numéro facture</v>
          </cell>
          <cell r="CS2" t="str">
            <v>Mode de règlement</v>
          </cell>
          <cell r="CT2" t="str">
            <v>Règlement reçu</v>
          </cell>
          <cell r="CU2" t="str">
            <v>Solde antérieur</v>
          </cell>
          <cell r="CV2" t="str">
            <v>Restaurant</v>
          </cell>
          <cell r="CW2" t="str">
            <v>Garderie AM</v>
          </cell>
          <cell r="CX2" t="str">
            <v>Garderie PM</v>
          </cell>
          <cell r="CY2" t="str">
            <v>Garderie Journée</v>
          </cell>
          <cell r="CZ2" t="str">
            <v>Baron</v>
          </cell>
          <cell r="DA2" t="str">
            <v>Total Juin</v>
          </cell>
          <cell r="DB2" t="str">
            <v>Numéro facture</v>
          </cell>
          <cell r="DC2" t="str">
            <v>Mode de règlement</v>
          </cell>
          <cell r="DD2" t="str">
            <v>Règlement reçu</v>
          </cell>
          <cell r="DE2" t="str">
            <v>Solde antérieur</v>
          </cell>
          <cell r="DF2" t="str">
            <v>Restaurant</v>
          </cell>
          <cell r="DG2" t="str">
            <v>Garderie AM</v>
          </cell>
          <cell r="DH2" t="str">
            <v>Garderie PM</v>
          </cell>
          <cell r="DI2" t="str">
            <v>Garderie Journée</v>
          </cell>
          <cell r="DJ2" t="str">
            <v>Baron</v>
          </cell>
          <cell r="DK2" t="str">
            <v>Total juillet</v>
          </cell>
          <cell r="DL2" t="str">
            <v>Numéro facture</v>
          </cell>
          <cell r="DM2" t="str">
            <v>Mode de règlement</v>
          </cell>
          <cell r="DN2" t="str">
            <v>Règlement reçu</v>
          </cell>
        </row>
        <row r="3">
          <cell r="A3" t="str">
            <v>ARBONA Baptiste</v>
          </cell>
          <cell r="B3">
            <v>2.75</v>
          </cell>
          <cell r="C3">
            <v>1.75</v>
          </cell>
          <cell r="D3">
            <v>1.75</v>
          </cell>
          <cell r="E3">
            <v>2.35</v>
          </cell>
          <cell r="F3">
            <v>4</v>
          </cell>
          <cell r="H3" t="str">
            <v>de votre enfant est le suivant :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 t="str">
            <v/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 t="str">
            <v/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 t="str">
            <v/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 t="str">
            <v/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 t="str">
            <v/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 t="str">
            <v/>
          </cell>
          <cell r="BQ3">
            <v>0</v>
          </cell>
          <cell r="BR3">
            <v>0</v>
          </cell>
          <cell r="BS3">
            <v>0</v>
          </cell>
          <cell r="BT3">
            <v>0</v>
          </cell>
          <cell r="BU3">
            <v>0</v>
          </cell>
          <cell r="BV3">
            <v>0</v>
          </cell>
          <cell r="BW3">
            <v>0</v>
          </cell>
          <cell r="BX3" t="str">
            <v/>
          </cell>
          <cell r="CA3">
            <v>0</v>
          </cell>
          <cell r="CB3">
            <v>0</v>
          </cell>
          <cell r="CC3">
            <v>0</v>
          </cell>
          <cell r="CD3">
            <v>0</v>
          </cell>
          <cell r="CE3">
            <v>0</v>
          </cell>
          <cell r="CF3">
            <v>0</v>
          </cell>
          <cell r="CG3">
            <v>0</v>
          </cell>
          <cell r="CH3" t="str">
            <v/>
          </cell>
          <cell r="CK3">
            <v>0</v>
          </cell>
          <cell r="CL3">
            <v>0</v>
          </cell>
          <cell r="CM3">
            <v>0</v>
          </cell>
          <cell r="CN3">
            <v>0</v>
          </cell>
          <cell r="CO3">
            <v>0</v>
          </cell>
          <cell r="CP3">
            <v>0</v>
          </cell>
          <cell r="CQ3">
            <v>0</v>
          </cell>
          <cell r="CR3" t="str">
            <v/>
          </cell>
          <cell r="CU3">
            <v>0</v>
          </cell>
          <cell r="CV3">
            <v>0</v>
          </cell>
          <cell r="CW3">
            <v>0</v>
          </cell>
          <cell r="CX3">
            <v>0</v>
          </cell>
          <cell r="CY3">
            <v>0</v>
          </cell>
          <cell r="CZ3">
            <v>0</v>
          </cell>
          <cell r="DA3">
            <v>0</v>
          </cell>
          <cell r="DB3" t="str">
            <v/>
          </cell>
          <cell r="DE3">
            <v>0</v>
          </cell>
          <cell r="DF3">
            <v>0</v>
          </cell>
          <cell r="DG3">
            <v>0</v>
          </cell>
          <cell r="DH3">
            <v>0</v>
          </cell>
          <cell r="DI3">
            <v>0</v>
          </cell>
          <cell r="DJ3">
            <v>0</v>
          </cell>
          <cell r="DK3">
            <v>0</v>
          </cell>
          <cell r="DL3" t="str">
            <v/>
          </cell>
          <cell r="DO3">
            <v>0</v>
          </cell>
        </row>
        <row r="4">
          <cell r="A4" t="str">
            <v>ARBONA Maël</v>
          </cell>
          <cell r="B4">
            <v>2.75</v>
          </cell>
          <cell r="C4">
            <v>1.75</v>
          </cell>
          <cell r="D4">
            <v>1.75</v>
          </cell>
          <cell r="E4">
            <v>2.35</v>
          </cell>
          <cell r="F4">
            <v>4</v>
          </cell>
          <cell r="H4" t="str">
            <v>de votre enfant est le suivant :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 t="str">
            <v/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 t="str">
            <v/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 t="str">
            <v/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 t="str">
            <v/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 t="str">
            <v/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 t="str">
            <v/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 t="str">
            <v/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 t="str">
            <v/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 t="str">
            <v/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 t="str">
            <v/>
          </cell>
          <cell r="DE4">
            <v>0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 t="str">
            <v/>
          </cell>
          <cell r="DO4">
            <v>0</v>
          </cell>
        </row>
        <row r="5">
          <cell r="A5" t="str">
            <v>AUBIN Lorenzo</v>
          </cell>
          <cell r="B5">
            <v>2.75</v>
          </cell>
          <cell r="C5">
            <v>1.75</v>
          </cell>
          <cell r="D5">
            <v>1.75</v>
          </cell>
          <cell r="E5">
            <v>2.35</v>
          </cell>
          <cell r="F5">
            <v>4</v>
          </cell>
          <cell r="H5" t="str">
            <v>de votre enfant est le suivant :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 t="str">
            <v/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 t="str">
            <v/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 t="str">
            <v/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 t="str">
            <v/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 t="str">
            <v/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 t="str">
            <v/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 t="str">
            <v/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 t="str">
            <v/>
          </cell>
          <cell r="CK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Q5">
            <v>0</v>
          </cell>
          <cell r="CR5" t="str">
            <v/>
          </cell>
          <cell r="CU5">
            <v>0</v>
          </cell>
          <cell r="CV5">
            <v>0</v>
          </cell>
          <cell r="CW5">
            <v>0</v>
          </cell>
          <cell r="CX5">
            <v>0</v>
          </cell>
          <cell r="CY5">
            <v>0</v>
          </cell>
          <cell r="CZ5">
            <v>0</v>
          </cell>
          <cell r="DA5">
            <v>0</v>
          </cell>
          <cell r="DB5" t="str">
            <v/>
          </cell>
          <cell r="DE5">
            <v>0</v>
          </cell>
          <cell r="DF5">
            <v>0</v>
          </cell>
          <cell r="DG5">
            <v>0</v>
          </cell>
          <cell r="DH5">
            <v>0</v>
          </cell>
          <cell r="DI5">
            <v>0</v>
          </cell>
          <cell r="DJ5">
            <v>0</v>
          </cell>
          <cell r="DK5">
            <v>0</v>
          </cell>
          <cell r="DL5" t="str">
            <v/>
          </cell>
          <cell r="DO5">
            <v>0</v>
          </cell>
        </row>
        <row r="6">
          <cell r="A6" t="str">
            <v>AUDOIN-ROUGE Arthur</v>
          </cell>
          <cell r="B6">
            <v>2.75</v>
          </cell>
          <cell r="C6">
            <v>1.75</v>
          </cell>
          <cell r="D6">
            <v>1.75</v>
          </cell>
          <cell r="E6">
            <v>2.35</v>
          </cell>
          <cell r="F6">
            <v>4</v>
          </cell>
          <cell r="H6" t="str">
            <v>de votre enfant est le suivant :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 t="str">
            <v/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 t="str">
            <v/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 t="str">
            <v/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 t="str">
            <v/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 t="str">
            <v/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 t="str">
            <v/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 t="str">
            <v/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 t="str">
            <v/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 t="str">
            <v/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 t="str">
            <v/>
          </cell>
          <cell r="DE6">
            <v>0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 t="str">
            <v/>
          </cell>
          <cell r="DO6">
            <v>0</v>
          </cell>
        </row>
        <row r="7">
          <cell r="A7" t="str">
            <v>AUSSET Rémy</v>
          </cell>
          <cell r="B7">
            <v>2.75</v>
          </cell>
          <cell r="C7">
            <v>1.75</v>
          </cell>
          <cell r="D7">
            <v>1.75</v>
          </cell>
          <cell r="E7">
            <v>2.35</v>
          </cell>
          <cell r="F7">
            <v>4</v>
          </cell>
          <cell r="H7" t="str">
            <v>de votre enfant est le suivant :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 t="str">
            <v/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 t="str">
            <v/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 t="str">
            <v/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 t="str">
            <v/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 t="str">
            <v/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 t="str">
            <v/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 t="str">
            <v/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 t="str">
            <v/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 t="str">
            <v/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 t="str">
            <v/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 t="str">
            <v/>
          </cell>
          <cell r="DO7">
            <v>0</v>
          </cell>
        </row>
        <row r="8">
          <cell r="A8" t="str">
            <v>BACH Emma</v>
          </cell>
          <cell r="B8">
            <v>2.75</v>
          </cell>
          <cell r="C8">
            <v>1.75</v>
          </cell>
          <cell r="D8">
            <v>1.75</v>
          </cell>
          <cell r="E8">
            <v>2.35</v>
          </cell>
          <cell r="F8">
            <v>4</v>
          </cell>
          <cell r="H8" t="str">
            <v>de votre enfant est le suivant :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 t="str">
            <v/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str">
            <v/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 t="str">
            <v/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 t="str">
            <v/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 t="str">
            <v/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 t="str">
            <v/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 t="str">
            <v/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 t="str">
            <v/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 t="str">
            <v/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 t="str">
            <v/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O8">
            <v>0</v>
          </cell>
        </row>
        <row r="9">
          <cell r="A9" t="str">
            <v>BALLESTER Aïnoa</v>
          </cell>
          <cell r="B9">
            <v>2.75</v>
          </cell>
          <cell r="C9">
            <v>1.75</v>
          </cell>
          <cell r="D9">
            <v>1.75</v>
          </cell>
          <cell r="E9">
            <v>2.35</v>
          </cell>
          <cell r="F9">
            <v>4</v>
          </cell>
          <cell r="H9" t="str">
            <v>de votre enfant est le suivant :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 t="str">
            <v/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 t="str">
            <v/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 t="str">
            <v/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 t="str">
            <v/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 t="str">
            <v/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 t="str">
            <v/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 t="str">
            <v/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 t="str">
            <v/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 t="str">
            <v/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 t="str">
            <v/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O9">
            <v>0</v>
          </cell>
        </row>
        <row r="10">
          <cell r="A10" t="str">
            <v>BALLESTER Erwann</v>
          </cell>
          <cell r="B10">
            <v>2.75</v>
          </cell>
          <cell r="C10">
            <v>1.75</v>
          </cell>
          <cell r="D10">
            <v>1.75</v>
          </cell>
          <cell r="E10">
            <v>2.35</v>
          </cell>
          <cell r="F10">
            <v>4</v>
          </cell>
          <cell r="H10" t="str">
            <v>de votre enfant est le suivant :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 t="str">
            <v/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 t="str">
            <v/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 t="str">
            <v/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 t="str">
            <v/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 t="str">
            <v/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 t="str">
            <v/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 t="str">
            <v/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 t="str">
            <v/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 t="str">
            <v/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 t="str">
            <v/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O10">
            <v>0</v>
          </cell>
        </row>
        <row r="11">
          <cell r="A11" t="str">
            <v>BARTET-BARATEIG Elise</v>
          </cell>
          <cell r="B11">
            <v>2.75</v>
          </cell>
          <cell r="C11">
            <v>1.75</v>
          </cell>
          <cell r="D11">
            <v>1.75</v>
          </cell>
          <cell r="E11">
            <v>2.35</v>
          </cell>
          <cell r="F11">
            <v>4</v>
          </cell>
          <cell r="H11" t="str">
            <v>de votre enfant est le suivant :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 t="str">
            <v/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 t="str">
            <v/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 t="str">
            <v/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 t="str">
            <v/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 t="str">
            <v/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 t="str">
            <v/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 t="str">
            <v/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 t="str">
            <v/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 t="str">
            <v/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O11">
            <v>0</v>
          </cell>
        </row>
        <row r="12">
          <cell r="A12" t="str">
            <v>BITON-VARGAS Matéo</v>
          </cell>
          <cell r="B12">
            <v>2.75</v>
          </cell>
          <cell r="C12">
            <v>1.75</v>
          </cell>
          <cell r="D12">
            <v>1.75</v>
          </cell>
          <cell r="E12">
            <v>2.35</v>
          </cell>
          <cell r="F12">
            <v>4</v>
          </cell>
          <cell r="H12" t="str">
            <v>de votre enfant est le suivant :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 t="str">
            <v/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 t="str">
            <v/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 t="str">
            <v/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 t="str">
            <v/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 t="str">
            <v/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 t="str">
            <v/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 t="str">
            <v/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 t="str">
            <v/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 t="str">
            <v/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 t="str">
            <v/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O12">
            <v>0</v>
          </cell>
        </row>
        <row r="13">
          <cell r="A13" t="str">
            <v>BOUESSE Sarah</v>
          </cell>
          <cell r="B13">
            <v>2.75</v>
          </cell>
          <cell r="C13">
            <v>1.75</v>
          </cell>
          <cell r="D13">
            <v>1.75</v>
          </cell>
          <cell r="E13">
            <v>2.35</v>
          </cell>
          <cell r="F13">
            <v>4</v>
          </cell>
          <cell r="H13" t="str">
            <v>de votre enfant est le suivant :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 t="str">
            <v/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 t="str">
            <v/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 t="str">
            <v/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 t="str">
            <v/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 t="str">
            <v/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 t="str">
            <v/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 t="str">
            <v/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 t="str">
            <v/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 t="str">
            <v/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O13">
            <v>0</v>
          </cell>
        </row>
        <row r="14">
          <cell r="A14" t="str">
            <v>BOURGOIN-COMBAREL Alexis</v>
          </cell>
          <cell r="B14">
            <v>2.75</v>
          </cell>
          <cell r="C14">
            <v>1.75</v>
          </cell>
          <cell r="D14">
            <v>1.75</v>
          </cell>
          <cell r="E14">
            <v>2.35</v>
          </cell>
          <cell r="F14">
            <v>4</v>
          </cell>
          <cell r="H14" t="str">
            <v>de votre enfant est le suivant :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 t="str">
            <v/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 t="str">
            <v/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 t="str">
            <v/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 t="str">
            <v/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 t="str">
            <v/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 t="str">
            <v/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 t="str">
            <v/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 t="str">
            <v/>
          </cell>
          <cell r="CU14">
            <v>0</v>
          </cell>
          <cell r="CV14">
            <v>0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 t="str">
            <v/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O14">
            <v>0</v>
          </cell>
        </row>
        <row r="15">
          <cell r="A15" t="str">
            <v>BOUTY Kélia</v>
          </cell>
          <cell r="B15">
            <v>2.75</v>
          </cell>
          <cell r="C15">
            <v>1.75</v>
          </cell>
          <cell r="D15">
            <v>1.75</v>
          </cell>
          <cell r="E15">
            <v>2.35</v>
          </cell>
          <cell r="F15">
            <v>4</v>
          </cell>
          <cell r="H15" t="str">
            <v>de votre enfant est le suivant :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 t="str">
            <v/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 t="str">
            <v/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 t="str">
            <v/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 t="str">
            <v/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 t="str">
            <v/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 t="str">
            <v/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 t="str">
            <v/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 t="str">
            <v/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 t="str">
            <v/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 t="str">
            <v/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O15">
            <v>0</v>
          </cell>
        </row>
        <row r="16">
          <cell r="A16" t="str">
            <v>BOUTY Lucas</v>
          </cell>
          <cell r="B16">
            <v>2.75</v>
          </cell>
          <cell r="C16">
            <v>1.75</v>
          </cell>
          <cell r="D16">
            <v>1.75</v>
          </cell>
          <cell r="E16">
            <v>2.35</v>
          </cell>
          <cell r="F16">
            <v>4</v>
          </cell>
          <cell r="H16" t="str">
            <v>de votre enfant est le suivant :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 t="str">
            <v/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 t="str">
            <v/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 t="str">
            <v/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 t="str">
            <v/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 t="str">
            <v/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 t="str">
            <v/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 t="str">
            <v/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 t="str">
            <v/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 t="str">
            <v/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 t="str">
            <v/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O16">
            <v>0</v>
          </cell>
        </row>
        <row r="17">
          <cell r="A17" t="str">
            <v>BRUNET</v>
          </cell>
          <cell r="B17">
            <v>2.75</v>
          </cell>
          <cell r="C17">
            <v>1.75</v>
          </cell>
          <cell r="D17">
            <v>1.75</v>
          </cell>
          <cell r="E17">
            <v>2.35</v>
          </cell>
          <cell r="F17">
            <v>4</v>
          </cell>
          <cell r="H17" t="str">
            <v>de votre enfant est le suivant :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 t="str">
            <v/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 t="str">
            <v/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 t="str">
            <v/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 t="str">
            <v/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 t="str">
            <v/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 t="str">
            <v/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 t="str">
            <v/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 t="str">
            <v/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 t="str">
            <v/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 t="str">
            <v/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O17">
            <v>0</v>
          </cell>
        </row>
        <row r="18">
          <cell r="A18" t="str">
            <v>CALETTI Lou</v>
          </cell>
          <cell r="B18">
            <v>2.75</v>
          </cell>
          <cell r="C18">
            <v>1.75</v>
          </cell>
          <cell r="D18">
            <v>1.75</v>
          </cell>
          <cell r="E18">
            <v>2.35</v>
          </cell>
          <cell r="F18">
            <v>4</v>
          </cell>
          <cell r="H18" t="str">
            <v>de votre enfant est le suivant :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str">
            <v/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 t="str">
            <v/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 t="str">
            <v/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 t="str">
            <v/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 t="str">
            <v/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 t="str">
            <v/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 t="str">
            <v/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 t="str">
            <v/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 t="str">
            <v/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O18">
            <v>0</v>
          </cell>
        </row>
        <row r="19">
          <cell r="A19" t="str">
            <v>CALETTI Mathys</v>
          </cell>
          <cell r="B19">
            <v>2.75</v>
          </cell>
          <cell r="C19">
            <v>1.75</v>
          </cell>
          <cell r="D19">
            <v>1.75</v>
          </cell>
          <cell r="E19">
            <v>2.35</v>
          </cell>
          <cell r="F19">
            <v>4</v>
          </cell>
          <cell r="H19" t="str">
            <v>de votre enfant est le suivant :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str">
            <v/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 t="str">
            <v/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 t="str">
            <v/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 t="str">
            <v/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 t="str">
            <v/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 t="str">
            <v/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 t="str">
            <v/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 t="str">
            <v/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 t="str">
            <v/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 t="str">
            <v/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O19">
            <v>0</v>
          </cell>
        </row>
        <row r="20">
          <cell r="A20" t="str">
            <v>CESAIRE-LAYER Eléa</v>
          </cell>
          <cell r="B20">
            <v>2.75</v>
          </cell>
          <cell r="C20">
            <v>1.75</v>
          </cell>
          <cell r="D20">
            <v>1.75</v>
          </cell>
          <cell r="E20">
            <v>2.35</v>
          </cell>
          <cell r="F20">
            <v>4</v>
          </cell>
          <cell r="H20" t="str">
            <v>de votre enfant est le suivant :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str">
            <v/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str">
            <v/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 t="str">
            <v/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 t="str">
            <v/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 t="str">
            <v/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 t="str">
            <v/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 t="str">
            <v/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 t="str">
            <v/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 t="str">
            <v/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 t="str">
            <v/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O20">
            <v>0</v>
          </cell>
        </row>
        <row r="21">
          <cell r="A21" t="str">
            <v>CHALARD</v>
          </cell>
          <cell r="B21">
            <v>2.75</v>
          </cell>
          <cell r="C21">
            <v>1.75</v>
          </cell>
          <cell r="D21">
            <v>1.75</v>
          </cell>
          <cell r="E21">
            <v>2.35</v>
          </cell>
          <cell r="F21">
            <v>4</v>
          </cell>
          <cell r="H21" t="str">
            <v>de votre enfant est le suivant :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str">
            <v/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 t="str">
            <v/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 t="str">
            <v/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 t="str">
            <v/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 t="str">
            <v/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 t="str">
            <v/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 t="str">
            <v/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 t="str">
            <v/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 t="str">
            <v/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 t="str">
            <v/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O21">
            <v>0</v>
          </cell>
        </row>
        <row r="22">
          <cell r="A22" t="str">
            <v>CHASSARD-TOULON Théo</v>
          </cell>
          <cell r="B22">
            <v>2.75</v>
          </cell>
          <cell r="C22">
            <v>1.75</v>
          </cell>
          <cell r="D22">
            <v>1.75</v>
          </cell>
          <cell r="E22">
            <v>2.35</v>
          </cell>
          <cell r="F22">
            <v>4</v>
          </cell>
          <cell r="H22" t="str">
            <v>de votre enfant est le suivant :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str">
            <v/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 t="str">
            <v/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 t="str">
            <v/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 t="str">
            <v/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 t="str">
            <v/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 t="str">
            <v/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 t="str">
            <v/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 t="str">
            <v/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 t="str">
            <v/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O22">
            <v>0</v>
          </cell>
        </row>
        <row r="23">
          <cell r="A23" t="str">
            <v>CHAUMEIL Mathys</v>
          </cell>
          <cell r="B23">
            <v>2.75</v>
          </cell>
          <cell r="C23">
            <v>1.75</v>
          </cell>
          <cell r="D23">
            <v>1.75</v>
          </cell>
          <cell r="E23">
            <v>2.35</v>
          </cell>
          <cell r="F23">
            <v>4</v>
          </cell>
          <cell r="H23" t="str">
            <v>de votre enfant est le suivant :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str">
            <v/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 t="str">
            <v/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 t="str">
            <v/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 t="str">
            <v/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 t="str">
            <v/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 t="str">
            <v/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 t="str">
            <v/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 t="str">
            <v/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 t="str">
            <v/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O23">
            <v>0</v>
          </cell>
        </row>
        <row r="24">
          <cell r="A24" t="str">
            <v>CHEVALLIER Anaïs</v>
          </cell>
          <cell r="B24">
            <v>2.75</v>
          </cell>
          <cell r="C24">
            <v>1.75</v>
          </cell>
          <cell r="D24">
            <v>1.75</v>
          </cell>
          <cell r="E24">
            <v>2.35</v>
          </cell>
          <cell r="F24">
            <v>4</v>
          </cell>
          <cell r="H24" t="str">
            <v>de votre enfant est le suivant :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str">
            <v/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 t="str">
            <v/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 t="str">
            <v/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 t="str">
            <v/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 t="str">
            <v/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 t="str">
            <v/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 t="str">
            <v/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 t="str">
            <v/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 t="str">
            <v/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O24">
            <v>0</v>
          </cell>
        </row>
        <row r="25">
          <cell r="A25" t="str">
            <v>CHRIST Jules</v>
          </cell>
          <cell r="B25">
            <v>2.75</v>
          </cell>
          <cell r="C25">
            <v>1.75</v>
          </cell>
          <cell r="D25">
            <v>1.75</v>
          </cell>
          <cell r="E25">
            <v>2.35</v>
          </cell>
          <cell r="F25">
            <v>4</v>
          </cell>
          <cell r="H25" t="str">
            <v>de votre enfant est le suivant :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str">
            <v/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 t="str">
            <v/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 t="str">
            <v/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 t="str">
            <v/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 t="str">
            <v/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 t="str">
            <v/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 t="str">
            <v/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 t="str">
            <v/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 t="str">
            <v/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O25">
            <v>0</v>
          </cell>
        </row>
        <row r="26">
          <cell r="A26" t="str">
            <v>CLAVEAU Célia</v>
          </cell>
          <cell r="B26">
            <v>2.75</v>
          </cell>
          <cell r="C26">
            <v>1.75</v>
          </cell>
          <cell r="D26">
            <v>1.75</v>
          </cell>
          <cell r="E26">
            <v>2.35</v>
          </cell>
          <cell r="F26">
            <v>4</v>
          </cell>
          <cell r="H26" t="str">
            <v>de votre enfant est le suivant :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str">
            <v/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 t="str">
            <v/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 t="str">
            <v/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 t="str">
            <v/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 t="str">
            <v/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 t="str">
            <v/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 t="str">
            <v/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 t="str">
            <v/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 t="str">
            <v/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O26">
            <v>0</v>
          </cell>
        </row>
        <row r="27">
          <cell r="A27" t="str">
            <v>CLAVEAU Mélina</v>
          </cell>
          <cell r="B27">
            <v>2.75</v>
          </cell>
          <cell r="C27">
            <v>1.75</v>
          </cell>
          <cell r="D27">
            <v>1.75</v>
          </cell>
          <cell r="E27">
            <v>2.35</v>
          </cell>
          <cell r="F27">
            <v>4</v>
          </cell>
          <cell r="H27" t="str">
            <v>de votre enfant est le suivant :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str">
            <v/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 t="str">
            <v/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 t="str">
            <v/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 t="str">
            <v/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 t="str">
            <v/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 t="str">
            <v/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 t="str">
            <v/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 t="str">
            <v/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 t="str">
            <v/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 t="str">
            <v/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O27">
            <v>0</v>
          </cell>
        </row>
        <row r="28">
          <cell r="A28" t="str">
            <v>CODORNIOU Liloo</v>
          </cell>
          <cell r="B28">
            <v>2.75</v>
          </cell>
          <cell r="C28">
            <v>1.75</v>
          </cell>
          <cell r="D28">
            <v>1.75</v>
          </cell>
          <cell r="E28">
            <v>2.35</v>
          </cell>
          <cell r="F28">
            <v>4</v>
          </cell>
          <cell r="H28" t="str">
            <v>de votre enfant est le suivant :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str">
            <v/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 t="str">
            <v/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 t="str">
            <v/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 t="str">
            <v/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 t="str">
            <v/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 t="str">
            <v/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 t="str">
            <v/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 t="str">
            <v/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 t="str">
            <v/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 t="str">
            <v/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O28">
            <v>0</v>
          </cell>
        </row>
        <row r="29">
          <cell r="A29" t="str">
            <v>COLLET Nathan</v>
          </cell>
          <cell r="B29">
            <v>2.75</v>
          </cell>
          <cell r="C29">
            <v>1.75</v>
          </cell>
          <cell r="D29">
            <v>1.75</v>
          </cell>
          <cell r="E29">
            <v>2.35</v>
          </cell>
          <cell r="F29">
            <v>4</v>
          </cell>
          <cell r="H29" t="str">
            <v>de votre enfant est le suivant :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 t="str">
            <v/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 t="str">
            <v/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 t="str">
            <v/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 t="str">
            <v/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 t="str">
            <v/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 t="str">
            <v/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/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 t="str">
            <v/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 t="str">
            <v/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O29">
            <v>0</v>
          </cell>
        </row>
        <row r="30">
          <cell r="A30" t="str">
            <v>COLLET Raphaël</v>
          </cell>
          <cell r="B30">
            <v>2.75</v>
          </cell>
          <cell r="C30">
            <v>1.75</v>
          </cell>
          <cell r="D30">
            <v>1.75</v>
          </cell>
          <cell r="E30">
            <v>2.35</v>
          </cell>
          <cell r="F30">
            <v>4</v>
          </cell>
          <cell r="H30" t="str">
            <v>de votre enfant est le suivant :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 t="str">
            <v/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 t="str">
            <v/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 t="str">
            <v/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 t="str">
            <v/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 t="str">
            <v/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 t="str">
            <v/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 t="str">
            <v/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 t="str">
            <v/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 t="str">
            <v/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O30">
            <v>0</v>
          </cell>
        </row>
        <row r="31">
          <cell r="A31" t="str">
            <v>COUDROY Antoine</v>
          </cell>
          <cell r="B31">
            <v>2.75</v>
          </cell>
          <cell r="C31">
            <v>1.75</v>
          </cell>
          <cell r="D31">
            <v>1.75</v>
          </cell>
          <cell r="E31">
            <v>2.35</v>
          </cell>
          <cell r="F31">
            <v>4</v>
          </cell>
          <cell r="H31" t="str">
            <v>de votre enfant est le suivant :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 t="str">
            <v/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 t="str">
            <v/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 t="str">
            <v/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 t="str">
            <v/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 t="str">
            <v/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 t="str">
            <v/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 t="str">
            <v/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 t="str">
            <v/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 t="str">
            <v/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 t="str">
            <v/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O31">
            <v>0</v>
          </cell>
        </row>
        <row r="32">
          <cell r="A32" t="str">
            <v>COULOMB Célia</v>
          </cell>
          <cell r="B32">
            <v>2.75</v>
          </cell>
          <cell r="C32">
            <v>1.75</v>
          </cell>
          <cell r="D32">
            <v>1.75</v>
          </cell>
          <cell r="E32">
            <v>2.35</v>
          </cell>
          <cell r="F32">
            <v>4</v>
          </cell>
          <cell r="H32" t="str">
            <v>de votre enfant est le suivant :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 t="str">
            <v/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 t="str">
            <v/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 t="str">
            <v/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 t="str">
            <v/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 t="str">
            <v/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 t="str">
            <v/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 t="str">
            <v/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 t="str">
            <v/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 t="str">
            <v/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 t="str">
            <v/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O32">
            <v>0</v>
          </cell>
        </row>
        <row r="33">
          <cell r="A33" t="str">
            <v>DE BRITO Gaël</v>
          </cell>
          <cell r="B33">
            <v>2.75</v>
          </cell>
          <cell r="C33">
            <v>1.75</v>
          </cell>
          <cell r="D33">
            <v>1.75</v>
          </cell>
          <cell r="E33">
            <v>2.35</v>
          </cell>
          <cell r="F33">
            <v>4</v>
          </cell>
          <cell r="H33" t="str">
            <v>de votre enfant est le suivant :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 t="str">
            <v/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 t="str">
            <v/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 t="str">
            <v/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 t="str">
            <v/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 t="str">
            <v/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 t="str">
            <v/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 t="str">
            <v/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 t="str">
            <v/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 t="str">
            <v/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 t="str">
            <v/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O33">
            <v>0</v>
          </cell>
        </row>
        <row r="34">
          <cell r="A34" t="str">
            <v>DEBARGE Kim</v>
          </cell>
          <cell r="B34">
            <v>2.75</v>
          </cell>
          <cell r="C34">
            <v>1.75</v>
          </cell>
          <cell r="D34">
            <v>1.75</v>
          </cell>
          <cell r="E34">
            <v>2.35</v>
          </cell>
          <cell r="F34">
            <v>4</v>
          </cell>
          <cell r="H34" t="str">
            <v>de votre enfant est le suivant :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 t="str">
            <v/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 t="str">
            <v/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 t="str">
            <v/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 t="str">
            <v/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 t="str">
            <v/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 t="str">
            <v/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 t="str">
            <v/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 t="str">
            <v/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 t="str">
            <v/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 t="str">
            <v/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O34">
            <v>0</v>
          </cell>
        </row>
        <row r="35">
          <cell r="A35" t="str">
            <v>DELANNES Léna</v>
          </cell>
          <cell r="B35">
            <v>2.75</v>
          </cell>
          <cell r="C35">
            <v>1.75</v>
          </cell>
          <cell r="D35">
            <v>1.75</v>
          </cell>
          <cell r="E35">
            <v>2.35</v>
          </cell>
          <cell r="F35">
            <v>4</v>
          </cell>
          <cell r="H35" t="str">
            <v>de votre enfant est le suivant :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 t="str">
            <v/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 t="str">
            <v/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 t="str">
            <v/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 t="str">
            <v/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 t="str">
            <v/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 t="str">
            <v/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 t="str">
            <v/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 t="str">
            <v/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 t="str">
            <v/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 t="str">
            <v/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O35">
            <v>0</v>
          </cell>
        </row>
        <row r="36">
          <cell r="A36" t="str">
            <v>DERIVE Chloé</v>
          </cell>
          <cell r="B36">
            <v>2.75</v>
          </cell>
          <cell r="C36">
            <v>1.75</v>
          </cell>
          <cell r="D36">
            <v>1.75</v>
          </cell>
          <cell r="E36">
            <v>2.35</v>
          </cell>
          <cell r="F36">
            <v>4</v>
          </cell>
          <cell r="H36" t="str">
            <v>de votre enfant est le suivant :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 t="str">
            <v/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 t="str">
            <v/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 t="str">
            <v/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 t="str">
            <v/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 t="str">
            <v/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 t="str">
            <v/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 t="str">
            <v/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 t="str">
            <v/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 t="str">
            <v/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O36">
            <v>0</v>
          </cell>
        </row>
        <row r="37">
          <cell r="A37" t="str">
            <v>DESCENDIER Maélie</v>
          </cell>
          <cell r="B37">
            <v>2.75</v>
          </cell>
          <cell r="C37">
            <v>1.75</v>
          </cell>
          <cell r="D37">
            <v>1.75</v>
          </cell>
          <cell r="E37">
            <v>2.35</v>
          </cell>
          <cell r="F37">
            <v>4</v>
          </cell>
          <cell r="H37" t="str">
            <v>de votre enfant est le suivant :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 t="str">
            <v/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 t="str">
            <v/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 t="str">
            <v/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 t="str">
            <v/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 t="str">
            <v/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 t="str">
            <v/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 t="str">
            <v/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 t="str">
            <v/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 t="str">
            <v/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O37">
            <v>0</v>
          </cell>
        </row>
        <row r="38">
          <cell r="A38" t="str">
            <v>DO CIMA Tom</v>
          </cell>
          <cell r="B38">
            <v>2.75</v>
          </cell>
          <cell r="C38">
            <v>1.75</v>
          </cell>
          <cell r="D38">
            <v>1.75</v>
          </cell>
          <cell r="E38">
            <v>2.35</v>
          </cell>
          <cell r="F38">
            <v>4</v>
          </cell>
          <cell r="H38" t="str">
            <v>de votre enfant est le suivant :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 t="str">
            <v/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 t="str">
            <v/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 t="str">
            <v/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 t="str">
            <v/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 t="str">
            <v/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 t="str">
            <v/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 t="str">
            <v/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 t="str">
            <v/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 t="str">
            <v/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 t="str">
            <v/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O38">
            <v>0</v>
          </cell>
        </row>
        <row r="39">
          <cell r="A39" t="str">
            <v>DONADI Jules</v>
          </cell>
          <cell r="B39">
            <v>2.75</v>
          </cell>
          <cell r="C39">
            <v>1.75</v>
          </cell>
          <cell r="D39">
            <v>1.75</v>
          </cell>
          <cell r="E39">
            <v>2.35</v>
          </cell>
          <cell r="F39">
            <v>4</v>
          </cell>
          <cell r="H39" t="str">
            <v>de votre enfant est le suivant :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 t="str">
            <v/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 t="str">
            <v/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 t="str">
            <v/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 t="str">
            <v/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 t="str">
            <v/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 t="str">
            <v/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 t="str">
            <v/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 t="str">
            <v/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 t="str">
            <v/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O39">
            <v>0</v>
          </cell>
        </row>
        <row r="40">
          <cell r="A40" t="str">
            <v>DRILLON  Kéwan</v>
          </cell>
          <cell r="B40">
            <v>2.75</v>
          </cell>
          <cell r="C40">
            <v>1.75</v>
          </cell>
          <cell r="D40">
            <v>1.75</v>
          </cell>
          <cell r="E40">
            <v>2.35</v>
          </cell>
          <cell r="F40">
            <v>4</v>
          </cell>
          <cell r="H40" t="str">
            <v>de votre enfant est le suivant :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 t="str">
            <v/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 t="str">
            <v/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 t="str">
            <v/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 t="str">
            <v/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 t="str">
            <v/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 t="str">
            <v/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 t="str">
            <v/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 t="str">
            <v/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 t="str">
            <v/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O40">
            <v>0</v>
          </cell>
        </row>
        <row r="41">
          <cell r="A41" t="str">
            <v>DRILLON Linally</v>
          </cell>
          <cell r="B41">
            <v>2.75</v>
          </cell>
          <cell r="C41">
            <v>1.75</v>
          </cell>
          <cell r="D41">
            <v>1.75</v>
          </cell>
          <cell r="E41">
            <v>2.35</v>
          </cell>
          <cell r="F41">
            <v>4</v>
          </cell>
          <cell r="H41" t="str">
            <v>de votre enfant est le suivant :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 t="str">
            <v/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 t="str">
            <v/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 t="str">
            <v/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 t="str">
            <v/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 t="str">
            <v/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 t="str">
            <v/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 t="str">
            <v/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 t="str">
            <v/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 t="str">
            <v/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 t="str">
            <v/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O41">
            <v>0</v>
          </cell>
        </row>
        <row r="42">
          <cell r="A42" t="str">
            <v>DURAND Camille</v>
          </cell>
          <cell r="B42">
            <v>2.75</v>
          </cell>
          <cell r="C42">
            <v>1.75</v>
          </cell>
          <cell r="D42">
            <v>1.75</v>
          </cell>
          <cell r="E42">
            <v>2.35</v>
          </cell>
          <cell r="F42">
            <v>4</v>
          </cell>
          <cell r="H42" t="str">
            <v>de votre enfant est le suivant :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 t="str">
            <v/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 t="str">
            <v/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 t="str">
            <v/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/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 t="str">
            <v/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 t="str">
            <v/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 t="str">
            <v/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 t="str">
            <v/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 t="str">
            <v/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 t="str">
            <v/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O42">
            <v>0</v>
          </cell>
        </row>
        <row r="43">
          <cell r="A43" t="str">
            <v>ESTABAN DORE Lilwenn</v>
          </cell>
          <cell r="B43">
            <v>2.75</v>
          </cell>
          <cell r="C43">
            <v>1.75</v>
          </cell>
          <cell r="D43">
            <v>1.75</v>
          </cell>
          <cell r="E43">
            <v>2.35</v>
          </cell>
          <cell r="F43">
            <v>4</v>
          </cell>
          <cell r="H43" t="str">
            <v>de votre enfant est le suivant :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 t="str">
            <v/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 t="str">
            <v/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 t="str">
            <v/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 t="str">
            <v/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 t="str">
            <v/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 t="str">
            <v/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 t="str">
            <v/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 t="str">
            <v/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 t="str">
            <v/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O43">
            <v>0</v>
          </cell>
        </row>
        <row r="44">
          <cell r="A44" t="str">
            <v>FAUP-MANDRAT Emma</v>
          </cell>
          <cell r="B44">
            <v>2.75</v>
          </cell>
          <cell r="C44">
            <v>1.75</v>
          </cell>
          <cell r="D44">
            <v>1.75</v>
          </cell>
          <cell r="E44">
            <v>2.35</v>
          </cell>
          <cell r="F44">
            <v>4</v>
          </cell>
          <cell r="H44" t="str">
            <v>de votre enfant est le suivant :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 t="str">
            <v/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 t="str">
            <v/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 t="str">
            <v/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 t="str">
            <v/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 t="str">
            <v/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 t="str">
            <v/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 t="str">
            <v/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 t="str">
            <v/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 t="str">
            <v/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O44">
            <v>0</v>
          </cell>
        </row>
        <row r="45">
          <cell r="A45" t="str">
            <v>FAYANT Maelyss</v>
          </cell>
          <cell r="B45">
            <v>2.75</v>
          </cell>
          <cell r="C45">
            <v>1.75</v>
          </cell>
          <cell r="D45">
            <v>1.75</v>
          </cell>
          <cell r="E45">
            <v>2.35</v>
          </cell>
          <cell r="F45">
            <v>4</v>
          </cell>
          <cell r="H45" t="str">
            <v>de votre enfant est le suivant :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 t="str">
            <v/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 t="str">
            <v/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 t="str">
            <v/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 t="str">
            <v/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 t="str">
            <v/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 t="str">
            <v/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 t="str">
            <v/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 t="str">
            <v/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 t="str">
            <v/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O45">
            <v>0</v>
          </cell>
        </row>
        <row r="46">
          <cell r="A46" t="str">
            <v>FERNANDES VIDAL Jordan</v>
          </cell>
          <cell r="B46">
            <v>2.75</v>
          </cell>
          <cell r="C46">
            <v>1.75</v>
          </cell>
          <cell r="D46">
            <v>1.75</v>
          </cell>
          <cell r="E46">
            <v>2.35</v>
          </cell>
          <cell r="F46">
            <v>4</v>
          </cell>
          <cell r="H46" t="str">
            <v>de votre enfant est le suivant :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 t="str">
            <v/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 t="str">
            <v/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 t="str">
            <v/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 t="str">
            <v/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 t="str">
            <v/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 t="str">
            <v/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 t="str">
            <v/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 t="str">
            <v/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 t="str">
            <v/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 t="str">
            <v/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O46">
            <v>0</v>
          </cell>
        </row>
        <row r="47">
          <cell r="A47" t="str">
            <v>FLAMANT Nolan</v>
          </cell>
          <cell r="B47">
            <v>2.75</v>
          </cell>
          <cell r="C47">
            <v>1.75</v>
          </cell>
          <cell r="D47">
            <v>1.75</v>
          </cell>
          <cell r="E47">
            <v>2.35</v>
          </cell>
          <cell r="F47">
            <v>4</v>
          </cell>
          <cell r="H47" t="str">
            <v>de votre enfant est le suivant :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 t="str">
            <v/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 t="str">
            <v/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 t="str">
            <v/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 t="str">
            <v/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 t="str">
            <v/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 t="str">
            <v/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 t="str">
            <v/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 t="str">
            <v/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 t="str">
            <v/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 t="str">
            <v/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O47">
            <v>0</v>
          </cell>
        </row>
        <row r="48">
          <cell r="A48" t="str">
            <v>FORME William</v>
          </cell>
          <cell r="B48">
            <v>2.75</v>
          </cell>
          <cell r="C48">
            <v>1.75</v>
          </cell>
          <cell r="D48">
            <v>1.75</v>
          </cell>
          <cell r="E48">
            <v>2.35</v>
          </cell>
          <cell r="F48">
            <v>4</v>
          </cell>
          <cell r="H48" t="str">
            <v>de votre enfant est le suivant :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 t="str">
            <v/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 t="str">
            <v/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 t="str">
            <v/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 t="str">
            <v/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 t="str">
            <v/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 t="str">
            <v/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 t="str">
            <v/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 t="str">
            <v/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 t="str">
            <v/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 t="str">
            <v/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O48">
            <v>0</v>
          </cell>
        </row>
        <row r="49">
          <cell r="A49" t="str">
            <v>GEOFFROY Agathe</v>
          </cell>
          <cell r="B49">
            <v>2.75</v>
          </cell>
          <cell r="C49">
            <v>1.75</v>
          </cell>
          <cell r="D49">
            <v>1.75</v>
          </cell>
          <cell r="E49">
            <v>2.35</v>
          </cell>
          <cell r="F49">
            <v>4</v>
          </cell>
          <cell r="H49" t="str">
            <v>de votre enfant est le suivant :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 t="str">
            <v/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 t="str">
            <v/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 t="str">
            <v/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 t="str">
            <v/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 t="str">
            <v/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 t="str">
            <v/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 t="str">
            <v/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 t="str">
            <v/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 t="str">
            <v/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O49">
            <v>0</v>
          </cell>
        </row>
        <row r="50">
          <cell r="A50" t="str">
            <v>GRENIER-LEBLANC Emma</v>
          </cell>
          <cell r="B50">
            <v>2.75</v>
          </cell>
          <cell r="C50">
            <v>1.75</v>
          </cell>
          <cell r="D50">
            <v>1.75</v>
          </cell>
          <cell r="E50">
            <v>2.35</v>
          </cell>
          <cell r="F50">
            <v>4</v>
          </cell>
          <cell r="H50" t="str">
            <v>de votre enfant est le suivant :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 t="str">
            <v/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 t="str">
            <v/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 t="str">
            <v/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 t="str">
            <v/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 t="str">
            <v/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 t="str">
            <v/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 t="str">
            <v/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 t="str">
            <v/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 t="str">
            <v/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 t="str">
            <v/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O50">
            <v>0</v>
          </cell>
        </row>
        <row r="51">
          <cell r="A51" t="str">
            <v>GUERIN Nino</v>
          </cell>
          <cell r="B51">
            <v>2.75</v>
          </cell>
          <cell r="C51">
            <v>1.75</v>
          </cell>
          <cell r="D51">
            <v>1.75</v>
          </cell>
          <cell r="E51">
            <v>2.35</v>
          </cell>
          <cell r="F51">
            <v>4</v>
          </cell>
          <cell r="H51" t="str">
            <v>de votre enfant est le suivant :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 t="str">
            <v/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 t="str">
            <v/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 t="str">
            <v/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 t="str">
            <v/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 t="str">
            <v/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 t="str">
            <v/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 t="str">
            <v/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 t="str">
            <v/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 t="str">
            <v/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 t="str">
            <v/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O51">
            <v>0</v>
          </cell>
        </row>
        <row r="52">
          <cell r="A52" t="str">
            <v>HADDI Rayan</v>
          </cell>
          <cell r="B52">
            <v>2.75</v>
          </cell>
          <cell r="C52">
            <v>1.75</v>
          </cell>
          <cell r="D52">
            <v>1.75</v>
          </cell>
          <cell r="E52">
            <v>2.35</v>
          </cell>
          <cell r="F52">
            <v>4</v>
          </cell>
          <cell r="H52" t="str">
            <v>de votre enfant est le suivant :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 t="str">
            <v/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 t="str">
            <v/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 t="str">
            <v/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 t="str">
            <v/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 t="str">
            <v/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 t="str">
            <v/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 t="str">
            <v/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 t="str">
            <v/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 t="str">
            <v/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O52">
            <v>0</v>
          </cell>
        </row>
        <row r="53">
          <cell r="A53" t="str">
            <v>HADDI Yanis</v>
          </cell>
          <cell r="B53">
            <v>2.75</v>
          </cell>
          <cell r="C53">
            <v>1.75</v>
          </cell>
          <cell r="D53">
            <v>1.75</v>
          </cell>
          <cell r="E53">
            <v>2.35</v>
          </cell>
          <cell r="F53">
            <v>4</v>
          </cell>
          <cell r="H53" t="str">
            <v>de votre enfant est le suivant :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 t="str">
            <v/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 t="str">
            <v/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 t="str">
            <v/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 t="str">
            <v/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 t="str">
            <v/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 t="str">
            <v/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 t="str">
            <v/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 t="str">
            <v/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 t="str">
            <v/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O53">
            <v>0</v>
          </cell>
        </row>
        <row r="54">
          <cell r="A54" t="str">
            <v>HECQUET Enzo</v>
          </cell>
          <cell r="B54">
            <v>2.75</v>
          </cell>
          <cell r="C54">
            <v>1.75</v>
          </cell>
          <cell r="D54">
            <v>1.75</v>
          </cell>
          <cell r="E54">
            <v>2.35</v>
          </cell>
          <cell r="F54">
            <v>4</v>
          </cell>
          <cell r="H54" t="str">
            <v>de votre enfant est le suivant :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 t="str">
            <v/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 t="str">
            <v/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 t="str">
            <v/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 t="str">
            <v/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 t="str">
            <v/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 t="str">
            <v/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 t="str">
            <v/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 t="str">
            <v/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 t="str">
            <v/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 t="str">
            <v/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O54">
            <v>0</v>
          </cell>
        </row>
        <row r="55">
          <cell r="A55" t="str">
            <v>HERRY Baptiste</v>
          </cell>
          <cell r="B55">
            <v>2.75</v>
          </cell>
          <cell r="C55">
            <v>1.75</v>
          </cell>
          <cell r="D55">
            <v>1.75</v>
          </cell>
          <cell r="E55">
            <v>2.35</v>
          </cell>
          <cell r="F55">
            <v>4</v>
          </cell>
          <cell r="H55" t="str">
            <v>de votre enfant est le suivant :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 t="str">
            <v/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 t="str">
            <v/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 t="str">
            <v/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 t="str">
            <v/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 t="str">
            <v/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 t="str">
            <v/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 t="str">
            <v/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 t="str">
            <v/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 t="str">
            <v/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 t="str">
            <v/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O55">
            <v>0</v>
          </cell>
        </row>
        <row r="56">
          <cell r="A56" t="str">
            <v>HERRY Margaux</v>
          </cell>
          <cell r="B56">
            <v>2.75</v>
          </cell>
          <cell r="C56">
            <v>1.75</v>
          </cell>
          <cell r="D56">
            <v>1.75</v>
          </cell>
          <cell r="E56">
            <v>2.35</v>
          </cell>
          <cell r="F56">
            <v>4</v>
          </cell>
          <cell r="H56" t="str">
            <v>de votre enfant est le suivant :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 t="str">
            <v/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 t="str">
            <v/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 t="str">
            <v/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 t="str">
            <v/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 t="str">
            <v/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 t="str">
            <v/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 t="str">
            <v/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 t="str">
            <v/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 t="str">
            <v/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 t="str">
            <v/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O56">
            <v>0</v>
          </cell>
        </row>
        <row r="57">
          <cell r="A57" t="str">
            <v>HERRY Thibaut</v>
          </cell>
          <cell r="B57">
            <v>2.75</v>
          </cell>
          <cell r="C57">
            <v>1.75</v>
          </cell>
          <cell r="D57">
            <v>1.75</v>
          </cell>
          <cell r="E57">
            <v>2.35</v>
          </cell>
          <cell r="F57">
            <v>4</v>
          </cell>
          <cell r="H57" t="str">
            <v>de votre enfant est le suivant :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 t="str">
            <v/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 t="str">
            <v/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 t="str">
            <v/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 t="str">
            <v/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 t="str">
            <v/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 t="str">
            <v/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 t="str">
            <v/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 t="str">
            <v/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 t="str">
            <v/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O57">
            <v>0</v>
          </cell>
        </row>
        <row r="58">
          <cell r="A58" t="str">
            <v>HOREL Pierre</v>
          </cell>
          <cell r="B58">
            <v>2.75</v>
          </cell>
          <cell r="C58">
            <v>1.75</v>
          </cell>
          <cell r="D58">
            <v>1.75</v>
          </cell>
          <cell r="E58">
            <v>2.35</v>
          </cell>
          <cell r="F58">
            <v>4</v>
          </cell>
          <cell r="H58" t="str">
            <v>de votre enfant est le suivant :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 t="str">
            <v/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 t="str">
            <v/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 t="str">
            <v/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 t="str">
            <v/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 t="str">
            <v/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 t="str">
            <v/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 t="str">
            <v/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 t="str">
            <v/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 t="str">
            <v/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O58">
            <v>0</v>
          </cell>
        </row>
        <row r="59">
          <cell r="A59" t="str">
            <v>JOUBERT Maëva</v>
          </cell>
          <cell r="B59">
            <v>2.75</v>
          </cell>
          <cell r="C59">
            <v>1.75</v>
          </cell>
          <cell r="D59">
            <v>1.75</v>
          </cell>
          <cell r="E59">
            <v>2.35</v>
          </cell>
          <cell r="F59">
            <v>4</v>
          </cell>
          <cell r="H59" t="str">
            <v>de votre enfant est le suivant :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 t="str">
            <v/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 t="str">
            <v/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 t="str">
            <v/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 t="str">
            <v/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 t="str">
            <v/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 t="str">
            <v/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 t="str">
            <v/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 t="str">
            <v/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  <cell r="CR59" t="str">
            <v/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 t="str">
            <v/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O59">
            <v>0</v>
          </cell>
        </row>
        <row r="60">
          <cell r="A60" t="str">
            <v>KEITA Andréas</v>
          </cell>
          <cell r="B60">
            <v>2.75</v>
          </cell>
          <cell r="C60">
            <v>1.75</v>
          </cell>
          <cell r="D60">
            <v>1.75</v>
          </cell>
          <cell r="E60">
            <v>2.35</v>
          </cell>
          <cell r="F60">
            <v>4</v>
          </cell>
          <cell r="H60" t="str">
            <v>de votre enfant est le suivant :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 t="str">
            <v/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 t="str">
            <v/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 t="str">
            <v/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 t="str">
            <v/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 t="str">
            <v/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 t="str">
            <v/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 t="str">
            <v/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 t="str">
            <v/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 t="str">
            <v/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 t="str">
            <v/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O60">
            <v>0</v>
          </cell>
        </row>
        <row r="61">
          <cell r="A61" t="str">
            <v>LACASSAGNE Ange</v>
          </cell>
          <cell r="B61">
            <v>2.75</v>
          </cell>
          <cell r="C61">
            <v>1.75</v>
          </cell>
          <cell r="D61">
            <v>1.75</v>
          </cell>
          <cell r="E61">
            <v>2.35</v>
          </cell>
          <cell r="F61">
            <v>4</v>
          </cell>
          <cell r="H61" t="str">
            <v>de votre enfant est le suivant :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 t="str">
            <v/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 t="str">
            <v/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 t="str">
            <v/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 t="str">
            <v/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 t="str">
            <v/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 t="str">
            <v/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 t="str">
            <v/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 t="str">
            <v/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 t="str">
            <v/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 t="str">
            <v/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O61">
            <v>0</v>
          </cell>
        </row>
        <row r="62">
          <cell r="A62" t="str">
            <v>LACASSAGNE Coline</v>
          </cell>
          <cell r="B62">
            <v>2.75</v>
          </cell>
          <cell r="C62">
            <v>1.75</v>
          </cell>
          <cell r="D62">
            <v>1.75</v>
          </cell>
          <cell r="E62">
            <v>2.35</v>
          </cell>
          <cell r="F62">
            <v>4</v>
          </cell>
          <cell r="H62" t="str">
            <v>de votre enfant est le suivant :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 t="str">
            <v/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 t="str">
            <v/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 t="str">
            <v/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 t="str">
            <v/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 t="str">
            <v/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 t="str">
            <v/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 t="str">
            <v/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 t="str">
            <v/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 t="str">
            <v/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 t="str">
            <v/>
          </cell>
          <cell r="DO62">
            <v>0</v>
          </cell>
        </row>
        <row r="63">
          <cell r="A63" t="str">
            <v>LACAZE-LABARRERE Lise</v>
          </cell>
          <cell r="B63">
            <v>2.75</v>
          </cell>
          <cell r="C63">
            <v>1.75</v>
          </cell>
          <cell r="D63">
            <v>1.75</v>
          </cell>
          <cell r="E63">
            <v>2.35</v>
          </cell>
          <cell r="F63">
            <v>4</v>
          </cell>
          <cell r="H63" t="str">
            <v>de votre enfant est le suivant :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 t="str">
            <v/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 t="str">
            <v/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 t="str">
            <v/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 t="str">
            <v/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 t="str">
            <v/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 t="str">
            <v/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 t="str">
            <v/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 t="str">
            <v/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 t="str">
            <v/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O63">
            <v>0</v>
          </cell>
        </row>
        <row r="64">
          <cell r="A64" t="str">
            <v>LACOSTE MANENC Eugène</v>
          </cell>
          <cell r="B64">
            <v>2.75</v>
          </cell>
          <cell r="C64">
            <v>1.75</v>
          </cell>
          <cell r="D64">
            <v>1.75</v>
          </cell>
          <cell r="E64">
            <v>2.35</v>
          </cell>
          <cell r="F64">
            <v>4</v>
          </cell>
          <cell r="H64" t="str">
            <v>de votre enfant est le suivant :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 t="str">
            <v/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 t="str">
            <v/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 t="str">
            <v/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 t="str">
            <v/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 t="str">
            <v/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 t="str">
            <v/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 t="str">
            <v/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  <cell r="CR64" t="str">
            <v/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 t="str">
            <v/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 t="str">
            <v/>
          </cell>
          <cell r="DO64">
            <v>0</v>
          </cell>
        </row>
        <row r="65">
          <cell r="A65" t="str">
            <v>LACOSTE MANENC Herman</v>
          </cell>
          <cell r="B65">
            <v>2.75</v>
          </cell>
          <cell r="C65">
            <v>1.75</v>
          </cell>
          <cell r="D65">
            <v>1.75</v>
          </cell>
          <cell r="E65">
            <v>2.35</v>
          </cell>
          <cell r="F65">
            <v>4</v>
          </cell>
          <cell r="H65" t="str">
            <v>de votre enfant est le suivant :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 t="str">
            <v/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 t="str">
            <v/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 t="str">
            <v/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 t="str">
            <v/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 t="str">
            <v/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 t="str">
            <v/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 t="str">
            <v/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 t="str">
            <v/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 t="str">
            <v/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 t="str">
            <v/>
          </cell>
          <cell r="DO65">
            <v>0</v>
          </cell>
        </row>
        <row r="66">
          <cell r="A66" t="str">
            <v>LACOUR Orlane</v>
          </cell>
          <cell r="B66">
            <v>2.75</v>
          </cell>
          <cell r="C66">
            <v>1.75</v>
          </cell>
          <cell r="D66">
            <v>1.75</v>
          </cell>
          <cell r="E66">
            <v>2.35</v>
          </cell>
          <cell r="F66">
            <v>4</v>
          </cell>
          <cell r="H66" t="str">
            <v>de votre enfant est le suivant :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 t="str">
            <v/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 t="str">
            <v/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 t="str">
            <v/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 t="str">
            <v/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 t="str">
            <v/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 t="str">
            <v/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 t="str">
            <v/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 t="str">
            <v/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 t="str">
            <v/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O66">
            <v>0</v>
          </cell>
        </row>
        <row r="67">
          <cell r="A67" t="str">
            <v>LAGES Maël</v>
          </cell>
          <cell r="B67">
            <v>2.75</v>
          </cell>
          <cell r="C67">
            <v>1.75</v>
          </cell>
          <cell r="D67">
            <v>1.75</v>
          </cell>
          <cell r="E67">
            <v>2.35</v>
          </cell>
          <cell r="F67">
            <v>4</v>
          </cell>
          <cell r="H67" t="str">
            <v>de votre enfant est le suivant :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 t="str">
            <v/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 t="str">
            <v/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 t="str">
            <v/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 t="str">
            <v/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 t="str">
            <v/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 t="str">
            <v/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 t="str">
            <v/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 t="str">
            <v/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 t="str">
            <v/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 t="str">
            <v/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 t="str">
            <v/>
          </cell>
          <cell r="DO67">
            <v>0</v>
          </cell>
        </row>
        <row r="68">
          <cell r="A68" t="str">
            <v>LAVIE Noé</v>
          </cell>
          <cell r="B68">
            <v>2.75</v>
          </cell>
          <cell r="C68">
            <v>1.75</v>
          </cell>
          <cell r="D68">
            <v>1.75</v>
          </cell>
          <cell r="E68">
            <v>2.35</v>
          </cell>
          <cell r="F68">
            <v>4</v>
          </cell>
          <cell r="H68" t="str">
            <v>de votre enfant est le suivant :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 t="str">
            <v/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 t="str">
            <v/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 t="str">
            <v/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 t="str">
            <v/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 t="str">
            <v/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 t="str">
            <v/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 t="str">
            <v/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 t="str">
            <v/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 t="str">
            <v/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 t="str">
            <v/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 t="str">
            <v/>
          </cell>
          <cell r="DO68">
            <v>0</v>
          </cell>
        </row>
        <row r="69">
          <cell r="A69" t="str">
            <v>LE ROL Nino</v>
          </cell>
          <cell r="B69">
            <v>2.75</v>
          </cell>
          <cell r="C69">
            <v>1.75</v>
          </cell>
          <cell r="D69">
            <v>1.75</v>
          </cell>
          <cell r="E69">
            <v>2.35</v>
          </cell>
          <cell r="F69">
            <v>4</v>
          </cell>
          <cell r="H69" t="str">
            <v>de votre enfant est le suivant :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 t="str">
            <v/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 t="str">
            <v/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 t="str">
            <v/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 t="str">
            <v/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 t="str">
            <v/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 t="str">
            <v/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 t="str">
            <v/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 t="str">
            <v/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 t="str">
            <v/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 t="str">
            <v/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O69">
            <v>0</v>
          </cell>
        </row>
        <row r="70">
          <cell r="A70" t="str">
            <v>LECHON Julien</v>
          </cell>
          <cell r="B70">
            <v>2.75</v>
          </cell>
          <cell r="C70">
            <v>1.75</v>
          </cell>
          <cell r="D70">
            <v>1.75</v>
          </cell>
          <cell r="E70">
            <v>2.35</v>
          </cell>
          <cell r="F70">
            <v>4</v>
          </cell>
          <cell r="H70" t="str">
            <v>de votre enfant est le suivant :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 t="str">
            <v/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 t="str">
            <v/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 t="str">
            <v/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 t="str">
            <v/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 t="str">
            <v/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 t="str">
            <v/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 t="str">
            <v/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 t="str">
            <v/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 t="str">
            <v/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 t="str">
            <v/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 t="str">
            <v/>
          </cell>
          <cell r="DO70">
            <v>0</v>
          </cell>
        </row>
        <row r="71">
          <cell r="A71" t="str">
            <v>LIMERAT Jules</v>
          </cell>
          <cell r="B71">
            <v>2.75</v>
          </cell>
          <cell r="C71">
            <v>1.75</v>
          </cell>
          <cell r="D71">
            <v>1.75</v>
          </cell>
          <cell r="E71">
            <v>2.35</v>
          </cell>
          <cell r="F71">
            <v>4</v>
          </cell>
          <cell r="H71" t="str">
            <v>de votre enfant est le suivant :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 t="str">
            <v/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 t="str">
            <v/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 t="str">
            <v/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 t="str">
            <v/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 t="str">
            <v/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 t="str">
            <v/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 t="str">
            <v/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 t="str">
            <v/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 t="str">
            <v/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 t="str">
            <v/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 t="str">
            <v/>
          </cell>
          <cell r="DO71">
            <v>0</v>
          </cell>
        </row>
        <row r="72">
          <cell r="A72" t="str">
            <v>LOCHERON Ellyot</v>
          </cell>
          <cell r="B72">
            <v>2.75</v>
          </cell>
          <cell r="C72">
            <v>1.75</v>
          </cell>
          <cell r="D72">
            <v>1.75</v>
          </cell>
          <cell r="E72">
            <v>2.35</v>
          </cell>
          <cell r="F72">
            <v>4</v>
          </cell>
          <cell r="H72" t="str">
            <v>de votre enfant est le suivant :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 t="str">
            <v/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 t="str">
            <v/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 t="str">
            <v/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 t="str">
            <v/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 t="str">
            <v/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 t="str">
            <v/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 t="str">
            <v/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 t="str">
            <v/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 t="str">
            <v/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 t="str">
            <v/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 t="str">
            <v/>
          </cell>
          <cell r="DO72">
            <v>0</v>
          </cell>
        </row>
        <row r="73">
          <cell r="A73" t="str">
            <v>LOCHERON Livio</v>
          </cell>
          <cell r="B73">
            <v>2.75</v>
          </cell>
          <cell r="C73">
            <v>1.75</v>
          </cell>
          <cell r="D73">
            <v>1.75</v>
          </cell>
          <cell r="E73">
            <v>2.35</v>
          </cell>
          <cell r="F73">
            <v>4</v>
          </cell>
          <cell r="H73" t="str">
            <v>de votre enfant est le suivant :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 t="str">
            <v/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 t="str">
            <v/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 t="str">
            <v/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 t="str">
            <v/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 t="str">
            <v/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 t="str">
            <v/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 t="str">
            <v/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 t="str">
            <v/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 t="str">
            <v/>
          </cell>
          <cell r="CU73">
            <v>0</v>
          </cell>
          <cell r="CV73">
            <v>0</v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 t="str">
            <v/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O73">
            <v>0</v>
          </cell>
        </row>
        <row r="74">
          <cell r="A74" t="str">
            <v>LOGEZ Marian</v>
          </cell>
          <cell r="B74">
            <v>2.75</v>
          </cell>
          <cell r="C74">
            <v>1.75</v>
          </cell>
          <cell r="D74">
            <v>1.75</v>
          </cell>
          <cell r="E74">
            <v>2.35</v>
          </cell>
          <cell r="F74">
            <v>4</v>
          </cell>
          <cell r="H74" t="str">
            <v>de votre enfant est le suivant :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 t="str">
            <v/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 t="str">
            <v/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 t="str">
            <v/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 t="str">
            <v/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 t="str">
            <v/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 t="str">
            <v/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 t="str">
            <v/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 t="str">
            <v/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 t="str">
            <v/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 t="str">
            <v/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 t="str">
            <v/>
          </cell>
          <cell r="DO74">
            <v>0</v>
          </cell>
        </row>
        <row r="75">
          <cell r="A75" t="str">
            <v>LOGEZ Romane</v>
          </cell>
          <cell r="B75">
            <v>2.75</v>
          </cell>
          <cell r="C75">
            <v>1.75</v>
          </cell>
          <cell r="D75">
            <v>1.75</v>
          </cell>
          <cell r="E75">
            <v>2.35</v>
          </cell>
          <cell r="F75">
            <v>4</v>
          </cell>
          <cell r="H75" t="str">
            <v>de votre enfant est le suivant :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 t="str">
            <v/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 t="str">
            <v/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 t="str">
            <v/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 t="str">
            <v/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 t="str">
            <v/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 t="str">
            <v/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 t="str">
            <v/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 t="str">
            <v/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 t="str">
            <v/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 t="str">
            <v/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O75">
            <v>0</v>
          </cell>
        </row>
        <row r="76">
          <cell r="A76" t="str">
            <v>MAENC Iban</v>
          </cell>
          <cell r="B76">
            <v>2.75</v>
          </cell>
          <cell r="C76">
            <v>1.75</v>
          </cell>
          <cell r="D76">
            <v>1.75</v>
          </cell>
          <cell r="E76">
            <v>2.35</v>
          </cell>
          <cell r="F76">
            <v>4</v>
          </cell>
          <cell r="H76" t="str">
            <v>de votre enfant est le suivant :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 t="str">
            <v/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 t="str">
            <v/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 t="str">
            <v/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 t="str">
            <v/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 t="str">
            <v/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 t="str">
            <v/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 t="str">
            <v/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 t="str">
            <v/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 t="str">
            <v/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 t="str">
            <v/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O76">
            <v>0</v>
          </cell>
        </row>
        <row r="77">
          <cell r="A77" t="str">
            <v>ESTABAN DORE Eva</v>
          </cell>
          <cell r="B77">
            <v>2.75</v>
          </cell>
          <cell r="C77">
            <v>1.75</v>
          </cell>
          <cell r="D77">
            <v>1.75</v>
          </cell>
          <cell r="E77">
            <v>2.35</v>
          </cell>
          <cell r="F77">
            <v>4</v>
          </cell>
          <cell r="H77" t="str">
            <v>de votre enfant est le suivant :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 t="str">
            <v/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 t="str">
            <v/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 t="str">
            <v/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 t="str">
            <v/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 t="str">
            <v/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 t="str">
            <v/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 t="str">
            <v/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 t="str">
            <v/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 t="str">
            <v/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 t="str">
            <v/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O77">
            <v>0</v>
          </cell>
        </row>
        <row r="78">
          <cell r="A78" t="str">
            <v>MAULIN Noa</v>
          </cell>
          <cell r="B78">
            <v>2.75</v>
          </cell>
          <cell r="C78">
            <v>1.75</v>
          </cell>
          <cell r="D78">
            <v>1.75</v>
          </cell>
          <cell r="E78">
            <v>2.35</v>
          </cell>
          <cell r="F78">
            <v>4</v>
          </cell>
          <cell r="H78" t="str">
            <v>de votre enfant est le suivant :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 t="str">
            <v/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 t="str">
            <v/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 t="str">
            <v/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 t="str">
            <v/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 t="str">
            <v/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 t="str">
            <v/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 t="str">
            <v/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 t="str">
            <v/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 t="str">
            <v/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 t="str">
            <v/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O78">
            <v>0</v>
          </cell>
        </row>
        <row r="79">
          <cell r="A79" t="str">
            <v>MERCIER Justine</v>
          </cell>
          <cell r="B79">
            <v>2.75</v>
          </cell>
          <cell r="C79">
            <v>1.75</v>
          </cell>
          <cell r="D79">
            <v>1.75</v>
          </cell>
          <cell r="E79">
            <v>2.35</v>
          </cell>
          <cell r="F79">
            <v>4</v>
          </cell>
          <cell r="H79" t="str">
            <v>de votre enfant est le suivant :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 t="str">
            <v/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 t="str">
            <v/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 t="str">
            <v/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 t="str">
            <v/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 t="str">
            <v/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 t="str">
            <v/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 t="str">
            <v/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 t="str">
            <v/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 t="str">
            <v/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 t="str">
            <v/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 t="str">
            <v/>
          </cell>
          <cell r="DO79">
            <v>0</v>
          </cell>
        </row>
        <row r="80">
          <cell r="A80" t="str">
            <v>MERLE Axel</v>
          </cell>
          <cell r="B80">
            <v>2.75</v>
          </cell>
          <cell r="C80">
            <v>1.75</v>
          </cell>
          <cell r="D80">
            <v>1.75</v>
          </cell>
          <cell r="E80">
            <v>2.35</v>
          </cell>
          <cell r="F80">
            <v>4</v>
          </cell>
          <cell r="H80" t="str">
            <v>de votre enfant est le suivant :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 t="str">
            <v/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 t="str">
            <v/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 t="str">
            <v/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 t="str">
            <v/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 t="str">
            <v/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 t="str">
            <v/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 t="str">
            <v/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 t="str">
            <v/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 t="str">
            <v/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 t="str">
            <v/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 t="str">
            <v/>
          </cell>
          <cell r="DO80">
            <v>0</v>
          </cell>
        </row>
        <row r="81">
          <cell r="A81" t="str">
            <v>MERLET Alix</v>
          </cell>
          <cell r="B81">
            <v>2.75</v>
          </cell>
          <cell r="C81">
            <v>1.75</v>
          </cell>
          <cell r="D81">
            <v>1.75</v>
          </cell>
          <cell r="E81">
            <v>2.35</v>
          </cell>
          <cell r="F81">
            <v>4</v>
          </cell>
          <cell r="H81" t="str">
            <v>de votre enfant est le suivant :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 t="str">
            <v/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 t="str">
            <v/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 t="str">
            <v/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 t="str">
            <v/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 t="str">
            <v/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 t="str">
            <v/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 t="str">
            <v/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 t="str">
            <v/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 t="str">
            <v/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 t="str">
            <v/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 t="str">
            <v/>
          </cell>
          <cell r="DO81">
            <v>0</v>
          </cell>
        </row>
        <row r="82">
          <cell r="A82" t="str">
            <v>MIGUEL Charlotte</v>
          </cell>
          <cell r="B82">
            <v>2.75</v>
          </cell>
          <cell r="C82">
            <v>1.75</v>
          </cell>
          <cell r="D82">
            <v>1.75</v>
          </cell>
          <cell r="E82">
            <v>2.35</v>
          </cell>
          <cell r="F82">
            <v>4</v>
          </cell>
          <cell r="H82" t="str">
            <v>de votre enfant est le suivant :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 t="str">
            <v/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 t="str">
            <v/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 t="str">
            <v/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 t="str">
            <v/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 t="str">
            <v/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 t="str">
            <v/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 t="str">
            <v/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 t="str">
            <v/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 t="str">
            <v/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 t="str">
            <v/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 t="str">
            <v/>
          </cell>
          <cell r="DO82">
            <v>0</v>
          </cell>
        </row>
        <row r="83">
          <cell r="A83" t="str">
            <v>MIGUEL Thomas</v>
          </cell>
          <cell r="B83">
            <v>2.75</v>
          </cell>
          <cell r="C83">
            <v>1.75</v>
          </cell>
          <cell r="D83">
            <v>1.75</v>
          </cell>
          <cell r="E83">
            <v>2.35</v>
          </cell>
          <cell r="F83">
            <v>4</v>
          </cell>
          <cell r="H83" t="str">
            <v>de votre enfant est le suivant :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 t="str">
            <v/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 t="str">
            <v/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 t="str">
            <v/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 t="str">
            <v/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 t="str">
            <v/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 t="str">
            <v/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 t="str">
            <v/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 t="str">
            <v/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 t="str">
            <v/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 t="str">
            <v/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 t="str">
            <v/>
          </cell>
          <cell r="DO83">
            <v>0</v>
          </cell>
        </row>
        <row r="84">
          <cell r="A84" t="str">
            <v>MISAK Camille</v>
          </cell>
          <cell r="B84">
            <v>2.75</v>
          </cell>
          <cell r="C84">
            <v>1.75</v>
          </cell>
          <cell r="D84">
            <v>1.75</v>
          </cell>
          <cell r="E84">
            <v>2.35</v>
          </cell>
          <cell r="F84">
            <v>4</v>
          </cell>
          <cell r="H84" t="str">
            <v>de votre enfant est le suivant :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 t="str">
            <v/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 t="str">
            <v/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 t="str">
            <v/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 t="str">
            <v/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 t="str">
            <v/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 t="str">
            <v/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 t="str">
            <v/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 t="str">
            <v/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 t="str">
            <v/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 t="str">
            <v/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 t="str">
            <v/>
          </cell>
          <cell r="DO84">
            <v>0</v>
          </cell>
        </row>
        <row r="85">
          <cell r="A85" t="str">
            <v>MONEY Ambre</v>
          </cell>
          <cell r="B85">
            <v>2.75</v>
          </cell>
          <cell r="C85">
            <v>1.75</v>
          </cell>
          <cell r="D85">
            <v>1.75</v>
          </cell>
          <cell r="E85">
            <v>2.35</v>
          </cell>
          <cell r="F85">
            <v>4</v>
          </cell>
          <cell r="H85" t="str">
            <v>de votre enfant est le suivant :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 t="str">
            <v/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 t="str">
            <v/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 t="str">
            <v/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 t="str">
            <v/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 t="str">
            <v/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 t="str">
            <v/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 t="str">
            <v/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 t="str">
            <v/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  <cell r="CR85" t="str">
            <v/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 t="str">
            <v/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 t="str">
            <v/>
          </cell>
          <cell r="DO85">
            <v>0</v>
          </cell>
        </row>
        <row r="86">
          <cell r="A86" t="str">
            <v>NGUYEN Lucas</v>
          </cell>
          <cell r="B86">
            <v>2.75</v>
          </cell>
          <cell r="C86">
            <v>1.75</v>
          </cell>
          <cell r="D86">
            <v>1.75</v>
          </cell>
          <cell r="E86">
            <v>2.35</v>
          </cell>
          <cell r="F86">
            <v>4</v>
          </cell>
          <cell r="H86" t="str">
            <v>de votre enfant est le suivant :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 t="str">
            <v/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 t="str">
            <v/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 t="str">
            <v/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 t="str">
            <v/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 t="str">
            <v/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 t="str">
            <v/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 t="str">
            <v/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 t="str">
            <v/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 t="str">
            <v/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 t="str">
            <v/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 t="str">
            <v/>
          </cell>
          <cell r="DO86">
            <v>0</v>
          </cell>
        </row>
        <row r="87">
          <cell r="A87" t="str">
            <v>PAILLAUD Gabriel</v>
          </cell>
          <cell r="B87">
            <v>2.75</v>
          </cell>
          <cell r="C87">
            <v>1.75</v>
          </cell>
          <cell r="D87">
            <v>1.75</v>
          </cell>
          <cell r="E87">
            <v>2.35</v>
          </cell>
          <cell r="F87">
            <v>4</v>
          </cell>
          <cell r="H87" t="str">
            <v>de votre enfant est le suivant :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 t="str">
            <v/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 t="str">
            <v/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 t="str">
            <v/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 t="str">
            <v/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 t="str">
            <v/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 t="str">
            <v/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 t="str">
            <v/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 t="str">
            <v/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 t="str">
            <v/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 t="str">
            <v/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 t="str">
            <v/>
          </cell>
          <cell r="DO87">
            <v>0</v>
          </cell>
        </row>
        <row r="88">
          <cell r="A88" t="str">
            <v>PAULMIER Augustin</v>
          </cell>
          <cell r="B88">
            <v>2.75</v>
          </cell>
          <cell r="C88">
            <v>1.75</v>
          </cell>
          <cell r="D88">
            <v>1.75</v>
          </cell>
          <cell r="E88">
            <v>2.35</v>
          </cell>
          <cell r="F88">
            <v>4</v>
          </cell>
          <cell r="H88" t="str">
            <v>de votre enfant est le suivant :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 t="str">
            <v/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 t="str">
            <v/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 t="str">
            <v/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 t="str">
            <v/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 t="str">
            <v/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 t="str">
            <v/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 t="str">
            <v/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 t="str">
            <v/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 t="str">
            <v/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 t="str">
            <v/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 t="str">
            <v/>
          </cell>
          <cell r="DO88">
            <v>0</v>
          </cell>
        </row>
        <row r="89">
          <cell r="A89" t="str">
            <v>PENAULT Inès</v>
          </cell>
          <cell r="B89">
            <v>2.75</v>
          </cell>
          <cell r="C89">
            <v>1.75</v>
          </cell>
          <cell r="D89">
            <v>1.75</v>
          </cell>
          <cell r="E89">
            <v>2.35</v>
          </cell>
          <cell r="F89">
            <v>4</v>
          </cell>
          <cell r="H89" t="str">
            <v>de votre enfant est le suivant :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 t="str">
            <v/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 t="str">
            <v/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 t="str">
            <v/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 t="str">
            <v/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 t="str">
            <v/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 t="str">
            <v/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 t="str">
            <v/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 t="str">
            <v/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 t="str">
            <v/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 t="str">
            <v/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 t="str">
            <v/>
          </cell>
          <cell r="DO89">
            <v>0</v>
          </cell>
        </row>
        <row r="90">
          <cell r="A90" t="str">
            <v>PENAULT Lola</v>
          </cell>
          <cell r="B90">
            <v>2.75</v>
          </cell>
          <cell r="C90">
            <v>1.75</v>
          </cell>
          <cell r="D90">
            <v>1.75</v>
          </cell>
          <cell r="E90">
            <v>2.35</v>
          </cell>
          <cell r="F90">
            <v>4</v>
          </cell>
          <cell r="H90" t="str">
            <v>de votre enfant est le suivant :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 t="str">
            <v/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 t="str">
            <v/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 t="str">
            <v/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 t="str">
            <v/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 t="str">
            <v/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 t="str">
            <v/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 t="str">
            <v/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 t="str">
            <v/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  <cell r="CR90" t="str">
            <v/>
          </cell>
          <cell r="CU90">
            <v>0</v>
          </cell>
          <cell r="CV90">
            <v>0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 t="str">
            <v/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 t="str">
            <v/>
          </cell>
          <cell r="DO90">
            <v>0</v>
          </cell>
        </row>
        <row r="91">
          <cell r="A91" t="str">
            <v>PLANTADE Ethan</v>
          </cell>
          <cell r="B91">
            <v>2.75</v>
          </cell>
          <cell r="C91">
            <v>1.75</v>
          </cell>
          <cell r="D91">
            <v>1.75</v>
          </cell>
          <cell r="E91">
            <v>2.35</v>
          </cell>
          <cell r="F91">
            <v>4</v>
          </cell>
          <cell r="H91" t="str">
            <v>de votre enfant est le suivant :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 t="str">
            <v/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 t="str">
            <v/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 t="str">
            <v/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 t="str">
            <v/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 t="str">
            <v/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 t="str">
            <v/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 t="str">
            <v/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 t="str">
            <v/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 t="str">
            <v/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 t="str">
            <v/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 t="str">
            <v/>
          </cell>
          <cell r="DO91">
            <v>0</v>
          </cell>
        </row>
        <row r="92">
          <cell r="A92" t="str">
            <v>POIRIER-CHAPOLIN Luis</v>
          </cell>
          <cell r="B92">
            <v>2.75</v>
          </cell>
          <cell r="C92">
            <v>1.75</v>
          </cell>
          <cell r="D92">
            <v>1.75</v>
          </cell>
          <cell r="E92">
            <v>2.35</v>
          </cell>
          <cell r="F92">
            <v>4</v>
          </cell>
          <cell r="H92" t="str">
            <v>de votre enfant est le suivant :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 t="str">
            <v/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 t="str">
            <v/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 t="str">
            <v/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 t="str">
            <v/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 t="str">
            <v/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 t="str">
            <v/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 t="str">
            <v/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 t="str">
            <v/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 t="str">
            <v/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 t="str">
            <v/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 t="str">
            <v/>
          </cell>
          <cell r="DO92">
            <v>0</v>
          </cell>
        </row>
        <row r="93">
          <cell r="A93" t="str">
            <v>PRUNET Lou</v>
          </cell>
          <cell r="B93">
            <v>2.75</v>
          </cell>
          <cell r="C93">
            <v>1.75</v>
          </cell>
          <cell r="D93">
            <v>1.75</v>
          </cell>
          <cell r="E93">
            <v>2.35</v>
          </cell>
          <cell r="F93">
            <v>4</v>
          </cell>
          <cell r="H93" t="str">
            <v>de votre enfant est le suivant :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 t="str">
            <v/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 t="str">
            <v/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 t="str">
            <v/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 t="str">
            <v/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 t="str">
            <v/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 t="str">
            <v/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 t="str">
            <v/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 t="str">
            <v/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 t="str">
            <v/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 t="str">
            <v/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 t="str">
            <v/>
          </cell>
          <cell r="DO93">
            <v>0</v>
          </cell>
        </row>
        <row r="94">
          <cell r="A94" t="str">
            <v>PRUNET Nina</v>
          </cell>
          <cell r="B94">
            <v>2.75</v>
          </cell>
          <cell r="C94">
            <v>1.75</v>
          </cell>
          <cell r="D94">
            <v>1.75</v>
          </cell>
          <cell r="E94">
            <v>2.35</v>
          </cell>
          <cell r="F94">
            <v>4</v>
          </cell>
          <cell r="H94" t="str">
            <v>de votre enfant est le suivant :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 t="str">
            <v/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 t="str">
            <v/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 t="str">
            <v/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 t="str">
            <v/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 t="str">
            <v/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 t="str">
            <v/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 t="str">
            <v/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 t="str">
            <v/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  <cell r="CQ94">
            <v>0</v>
          </cell>
          <cell r="CR94" t="str">
            <v/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 t="str">
            <v/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 t="str">
            <v/>
          </cell>
          <cell r="DO94">
            <v>0</v>
          </cell>
        </row>
        <row r="95">
          <cell r="A95" t="str">
            <v>RETORET Margaux</v>
          </cell>
          <cell r="B95">
            <v>2.75</v>
          </cell>
          <cell r="C95">
            <v>1.75</v>
          </cell>
          <cell r="D95">
            <v>1.75</v>
          </cell>
          <cell r="E95">
            <v>2.35</v>
          </cell>
          <cell r="F95">
            <v>4</v>
          </cell>
          <cell r="H95" t="str">
            <v>de votre enfant est le suivant :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 t="str">
            <v/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 t="str">
            <v/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 t="str">
            <v/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 t="str">
            <v/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 t="str">
            <v/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 t="str">
            <v/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 t="str">
            <v/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 t="str">
            <v/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 t="str">
            <v/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 t="str">
            <v/>
          </cell>
          <cell r="DO95">
            <v>0</v>
          </cell>
        </row>
        <row r="96">
          <cell r="A96" t="str">
            <v>RIOU Maxime</v>
          </cell>
          <cell r="B96">
            <v>2.75</v>
          </cell>
          <cell r="C96">
            <v>1.75</v>
          </cell>
          <cell r="D96">
            <v>1.75</v>
          </cell>
          <cell r="E96">
            <v>2.35</v>
          </cell>
          <cell r="F96">
            <v>4</v>
          </cell>
          <cell r="H96" t="str">
            <v>de votre enfant est le suivant :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 t="str">
            <v/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 t="str">
            <v/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 t="str">
            <v/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 t="str">
            <v/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 t="str">
            <v/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 t="str">
            <v/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 t="str">
            <v/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 t="str">
            <v/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 t="str">
            <v/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 t="str">
            <v/>
          </cell>
          <cell r="DO96">
            <v>0</v>
          </cell>
        </row>
        <row r="97">
          <cell r="A97" t="str">
            <v>RIOU Timothée</v>
          </cell>
          <cell r="B97">
            <v>2.75</v>
          </cell>
          <cell r="C97">
            <v>1.75</v>
          </cell>
          <cell r="D97">
            <v>1.75</v>
          </cell>
          <cell r="E97">
            <v>2.35</v>
          </cell>
          <cell r="F97">
            <v>4</v>
          </cell>
          <cell r="H97" t="str">
            <v>de votre enfant est le suivant :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 t="str">
            <v/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 t="str">
            <v/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 t="str">
            <v/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 t="str">
            <v/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 t="str">
            <v/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 t="str">
            <v/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 t="str">
            <v/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 t="str">
            <v/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 t="str">
            <v/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O97">
            <v>0</v>
          </cell>
        </row>
        <row r="98">
          <cell r="A98" t="str">
            <v>RONDONNIER Enzo</v>
          </cell>
          <cell r="B98">
            <v>2.75</v>
          </cell>
          <cell r="C98">
            <v>1.75</v>
          </cell>
          <cell r="D98">
            <v>1.75</v>
          </cell>
          <cell r="E98">
            <v>2.35</v>
          </cell>
          <cell r="F98">
            <v>4</v>
          </cell>
          <cell r="H98" t="str">
            <v>de votre enfant est le suivant :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 t="str">
            <v/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 t="str">
            <v/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 t="str">
            <v/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 t="str">
            <v/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 t="str">
            <v/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 t="str">
            <v/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 t="str">
            <v/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 t="str">
            <v/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 t="str">
            <v/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 t="str">
            <v/>
          </cell>
          <cell r="DO98">
            <v>0</v>
          </cell>
        </row>
        <row r="99">
          <cell r="A99" t="str">
            <v>ROUGE Léna</v>
          </cell>
          <cell r="B99">
            <v>2.75</v>
          </cell>
          <cell r="C99">
            <v>1.75</v>
          </cell>
          <cell r="D99">
            <v>1.75</v>
          </cell>
          <cell r="E99">
            <v>2.35</v>
          </cell>
          <cell r="F99">
            <v>4</v>
          </cell>
          <cell r="H99" t="str">
            <v>de votre enfant est le suivant :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 t="str">
            <v/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 t="str">
            <v/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 t="str">
            <v/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 t="str">
            <v/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 t="str">
            <v/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 t="str">
            <v/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 t="str">
            <v/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  <cell r="CR99" t="str">
            <v/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  <cell r="DB99" t="str">
            <v/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 t="str">
            <v/>
          </cell>
          <cell r="DO99">
            <v>0</v>
          </cell>
        </row>
        <row r="100">
          <cell r="A100" t="str">
            <v>ROUGE Quentin</v>
          </cell>
          <cell r="B100">
            <v>2.75</v>
          </cell>
          <cell r="C100">
            <v>1.75</v>
          </cell>
          <cell r="D100">
            <v>1.75</v>
          </cell>
          <cell r="E100">
            <v>2.35</v>
          </cell>
          <cell r="F100">
            <v>4</v>
          </cell>
          <cell r="H100" t="str">
            <v>de votre enfant est le suivant :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 t="str">
            <v/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 t="str">
            <v/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 t="str">
            <v/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 t="str">
            <v/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 t="str">
            <v/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 t="str">
            <v/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 t="str">
            <v/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 t="str">
            <v/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  <cell r="CR100" t="str">
            <v/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 t="str">
            <v/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O100">
            <v>0</v>
          </cell>
        </row>
        <row r="101">
          <cell r="A101" t="str">
            <v>ROUMEGOUS Lény</v>
          </cell>
          <cell r="B101">
            <v>2.75</v>
          </cell>
          <cell r="C101">
            <v>1.75</v>
          </cell>
          <cell r="D101">
            <v>1.75</v>
          </cell>
          <cell r="E101">
            <v>2.35</v>
          </cell>
          <cell r="F101">
            <v>4</v>
          </cell>
          <cell r="H101" t="str">
            <v>de votre enfant est le suivant :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 t="str">
            <v/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 t="str">
            <v/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 t="str">
            <v/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 t="str">
            <v/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 t="str">
            <v/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 t="str">
            <v/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 t="str">
            <v/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 t="str">
            <v/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  <cell r="CR101" t="str">
            <v/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 t="str">
            <v/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 t="str">
            <v/>
          </cell>
          <cell r="DO101">
            <v>0</v>
          </cell>
        </row>
        <row r="102">
          <cell r="A102" t="str">
            <v>SAINT-LAGER Côme</v>
          </cell>
          <cell r="B102">
            <v>2.75</v>
          </cell>
          <cell r="C102">
            <v>1.75</v>
          </cell>
          <cell r="D102">
            <v>1.75</v>
          </cell>
          <cell r="E102">
            <v>2.35</v>
          </cell>
          <cell r="F102">
            <v>4</v>
          </cell>
          <cell r="H102" t="str">
            <v>de votre enfant est le suivant :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 t="str">
            <v/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 t="str">
            <v/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 t="str">
            <v/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 t="str">
            <v/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 t="str">
            <v/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 t="str">
            <v/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 t="str">
            <v/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 t="str">
            <v/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 t="str">
            <v/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 t="str">
            <v/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 t="str">
            <v/>
          </cell>
          <cell r="DO102">
            <v>0</v>
          </cell>
        </row>
        <row r="103">
          <cell r="A103" t="str">
            <v>SAMBA BACKOULAS Zachary</v>
          </cell>
          <cell r="B103">
            <v>2.75</v>
          </cell>
          <cell r="C103">
            <v>1.75</v>
          </cell>
          <cell r="D103">
            <v>1.75</v>
          </cell>
          <cell r="E103">
            <v>2.35</v>
          </cell>
          <cell r="F103">
            <v>4</v>
          </cell>
          <cell r="H103" t="str">
            <v>de votre enfant est le suivant :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 t="str">
            <v/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 t="str">
            <v/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 t="str">
            <v/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 t="str">
            <v/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 t="str">
            <v/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 t="str">
            <v/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 t="str">
            <v/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 t="str">
            <v/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R103" t="str">
            <v/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 t="str">
            <v/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 t="str">
            <v/>
          </cell>
          <cell r="DO103">
            <v>0</v>
          </cell>
        </row>
        <row r="104">
          <cell r="A104" t="str">
            <v>SAMMOUDI Rania</v>
          </cell>
          <cell r="B104">
            <v>2.75</v>
          </cell>
          <cell r="C104">
            <v>1.75</v>
          </cell>
          <cell r="D104">
            <v>1.75</v>
          </cell>
          <cell r="E104">
            <v>2.35</v>
          </cell>
          <cell r="F104">
            <v>4</v>
          </cell>
          <cell r="H104" t="str">
            <v>de votre enfant est le suivant :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 t="str">
            <v/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 t="str">
            <v/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 t="str">
            <v/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 t="str">
            <v/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 t="str">
            <v/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 t="str">
            <v/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 t="str">
            <v/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  <cell r="CR104" t="str">
            <v/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  <cell r="DB104" t="str">
            <v/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 t="str">
            <v/>
          </cell>
          <cell r="DO104">
            <v>0</v>
          </cell>
        </row>
        <row r="105">
          <cell r="A105" t="str">
            <v>SANCHEZ Lisa</v>
          </cell>
          <cell r="B105">
            <v>2.75</v>
          </cell>
          <cell r="C105">
            <v>1.75</v>
          </cell>
          <cell r="D105">
            <v>1.75</v>
          </cell>
          <cell r="E105">
            <v>2.35</v>
          </cell>
          <cell r="F105">
            <v>4</v>
          </cell>
          <cell r="H105" t="str">
            <v>de votre enfant est le suivant :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 t="str">
            <v/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 t="str">
            <v/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 t="str">
            <v/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 t="str">
            <v/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 t="str">
            <v/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 t="str">
            <v/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 t="str">
            <v/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 t="str">
            <v/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 t="str">
            <v/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 t="str">
            <v/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 t="str">
            <v/>
          </cell>
          <cell r="DO105">
            <v>0</v>
          </cell>
        </row>
        <row r="106">
          <cell r="A106" t="str">
            <v>SANCHEZ Eva</v>
          </cell>
          <cell r="B106">
            <v>2.75</v>
          </cell>
          <cell r="C106">
            <v>1.75</v>
          </cell>
          <cell r="D106">
            <v>1.75</v>
          </cell>
          <cell r="E106">
            <v>2.35</v>
          </cell>
          <cell r="F106">
            <v>4</v>
          </cell>
          <cell r="H106" t="str">
            <v>de votre enfant est le suivant :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 t="str">
            <v/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 t="str">
            <v/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 t="str">
            <v/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 t="str">
            <v/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 t="str">
            <v/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 t="str">
            <v/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 t="str">
            <v/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 t="str">
            <v/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 t="str">
            <v/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 t="str">
            <v/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O106">
            <v>0</v>
          </cell>
        </row>
        <row r="107">
          <cell r="A107" t="str">
            <v>SANCHEZ PICHOT Inaya</v>
          </cell>
          <cell r="B107">
            <v>2.75</v>
          </cell>
          <cell r="C107">
            <v>1.75</v>
          </cell>
          <cell r="D107">
            <v>1.75</v>
          </cell>
          <cell r="E107">
            <v>2.35</v>
          </cell>
          <cell r="F107">
            <v>4</v>
          </cell>
          <cell r="H107" t="str">
            <v>de votre enfant est le suivant :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 t="str">
            <v/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 t="str">
            <v/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 t="str">
            <v/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 t="str">
            <v/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 t="str">
            <v/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 t="str">
            <v/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 t="str">
            <v/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 t="str">
            <v/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 t="str">
            <v/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 t="str">
            <v/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 t="str">
            <v/>
          </cell>
          <cell r="DO107">
            <v>0</v>
          </cell>
        </row>
        <row r="108">
          <cell r="A108" t="str">
            <v>SANCHEZ PICHOT Maëlou</v>
          </cell>
          <cell r="B108">
            <v>2.75</v>
          </cell>
          <cell r="C108">
            <v>1.75</v>
          </cell>
          <cell r="D108">
            <v>1.75</v>
          </cell>
          <cell r="E108">
            <v>2.35</v>
          </cell>
          <cell r="F108">
            <v>4</v>
          </cell>
          <cell r="H108" t="str">
            <v>de votre enfant est le suivant :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 t="str">
            <v/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 t="str">
            <v/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 t="str">
            <v/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 t="str">
            <v/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 t="str">
            <v/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 t="str">
            <v/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 t="str">
            <v/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 t="str">
            <v/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  <cell r="CR108" t="str">
            <v/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 t="str">
            <v/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 t="str">
            <v/>
          </cell>
          <cell r="DO108">
            <v>0</v>
          </cell>
        </row>
        <row r="109">
          <cell r="A109" t="str">
            <v>SAVARY Sasha</v>
          </cell>
          <cell r="B109">
            <v>2.75</v>
          </cell>
          <cell r="C109">
            <v>1.75</v>
          </cell>
          <cell r="D109">
            <v>1.75</v>
          </cell>
          <cell r="E109">
            <v>2.35</v>
          </cell>
          <cell r="F109">
            <v>4</v>
          </cell>
          <cell r="H109" t="str">
            <v>de votre enfant est le suivant :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 t="str">
            <v/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 t="str">
            <v/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 t="str">
            <v/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 t="str">
            <v/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 t="str">
            <v/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 t="str">
            <v/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 t="str">
            <v/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 t="str">
            <v/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 t="str">
            <v/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 t="str">
            <v/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 t="str">
            <v/>
          </cell>
          <cell r="DO109">
            <v>0</v>
          </cell>
        </row>
        <row r="110">
          <cell r="A110" t="str">
            <v>TAMARAT-BOIRON Eponine</v>
          </cell>
          <cell r="B110">
            <v>2.75</v>
          </cell>
          <cell r="C110">
            <v>1.75</v>
          </cell>
          <cell r="D110">
            <v>1.75</v>
          </cell>
          <cell r="E110">
            <v>2.35</v>
          </cell>
          <cell r="F110">
            <v>4</v>
          </cell>
          <cell r="H110" t="str">
            <v>de votre enfant est le suivant :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 t="str">
            <v/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 t="str">
            <v/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 t="str">
            <v/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 t="str">
            <v/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 t="str">
            <v/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 t="str">
            <v/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 t="str">
            <v/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  <cell r="CR110" t="str">
            <v/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 t="str">
            <v/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 t="str">
            <v/>
          </cell>
          <cell r="DO110">
            <v>0</v>
          </cell>
        </row>
        <row r="111">
          <cell r="A111" t="str">
            <v>TERRAZA Daphné</v>
          </cell>
          <cell r="B111">
            <v>2.75</v>
          </cell>
          <cell r="C111">
            <v>1.75</v>
          </cell>
          <cell r="D111">
            <v>1.75</v>
          </cell>
          <cell r="E111">
            <v>2.35</v>
          </cell>
          <cell r="F111">
            <v>4</v>
          </cell>
          <cell r="H111" t="str">
            <v>de votre enfant est le suivant :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 t="str">
            <v/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 t="str">
            <v/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 t="str">
            <v/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 t="str">
            <v/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 t="str">
            <v/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 t="str">
            <v/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 t="str">
            <v/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 t="str">
            <v/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 t="str">
            <v/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 t="str">
            <v/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 t="str">
            <v/>
          </cell>
          <cell r="DO111">
            <v>0</v>
          </cell>
        </row>
        <row r="112">
          <cell r="A112" t="str">
            <v>THORAVAL Clément</v>
          </cell>
          <cell r="B112">
            <v>2.75</v>
          </cell>
          <cell r="C112">
            <v>1.75</v>
          </cell>
          <cell r="D112">
            <v>1.75</v>
          </cell>
          <cell r="E112">
            <v>2.35</v>
          </cell>
          <cell r="F112">
            <v>4</v>
          </cell>
          <cell r="H112" t="str">
            <v>de votre enfant est le suivant :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 t="str">
            <v/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 t="str">
            <v/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 t="str">
            <v/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 t="str">
            <v/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 t="str">
            <v/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 t="str">
            <v/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 t="str">
            <v/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 t="str">
            <v/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  <cell r="CR112" t="str">
            <v/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 t="str">
            <v/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 t="str">
            <v/>
          </cell>
          <cell r="DO112">
            <v>0</v>
          </cell>
        </row>
        <row r="113">
          <cell r="A113" t="str">
            <v>THORAVAL Emma</v>
          </cell>
          <cell r="B113">
            <v>2.75</v>
          </cell>
          <cell r="C113">
            <v>1.75</v>
          </cell>
          <cell r="D113">
            <v>1.75</v>
          </cell>
          <cell r="E113">
            <v>2.35</v>
          </cell>
          <cell r="F113">
            <v>4</v>
          </cell>
          <cell r="H113" t="str">
            <v>de votre enfant est le suivant :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 t="str">
            <v/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 t="str">
            <v/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 t="str">
            <v/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 t="str">
            <v/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 t="str">
            <v/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 t="str">
            <v/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 t="str">
            <v/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 t="str">
            <v/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 t="str">
            <v/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 t="str">
            <v/>
          </cell>
          <cell r="DO113">
            <v>0</v>
          </cell>
        </row>
        <row r="114">
          <cell r="A114" t="str">
            <v>VALLET Tiago</v>
          </cell>
          <cell r="B114">
            <v>2.75</v>
          </cell>
          <cell r="C114">
            <v>1.75</v>
          </cell>
          <cell r="D114">
            <v>1.75</v>
          </cell>
          <cell r="E114">
            <v>2.35</v>
          </cell>
          <cell r="F114">
            <v>4</v>
          </cell>
          <cell r="H114" t="str">
            <v>de votre enfant est le suivant :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 t="str">
            <v/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 t="str">
            <v/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 t="str">
            <v/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 t="str">
            <v/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 t="str">
            <v/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 t="str">
            <v/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 t="str">
            <v/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 t="str">
            <v/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 t="str">
            <v/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 t="str">
            <v/>
          </cell>
          <cell r="DO114">
            <v>0</v>
          </cell>
        </row>
        <row r="115">
          <cell r="A115" t="str">
            <v>VASQUEZ Lisa</v>
          </cell>
          <cell r="B115">
            <v>2.75</v>
          </cell>
          <cell r="C115">
            <v>1.75</v>
          </cell>
          <cell r="D115">
            <v>1.75</v>
          </cell>
          <cell r="E115">
            <v>2.35</v>
          </cell>
          <cell r="F115">
            <v>4</v>
          </cell>
          <cell r="H115" t="str">
            <v>de votre enfant est le suivant :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 t="str">
            <v/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 t="str">
            <v/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 t="str">
            <v/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 t="str">
            <v/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 t="str">
            <v/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 t="str">
            <v/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 t="str">
            <v/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 t="str">
            <v/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 t="str">
            <v/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 t="str">
            <v/>
          </cell>
          <cell r="DO115">
            <v>0</v>
          </cell>
        </row>
        <row r="116">
          <cell r="A116" t="str">
            <v>VASQUEZ Matéo</v>
          </cell>
          <cell r="B116">
            <v>2.75</v>
          </cell>
          <cell r="C116">
            <v>1.75</v>
          </cell>
          <cell r="D116">
            <v>1.75</v>
          </cell>
          <cell r="E116">
            <v>2.35</v>
          </cell>
          <cell r="F116">
            <v>4</v>
          </cell>
          <cell r="H116" t="str">
            <v>de votre enfant est le suivant :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 t="str">
            <v/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 t="str">
            <v/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 t="str">
            <v/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 t="str">
            <v/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 t="str">
            <v/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 t="str">
            <v/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 t="str">
            <v/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 t="str">
            <v/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 t="str">
            <v/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 t="str">
            <v/>
          </cell>
          <cell r="DO116">
            <v>0</v>
          </cell>
        </row>
        <row r="117">
          <cell r="A117" t="str">
            <v>VEYNE Léonie</v>
          </cell>
          <cell r="B117">
            <v>2.75</v>
          </cell>
          <cell r="C117">
            <v>1.75</v>
          </cell>
          <cell r="D117">
            <v>1.75</v>
          </cell>
          <cell r="E117">
            <v>2.35</v>
          </cell>
          <cell r="F117">
            <v>4</v>
          </cell>
          <cell r="H117" t="str">
            <v>de votre enfant est le suivant :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 t="str">
            <v/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 t="str">
            <v/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 t="str">
            <v/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 t="str">
            <v/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 t="str">
            <v/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 t="str">
            <v/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 t="str">
            <v/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 t="str">
            <v/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 t="str">
            <v/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 t="str">
            <v/>
          </cell>
          <cell r="DO117">
            <v>0</v>
          </cell>
        </row>
        <row r="118">
          <cell r="A118" t="str">
            <v>VILLENEUVE Emmy</v>
          </cell>
          <cell r="B118">
            <v>2.75</v>
          </cell>
          <cell r="C118">
            <v>1.75</v>
          </cell>
          <cell r="D118">
            <v>1.75</v>
          </cell>
          <cell r="E118">
            <v>2.35</v>
          </cell>
          <cell r="F118">
            <v>4</v>
          </cell>
          <cell r="H118" t="str">
            <v>de votre enfant est le suivant :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 t="str">
            <v/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 t="str">
            <v/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 t="str">
            <v/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 t="str">
            <v/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 t="str">
            <v/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 t="str">
            <v/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 t="str">
            <v/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 t="str">
            <v/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 t="str">
            <v/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 t="str">
            <v/>
          </cell>
          <cell r="DO118">
            <v>0</v>
          </cell>
        </row>
        <row r="119">
          <cell r="A119" t="str">
            <v>VIOLIN Khiara</v>
          </cell>
          <cell r="B119">
            <v>2.75</v>
          </cell>
          <cell r="C119">
            <v>1.75</v>
          </cell>
          <cell r="D119">
            <v>1.75</v>
          </cell>
          <cell r="E119">
            <v>2.35</v>
          </cell>
          <cell r="F119">
            <v>4</v>
          </cell>
          <cell r="H119" t="str">
            <v>de votre enfant est le suivant :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 t="str">
            <v/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 t="str">
            <v/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 t="str">
            <v/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 t="str">
            <v/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 t="str">
            <v/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 t="str">
            <v/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 t="str">
            <v/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 t="str">
            <v/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 t="str">
            <v/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 t="str">
            <v/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O119">
            <v>0</v>
          </cell>
        </row>
        <row r="120">
          <cell r="B120">
            <v>2.75</v>
          </cell>
          <cell r="C120">
            <v>1.75</v>
          </cell>
          <cell r="D120">
            <v>1.75</v>
          </cell>
          <cell r="E120">
            <v>2.35</v>
          </cell>
          <cell r="F120">
            <v>4</v>
          </cell>
          <cell r="H120" t="str">
            <v>de votre enfant est le suivant :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 t="str">
            <v/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 t="str">
            <v/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 t="str">
            <v/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 t="str">
            <v/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 t="str">
            <v/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 t="str">
            <v/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 t="str">
            <v/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 t="str">
            <v/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 t="str">
            <v/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</row>
        <row r="121">
          <cell r="B121">
            <v>2.75</v>
          </cell>
          <cell r="C121">
            <v>1.75</v>
          </cell>
          <cell r="D121">
            <v>1.75</v>
          </cell>
          <cell r="E121">
            <v>2.35</v>
          </cell>
          <cell r="F121">
            <v>4</v>
          </cell>
          <cell r="H121" t="str">
            <v>de votre enfant est le suivant :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 t="str">
            <v/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 t="str">
            <v/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 t="str">
            <v/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 t="str">
            <v/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 t="str">
            <v/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 t="str">
            <v/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 t="str">
            <v/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 t="str">
            <v/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 t="str">
            <v/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 t="str">
            <v/>
          </cell>
        </row>
        <row r="122">
          <cell r="B122">
            <v>2.75</v>
          </cell>
          <cell r="C122">
            <v>1.75</v>
          </cell>
          <cell r="D122">
            <v>1.75</v>
          </cell>
          <cell r="E122">
            <v>2.35</v>
          </cell>
          <cell r="F122">
            <v>4</v>
          </cell>
          <cell r="H122" t="str">
            <v>de votre enfant est le suivant :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 t="str">
            <v/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 t="str">
            <v/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 t="str">
            <v/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 t="str">
            <v/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 t="str">
            <v/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 t="str">
            <v/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 t="str">
            <v/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 t="str">
            <v/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 t="str">
            <v/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 t="str">
            <v/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 t="str">
            <v/>
          </cell>
        </row>
        <row r="123">
          <cell r="B123">
            <v>2.75</v>
          </cell>
          <cell r="C123">
            <v>1.75</v>
          </cell>
          <cell r="D123">
            <v>1.75</v>
          </cell>
          <cell r="E123">
            <v>2.35</v>
          </cell>
          <cell r="F123">
            <v>4</v>
          </cell>
          <cell r="H123" t="str">
            <v>de votre enfant est le suivant :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 t="str">
            <v/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 t="str">
            <v/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 t="str">
            <v/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 t="str">
            <v/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 t="str">
            <v/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 t="str">
            <v/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 t="str">
            <v/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 t="str">
            <v/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 t="str">
            <v/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 t="str">
            <v/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 t="str">
            <v/>
          </cell>
        </row>
        <row r="124">
          <cell r="B124">
            <v>2.75</v>
          </cell>
          <cell r="C124">
            <v>1.75</v>
          </cell>
          <cell r="D124">
            <v>1.75</v>
          </cell>
          <cell r="E124">
            <v>2.35</v>
          </cell>
          <cell r="F124">
            <v>4</v>
          </cell>
          <cell r="H124" t="str">
            <v>de votre enfant est le suivant :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 t="str">
            <v/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 t="str">
            <v/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 t="str">
            <v/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 t="str">
            <v/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 t="str">
            <v/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 t="str">
            <v/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 t="str">
            <v/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 t="str">
            <v/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 t="str">
            <v/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 t="str">
            <v/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 t="str">
            <v/>
          </cell>
        </row>
        <row r="125">
          <cell r="B125">
            <v>2.75</v>
          </cell>
          <cell r="C125">
            <v>1.75</v>
          </cell>
          <cell r="D125">
            <v>1.75</v>
          </cell>
          <cell r="E125">
            <v>2.35</v>
          </cell>
          <cell r="F125">
            <v>4</v>
          </cell>
          <cell r="H125" t="str">
            <v>de votre enfant est le suivant :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 t="str">
            <v/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 t="str">
            <v/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 t="str">
            <v/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 t="str">
            <v/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 t="str">
            <v/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 t="str">
            <v/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 t="str">
            <v/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 t="str">
            <v/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 t="str">
            <v/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 t="str">
            <v/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 t="str">
            <v/>
          </cell>
        </row>
        <row r="126">
          <cell r="B126">
            <v>2.75</v>
          </cell>
          <cell r="C126">
            <v>1.75</v>
          </cell>
          <cell r="D126">
            <v>1.75</v>
          </cell>
          <cell r="E126">
            <v>2.35</v>
          </cell>
          <cell r="F126">
            <v>4</v>
          </cell>
          <cell r="H126" t="str">
            <v>de votre enfant est le suivant :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 t="str">
            <v/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 t="str">
            <v/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 t="str">
            <v/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 t="str">
            <v/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 t="str">
            <v/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 t="str">
            <v/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 t="str">
            <v/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 t="str">
            <v/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 t="str">
            <v/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 t="str">
            <v/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 t="str">
            <v/>
          </cell>
        </row>
        <row r="127">
          <cell r="B127">
            <v>2.75</v>
          </cell>
          <cell r="C127">
            <v>1.75</v>
          </cell>
          <cell r="D127">
            <v>1.75</v>
          </cell>
          <cell r="E127">
            <v>2.35</v>
          </cell>
          <cell r="F127">
            <v>4</v>
          </cell>
          <cell r="H127" t="str">
            <v>de votre enfant est le suivant :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 t="str">
            <v/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 t="str">
            <v/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 t="str">
            <v/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 t="str">
            <v/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 t="str">
            <v/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 t="str">
            <v/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 t="str">
            <v/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 t="str">
            <v/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  <cell r="CR127" t="str">
            <v/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 t="str">
            <v/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 t="str">
            <v/>
          </cell>
        </row>
        <row r="128">
          <cell r="B128">
            <v>2.75</v>
          </cell>
          <cell r="C128">
            <v>1.75</v>
          </cell>
          <cell r="D128">
            <v>1.75</v>
          </cell>
          <cell r="E128">
            <v>2.35</v>
          </cell>
          <cell r="F128">
            <v>4</v>
          </cell>
          <cell r="H128" t="str">
            <v>de votre enfant est le suivant :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 t="str">
            <v/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 t="str">
            <v/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 t="str">
            <v/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 t="str">
            <v/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 t="str">
            <v/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 t="str">
            <v/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 t="str">
            <v/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 t="str">
            <v/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  <cell r="CR128" t="str">
            <v/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  <cell r="DB128" t="str">
            <v/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 t="str">
            <v/>
          </cell>
        </row>
        <row r="129">
          <cell r="B129">
            <v>2.75</v>
          </cell>
          <cell r="C129">
            <v>1.75</v>
          </cell>
          <cell r="D129">
            <v>1.75</v>
          </cell>
          <cell r="E129">
            <v>2.35</v>
          </cell>
          <cell r="F129">
            <v>4</v>
          </cell>
          <cell r="H129" t="str">
            <v>de votre enfant est le suivant :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 t="str">
            <v/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 t="str">
            <v/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 t="str">
            <v/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 t="str">
            <v/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 t="str">
            <v/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 t="str">
            <v/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 t="str">
            <v/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 t="str">
            <v/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 t="str">
            <v/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 t="str">
            <v/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 t="str">
            <v/>
          </cell>
        </row>
        <row r="130">
          <cell r="B130">
            <v>2.75</v>
          </cell>
          <cell r="C130">
            <v>1.75</v>
          </cell>
          <cell r="D130">
            <v>1.75</v>
          </cell>
          <cell r="E130">
            <v>2.35</v>
          </cell>
          <cell r="F130">
            <v>4</v>
          </cell>
          <cell r="H130" t="str">
            <v>de votre enfant est le suivant :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 t="str">
            <v/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 t="str">
            <v/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 t="str">
            <v/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 t="str">
            <v/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 t="str">
            <v/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 t="str">
            <v/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 t="str">
            <v/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 t="str">
            <v/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 t="str">
            <v/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 t="str">
            <v/>
          </cell>
        </row>
        <row r="131">
          <cell r="B131">
            <v>2.75</v>
          </cell>
          <cell r="C131">
            <v>1.75</v>
          </cell>
          <cell r="D131">
            <v>1.75</v>
          </cell>
          <cell r="E131">
            <v>2.35</v>
          </cell>
          <cell r="F131">
            <v>4</v>
          </cell>
          <cell r="H131" t="str">
            <v>de votre enfant est le suivant :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 t="str">
            <v/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 t="str">
            <v/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 t="str">
            <v/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 t="str">
            <v/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 t="str">
            <v/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 t="str">
            <v/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 t="str">
            <v/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 t="str">
            <v/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B131" t="str">
            <v/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 t="str">
            <v/>
          </cell>
        </row>
        <row r="132">
          <cell r="B132">
            <v>2.75</v>
          </cell>
          <cell r="C132">
            <v>1.75</v>
          </cell>
          <cell r="D132">
            <v>1.75</v>
          </cell>
          <cell r="E132">
            <v>2.35</v>
          </cell>
          <cell r="F132">
            <v>4</v>
          </cell>
          <cell r="H132" t="str">
            <v>de votre enfant est le suivant :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 t="str">
            <v/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 t="str">
            <v/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 t="str">
            <v/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 t="str">
            <v/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 t="str">
            <v/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 t="str">
            <v/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 t="str">
            <v/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 t="str">
            <v/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 t="str">
            <v/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 t="str">
            <v/>
          </cell>
        </row>
        <row r="133">
          <cell r="B133">
            <v>2.75</v>
          </cell>
          <cell r="C133">
            <v>1.75</v>
          </cell>
          <cell r="D133">
            <v>1.75</v>
          </cell>
          <cell r="E133">
            <v>2.35</v>
          </cell>
          <cell r="F133">
            <v>4</v>
          </cell>
          <cell r="H133" t="str">
            <v>de votre enfant est le suivant :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 t="str">
            <v/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 t="str">
            <v/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 t="str">
            <v/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 t="str">
            <v/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 t="str">
            <v/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 t="str">
            <v/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 t="str">
            <v/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 t="str">
            <v/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 t="str">
            <v/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 t="str">
            <v/>
          </cell>
        </row>
        <row r="134">
          <cell r="B134">
            <v>2.75</v>
          </cell>
          <cell r="C134">
            <v>1.75</v>
          </cell>
          <cell r="D134">
            <v>1.75</v>
          </cell>
          <cell r="E134">
            <v>2.35</v>
          </cell>
          <cell r="F134">
            <v>4</v>
          </cell>
          <cell r="H134" t="str">
            <v>de votre enfant est le suivant :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 t="str">
            <v/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 t="str">
            <v/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 t="str">
            <v/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 t="str">
            <v/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 t="str">
            <v/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 t="str">
            <v/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 t="str">
            <v/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 t="str">
            <v/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 t="str">
            <v/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 t="str">
            <v/>
          </cell>
        </row>
        <row r="135">
          <cell r="B135">
            <v>2.75</v>
          </cell>
          <cell r="C135">
            <v>1.75</v>
          </cell>
          <cell r="D135">
            <v>1.75</v>
          </cell>
          <cell r="E135">
            <v>2.35</v>
          </cell>
          <cell r="F135">
            <v>4</v>
          </cell>
          <cell r="H135" t="str">
            <v>de votre enfant est le suivant :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 t="str">
            <v/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 t="str">
            <v/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 t="str">
            <v/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 t="str">
            <v/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 t="str">
            <v/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 t="str">
            <v/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 t="str">
            <v/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 t="str">
            <v/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 t="str">
            <v/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 t="str">
            <v/>
          </cell>
        </row>
        <row r="136">
          <cell r="B136">
            <v>2.75</v>
          </cell>
          <cell r="C136">
            <v>1.75</v>
          </cell>
          <cell r="D136">
            <v>1.75</v>
          </cell>
          <cell r="E136">
            <v>2.35</v>
          </cell>
          <cell r="F136">
            <v>4</v>
          </cell>
          <cell r="H136" t="str">
            <v>de votre enfant est le suivant :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 t="str">
            <v/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 t="str">
            <v/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 t="str">
            <v/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 t="str">
            <v/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 t="str">
            <v/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 t="str">
            <v/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 t="str">
            <v/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 t="str">
            <v/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 t="str">
            <v/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 t="str">
            <v/>
          </cell>
        </row>
        <row r="137">
          <cell r="B137">
            <v>2.75</v>
          </cell>
          <cell r="C137">
            <v>1.75</v>
          </cell>
          <cell r="D137">
            <v>1.75</v>
          </cell>
          <cell r="E137">
            <v>2.35</v>
          </cell>
          <cell r="F137">
            <v>4</v>
          </cell>
          <cell r="H137" t="str">
            <v>de votre enfant est le suivant :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 t="str">
            <v/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 t="str">
            <v/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/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 t="str">
            <v/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 t="str">
            <v/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 t="str">
            <v/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 t="str">
            <v/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 t="str">
            <v/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  <cell r="DB137" t="str">
            <v/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 t="str">
            <v/>
          </cell>
        </row>
        <row r="138">
          <cell r="B138">
            <v>2.75</v>
          </cell>
          <cell r="C138">
            <v>1.75</v>
          </cell>
          <cell r="D138">
            <v>1.75</v>
          </cell>
          <cell r="E138">
            <v>2.35</v>
          </cell>
          <cell r="F138">
            <v>4</v>
          </cell>
          <cell r="H138" t="str">
            <v>de votre enfant est le suivant :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 t="str">
            <v/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 t="str">
            <v/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 t="str">
            <v/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 t="str">
            <v/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 t="str">
            <v/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 t="str">
            <v/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 t="str">
            <v/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 t="str">
            <v/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 t="str">
            <v/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 t="str">
            <v/>
          </cell>
        </row>
        <row r="139">
          <cell r="B139">
            <v>2.75</v>
          </cell>
          <cell r="C139">
            <v>1.75</v>
          </cell>
          <cell r="D139">
            <v>1.75</v>
          </cell>
          <cell r="E139">
            <v>2.35</v>
          </cell>
          <cell r="F139">
            <v>4</v>
          </cell>
          <cell r="H139" t="str">
            <v>de votre enfant est le suivant :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 t="str">
            <v/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 t="str">
            <v/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 t="str">
            <v/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 t="str">
            <v/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 t="str">
            <v/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 t="str">
            <v/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 t="str">
            <v/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 t="str">
            <v/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 t="str">
            <v/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 t="str">
            <v/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 t="str">
            <v/>
          </cell>
        </row>
        <row r="140">
          <cell r="B140">
            <v>2.75</v>
          </cell>
          <cell r="C140">
            <v>1.75</v>
          </cell>
          <cell r="D140">
            <v>1.75</v>
          </cell>
          <cell r="E140">
            <v>2.35</v>
          </cell>
          <cell r="F140">
            <v>4</v>
          </cell>
          <cell r="H140" t="str">
            <v>de votre enfant est le suivant :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 t="str">
            <v/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 t="str">
            <v/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 t="str">
            <v/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 t="str">
            <v/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 t="str">
            <v/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 t="str">
            <v/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 t="str">
            <v/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 t="str">
            <v/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 t="str">
            <v/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 t="str">
            <v/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 t="str">
            <v/>
          </cell>
        </row>
        <row r="141">
          <cell r="B141">
            <v>2.75</v>
          </cell>
          <cell r="C141">
            <v>1.75</v>
          </cell>
          <cell r="D141">
            <v>1.75</v>
          </cell>
          <cell r="E141">
            <v>2.35</v>
          </cell>
          <cell r="F141">
            <v>4</v>
          </cell>
          <cell r="H141" t="str">
            <v>de votre enfant est le suivant :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 t="str">
            <v/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 t="str">
            <v/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 t="str">
            <v/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 t="str">
            <v/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 t="str">
            <v/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 t="str">
            <v/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 t="str">
            <v/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 t="str">
            <v/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 t="str">
            <v/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 t="str">
            <v/>
          </cell>
        </row>
        <row r="142">
          <cell r="B142">
            <v>2.75</v>
          </cell>
          <cell r="C142">
            <v>1.75</v>
          </cell>
          <cell r="D142">
            <v>1.75</v>
          </cell>
          <cell r="E142">
            <v>2.35</v>
          </cell>
          <cell r="F142">
            <v>4</v>
          </cell>
          <cell r="H142" t="str">
            <v>de votre enfant est le suivant :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 t="str">
            <v/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 t="str">
            <v/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 t="str">
            <v/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 t="str">
            <v/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 t="str">
            <v/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 t="str">
            <v/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 t="str">
            <v/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 t="str">
            <v/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 t="str">
            <v/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 t="str">
            <v/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 t="str">
            <v/>
          </cell>
        </row>
        <row r="143">
          <cell r="B143">
            <v>2.75</v>
          </cell>
          <cell r="C143">
            <v>1.75</v>
          </cell>
          <cell r="D143">
            <v>1.75</v>
          </cell>
          <cell r="E143">
            <v>2.35</v>
          </cell>
          <cell r="F143">
            <v>4</v>
          </cell>
          <cell r="H143" t="str">
            <v>de votre enfant est le suivant :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 t="str">
            <v/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 t="str">
            <v/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 t="str">
            <v/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 t="str">
            <v/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 t="str">
            <v/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 t="str">
            <v/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 t="str">
            <v/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 t="str">
            <v/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 t="str">
            <v/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 t="str">
            <v/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 t="str">
            <v/>
          </cell>
        </row>
        <row r="144">
          <cell r="B144">
            <v>2.75</v>
          </cell>
          <cell r="C144">
            <v>1.75</v>
          </cell>
          <cell r="D144">
            <v>1.75</v>
          </cell>
          <cell r="E144">
            <v>2.35</v>
          </cell>
          <cell r="F144">
            <v>4</v>
          </cell>
          <cell r="H144" t="str">
            <v>de votre enfant est le suivant :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 t="str">
            <v/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 t="str">
            <v/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 t="str">
            <v/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 t="str">
            <v/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 t="str">
            <v/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 t="str">
            <v/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 t="str">
            <v/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 t="str">
            <v/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 t="str">
            <v/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 t="str">
            <v/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 t="str">
            <v/>
          </cell>
        </row>
        <row r="145">
          <cell r="B145">
            <v>2.75</v>
          </cell>
          <cell r="C145">
            <v>1.75</v>
          </cell>
          <cell r="D145">
            <v>1.75</v>
          </cell>
          <cell r="E145">
            <v>2.35</v>
          </cell>
          <cell r="F145">
            <v>4</v>
          </cell>
          <cell r="H145" t="str">
            <v>de votre enfant est le suivant :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 t="str">
            <v/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 t="str">
            <v/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 t="str">
            <v/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 t="str">
            <v/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 t="str">
            <v/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 t="str">
            <v/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 t="str">
            <v/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 t="str">
            <v/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 t="str">
            <v/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 t="str">
            <v/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 t="str">
            <v/>
          </cell>
        </row>
        <row r="146">
          <cell r="B146">
            <v>2.75</v>
          </cell>
          <cell r="C146">
            <v>1.75</v>
          </cell>
          <cell r="D146">
            <v>1.75</v>
          </cell>
          <cell r="E146">
            <v>2.35</v>
          </cell>
          <cell r="F146">
            <v>4</v>
          </cell>
          <cell r="H146" t="str">
            <v>de votre enfant est le suivant :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 t="str">
            <v/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 t="str">
            <v/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/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 t="str">
            <v/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 t="str">
            <v/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 t="str">
            <v/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 t="str">
            <v/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 t="str">
            <v/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 t="str">
            <v/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 t="str">
            <v/>
          </cell>
        </row>
        <row r="147">
          <cell r="B147">
            <v>2.75</v>
          </cell>
          <cell r="C147">
            <v>1.75</v>
          </cell>
          <cell r="D147">
            <v>1.75</v>
          </cell>
          <cell r="E147">
            <v>2.35</v>
          </cell>
          <cell r="F147">
            <v>4</v>
          </cell>
          <cell r="H147" t="str">
            <v>de votre enfant est le suivant :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 t="str">
            <v/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 t="str">
            <v/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 t="str">
            <v/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 t="str">
            <v/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 t="str">
            <v/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 t="str">
            <v/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 t="str">
            <v/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 t="str">
            <v/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 t="str">
            <v/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 t="str">
            <v/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 t="str">
            <v/>
          </cell>
        </row>
        <row r="148">
          <cell r="B148">
            <v>2.75</v>
          </cell>
          <cell r="C148">
            <v>1.75</v>
          </cell>
          <cell r="D148">
            <v>1.75</v>
          </cell>
          <cell r="E148">
            <v>2.35</v>
          </cell>
          <cell r="F148">
            <v>4</v>
          </cell>
          <cell r="H148" t="str">
            <v>de votre enfant est le suivant :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 t="str">
            <v/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 t="str">
            <v/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 t="str">
            <v/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 t="str">
            <v/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 t="str">
            <v/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 t="str">
            <v/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 t="str">
            <v/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 t="str">
            <v/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 t="str">
            <v/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 t="str">
            <v/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 t="str">
            <v/>
          </cell>
        </row>
        <row r="149">
          <cell r="B149">
            <v>2.75</v>
          </cell>
          <cell r="C149">
            <v>1.75</v>
          </cell>
          <cell r="D149">
            <v>1.75</v>
          </cell>
          <cell r="E149">
            <v>2.35</v>
          </cell>
          <cell r="F149">
            <v>4</v>
          </cell>
          <cell r="H149" t="str">
            <v>de votre enfant est le suivant :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 t="str">
            <v/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 t="str">
            <v/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 t="str">
            <v/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 t="str">
            <v/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 t="str">
            <v/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 t="str">
            <v/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 t="str">
            <v/>
          </cell>
          <cell r="CA149">
            <v>0</v>
          </cell>
          <cell r="CB149">
            <v>0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 t="str">
            <v/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 t="str">
            <v/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 t="str">
            <v/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 t="str">
            <v/>
          </cell>
        </row>
        <row r="150">
          <cell r="B150">
            <v>2.75</v>
          </cell>
          <cell r="C150">
            <v>1.75</v>
          </cell>
          <cell r="D150">
            <v>1.75</v>
          </cell>
          <cell r="E150">
            <v>2.35</v>
          </cell>
          <cell r="F150">
            <v>4</v>
          </cell>
          <cell r="H150" t="str">
            <v>de votre enfant est le suivant :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 t="str">
            <v/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 t="str">
            <v/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 t="str">
            <v/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 t="str">
            <v/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 t="str">
            <v/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 t="str">
            <v/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 t="str">
            <v/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 t="str">
            <v/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 t="str">
            <v/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 t="str">
            <v/>
          </cell>
        </row>
        <row r="151">
          <cell r="B151">
            <v>2.75</v>
          </cell>
          <cell r="C151">
            <v>1.75</v>
          </cell>
          <cell r="D151">
            <v>1.75</v>
          </cell>
          <cell r="E151">
            <v>2.35</v>
          </cell>
          <cell r="F151">
            <v>4</v>
          </cell>
          <cell r="H151" t="str">
            <v>de votre enfant est le suivant :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 t="str">
            <v/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 t="str">
            <v/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/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 t="str">
            <v/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 t="str">
            <v/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 t="str">
            <v/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 t="str">
            <v/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 t="str">
            <v/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 t="str">
            <v/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 t="str">
            <v/>
          </cell>
        </row>
        <row r="152">
          <cell r="B152">
            <v>2.75</v>
          </cell>
          <cell r="C152">
            <v>1.75</v>
          </cell>
          <cell r="D152">
            <v>1.75</v>
          </cell>
          <cell r="E152">
            <v>2.35</v>
          </cell>
          <cell r="F152">
            <v>4</v>
          </cell>
          <cell r="H152" t="str">
            <v>de votre enfant est le suivant :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 t="str">
            <v/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 t="str">
            <v/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 t="str">
            <v/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 t="str">
            <v/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 t="str">
            <v/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 t="str">
            <v/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 t="str">
            <v/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 t="str">
            <v/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 t="str">
            <v/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 t="str">
            <v/>
          </cell>
        </row>
        <row r="153">
          <cell r="B153">
            <v>2.75</v>
          </cell>
          <cell r="C153">
            <v>1.75</v>
          </cell>
          <cell r="D153">
            <v>1.75</v>
          </cell>
          <cell r="E153">
            <v>2.35</v>
          </cell>
          <cell r="F153">
            <v>4</v>
          </cell>
          <cell r="H153" t="str">
            <v>de votre enfant est le suivant :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 t="str">
            <v/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/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 t="str">
            <v/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 t="str">
            <v/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 t="str">
            <v/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 t="str">
            <v/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 t="str">
            <v/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 t="str">
            <v/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 t="str">
            <v/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 t="str">
            <v/>
          </cell>
        </row>
        <row r="154">
          <cell r="B154">
            <v>2.75</v>
          </cell>
          <cell r="C154">
            <v>1.75</v>
          </cell>
          <cell r="D154">
            <v>1.75</v>
          </cell>
          <cell r="E154">
            <v>2.35</v>
          </cell>
          <cell r="F154">
            <v>4</v>
          </cell>
          <cell r="H154" t="str">
            <v>de votre enfant est le suivant :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 t="str">
            <v/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 t="str">
            <v/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 t="str">
            <v/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 t="str">
            <v/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 t="str">
            <v/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 t="str">
            <v/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 t="str">
            <v/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 t="str">
            <v/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 t="str">
            <v/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 t="str">
            <v/>
          </cell>
        </row>
        <row r="155">
          <cell r="B155">
            <v>2.75</v>
          </cell>
          <cell r="C155">
            <v>1.75</v>
          </cell>
          <cell r="D155">
            <v>1.75</v>
          </cell>
          <cell r="E155">
            <v>2.35</v>
          </cell>
          <cell r="F155">
            <v>4</v>
          </cell>
          <cell r="H155" t="str">
            <v>de votre enfant est le suivant :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 t="str">
            <v/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 t="str">
            <v/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 t="str">
            <v/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 t="str">
            <v/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 t="str">
            <v/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 t="str">
            <v/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 t="str">
            <v/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 t="str">
            <v/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 t="str">
            <v/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 t="str">
            <v/>
          </cell>
        </row>
        <row r="156">
          <cell r="B156">
            <v>2.75</v>
          </cell>
          <cell r="C156">
            <v>1.75</v>
          </cell>
          <cell r="D156">
            <v>1.75</v>
          </cell>
          <cell r="E156">
            <v>2.35</v>
          </cell>
          <cell r="F156">
            <v>4</v>
          </cell>
          <cell r="H156" t="str">
            <v>de votre enfant est le suivant :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 t="str">
            <v/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 t="str">
            <v/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 t="str">
            <v/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 t="str">
            <v/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 t="str">
            <v/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 t="str">
            <v/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 t="str">
            <v/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 t="str">
            <v/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 t="str">
            <v/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 t="str">
            <v/>
          </cell>
        </row>
        <row r="157">
          <cell r="B157">
            <v>2.75</v>
          </cell>
          <cell r="C157">
            <v>1.75</v>
          </cell>
          <cell r="D157">
            <v>1.75</v>
          </cell>
          <cell r="E157">
            <v>2.35</v>
          </cell>
          <cell r="F157">
            <v>4</v>
          </cell>
          <cell r="H157" t="str">
            <v>de votre enfant est le suivant :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 t="str">
            <v/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 t="str">
            <v/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 t="str">
            <v/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 t="str">
            <v/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 t="str">
            <v/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 t="str">
            <v/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 t="str">
            <v/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</v>
          </cell>
          <cell r="CQ157">
            <v>0</v>
          </cell>
          <cell r="CR157" t="str">
            <v/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 t="str">
            <v/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 t="str">
            <v/>
          </cell>
        </row>
        <row r="158">
          <cell r="B158">
            <v>2.75</v>
          </cell>
          <cell r="C158">
            <v>1.75</v>
          </cell>
          <cell r="D158">
            <v>1.75</v>
          </cell>
          <cell r="E158">
            <v>2.35</v>
          </cell>
          <cell r="F158">
            <v>4</v>
          </cell>
          <cell r="H158" t="str">
            <v>de votre enfant est le suivant :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 t="str">
            <v/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 t="str">
            <v/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 t="str">
            <v/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 t="str">
            <v/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 t="str">
            <v/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 t="str">
            <v/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 t="str">
            <v/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 t="str">
            <v/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 t="str">
            <v/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 t="str">
            <v/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 t="str">
            <v/>
          </cell>
          <cell r="DO158">
            <v>0</v>
          </cell>
        </row>
        <row r="159">
          <cell r="B159">
            <v>2.75</v>
          </cell>
          <cell r="C159">
            <v>1.75</v>
          </cell>
          <cell r="D159">
            <v>1.75</v>
          </cell>
          <cell r="E159">
            <v>2.35</v>
          </cell>
          <cell r="F159">
            <v>4</v>
          </cell>
          <cell r="H159" t="str">
            <v>de votre enfant est le suivant :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 t="str">
            <v/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 t="str">
            <v/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 t="str">
            <v/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 t="str">
            <v/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 t="str">
            <v/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 t="str">
            <v/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 t="str">
            <v/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 t="str">
            <v/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 t="str">
            <v/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 t="str">
            <v/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 t="str">
            <v/>
          </cell>
          <cell r="DO159">
            <v>0</v>
          </cell>
        </row>
        <row r="160">
          <cell r="B160">
            <v>2.75</v>
          </cell>
          <cell r="C160">
            <v>1.75</v>
          </cell>
          <cell r="D160">
            <v>1.75</v>
          </cell>
          <cell r="E160">
            <v>2.35</v>
          </cell>
          <cell r="F160">
            <v>4</v>
          </cell>
          <cell r="H160" t="str">
            <v>de votre enfant est le suivant :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 t="str">
            <v/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 t="str">
            <v/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 t="str">
            <v/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 t="str">
            <v/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 t="str">
            <v/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 t="str">
            <v/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 t="str">
            <v/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 t="str">
            <v/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 t="str">
            <v/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 t="str">
            <v/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 t="str">
            <v/>
          </cell>
          <cell r="DO160">
            <v>0</v>
          </cell>
        </row>
        <row r="161">
          <cell r="B161">
            <v>2.75</v>
          </cell>
          <cell r="C161">
            <v>1.75</v>
          </cell>
          <cell r="D161">
            <v>1.75</v>
          </cell>
          <cell r="E161">
            <v>2.35</v>
          </cell>
          <cell r="F161">
            <v>4</v>
          </cell>
          <cell r="H161" t="str">
            <v>de votre enfant est le suivant :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 t="str">
            <v/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 t="str">
            <v/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 t="str">
            <v/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 t="str">
            <v/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 t="str">
            <v/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 t="str">
            <v/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 t="str">
            <v/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 t="str">
            <v/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 t="str">
            <v/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 t="str">
            <v/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 t="str">
            <v/>
          </cell>
          <cell r="DO161">
            <v>0</v>
          </cell>
        </row>
        <row r="162">
          <cell r="B162">
            <v>2.75</v>
          </cell>
          <cell r="C162">
            <v>1.75</v>
          </cell>
          <cell r="D162">
            <v>1.75</v>
          </cell>
          <cell r="E162">
            <v>2.35</v>
          </cell>
          <cell r="F162">
            <v>4</v>
          </cell>
          <cell r="H162" t="str">
            <v>de votre enfant est le suivant :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 t="str">
            <v/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 t="str">
            <v/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 t="str">
            <v/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 t="str">
            <v/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 t="str">
            <v/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 t="str">
            <v/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 t="str">
            <v/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 t="str">
            <v/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 t="str">
            <v/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 t="str">
            <v/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 t="str">
            <v/>
          </cell>
          <cell r="DO162">
            <v>0</v>
          </cell>
        </row>
        <row r="163">
          <cell r="B163">
            <v>2.75</v>
          </cell>
          <cell r="C163">
            <v>1.75</v>
          </cell>
          <cell r="D163">
            <v>1.75</v>
          </cell>
          <cell r="E163">
            <v>2.35</v>
          </cell>
          <cell r="F163">
            <v>4</v>
          </cell>
          <cell r="H163" t="str">
            <v>de votre enfant est le suivant :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 t="str">
            <v/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 t="str">
            <v/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 t="str">
            <v/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 t="str">
            <v/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 t="str">
            <v/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 t="str">
            <v/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 t="str">
            <v/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 t="str">
            <v/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 t="str">
            <v/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 t="str">
            <v/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 t="str">
            <v/>
          </cell>
          <cell r="DO163">
            <v>0</v>
          </cell>
        </row>
        <row r="164">
          <cell r="B164">
            <v>2.75</v>
          </cell>
          <cell r="C164">
            <v>1.75</v>
          </cell>
          <cell r="D164">
            <v>1.75</v>
          </cell>
          <cell r="E164">
            <v>2.35</v>
          </cell>
          <cell r="F164">
            <v>4</v>
          </cell>
          <cell r="H164" t="str">
            <v>de votre enfant est le suivant :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 t="str">
            <v/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 t="str">
            <v/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 t="str">
            <v/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 t="str">
            <v/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 t="str">
            <v/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 t="str">
            <v/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 t="str">
            <v/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 t="str">
            <v/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 t="str">
            <v/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 t="str">
            <v/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 t="str">
            <v/>
          </cell>
          <cell r="DO164">
            <v>0</v>
          </cell>
        </row>
        <row r="165">
          <cell r="B165">
            <v>2.75</v>
          </cell>
          <cell r="C165">
            <v>1.75</v>
          </cell>
          <cell r="D165">
            <v>1.75</v>
          </cell>
          <cell r="E165">
            <v>2.35</v>
          </cell>
          <cell r="F165">
            <v>4</v>
          </cell>
          <cell r="H165" t="str">
            <v>de votre enfant est le suivant :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 t="str">
            <v/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 t="str">
            <v/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 t="str">
            <v/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 t="str">
            <v/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 t="str">
            <v/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 t="str">
            <v/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 t="str">
            <v/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 t="str">
            <v/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 t="str">
            <v/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 t="str">
            <v/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 t="str">
            <v/>
          </cell>
          <cell r="DO165">
            <v>0</v>
          </cell>
        </row>
        <row r="166">
          <cell r="B166">
            <v>2.75</v>
          </cell>
          <cell r="C166">
            <v>1.75</v>
          </cell>
          <cell r="D166">
            <v>1.75</v>
          </cell>
          <cell r="E166">
            <v>2.35</v>
          </cell>
          <cell r="F166">
            <v>4</v>
          </cell>
          <cell r="H166" t="str">
            <v>de votre enfant est le suivant :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 t="str">
            <v/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 t="str">
            <v/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 t="str">
            <v/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 t="str">
            <v/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 t="str">
            <v/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 t="str">
            <v/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 t="str">
            <v/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 t="str">
            <v/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 t="str">
            <v/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 t="str">
            <v/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 t="str">
            <v/>
          </cell>
          <cell r="DO166">
            <v>0</v>
          </cell>
        </row>
        <row r="167">
          <cell r="B167">
            <v>2.75</v>
          </cell>
          <cell r="C167">
            <v>1.75</v>
          </cell>
          <cell r="D167">
            <v>1.75</v>
          </cell>
          <cell r="E167">
            <v>2.35</v>
          </cell>
          <cell r="F167">
            <v>4</v>
          </cell>
          <cell r="H167" t="str">
            <v>de votre enfant est le suivant :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 t="str">
            <v/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 t="str">
            <v/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 t="str">
            <v/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 t="str">
            <v/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 t="str">
            <v/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 t="str">
            <v/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 t="str">
            <v/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 t="str">
            <v/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 t="str">
            <v/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 t="str">
            <v/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 t="str">
            <v/>
          </cell>
          <cell r="DO167">
            <v>0</v>
          </cell>
        </row>
        <row r="168">
          <cell r="B168">
            <v>2.75</v>
          </cell>
          <cell r="C168">
            <v>1.75</v>
          </cell>
          <cell r="D168">
            <v>1.75</v>
          </cell>
          <cell r="E168">
            <v>2.35</v>
          </cell>
          <cell r="F168">
            <v>4</v>
          </cell>
          <cell r="H168" t="str">
            <v>de votre enfant est le suivant :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 t="str">
            <v/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 t="str">
            <v/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 t="str">
            <v/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 t="str">
            <v/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 t="str">
            <v/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 t="str">
            <v/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 t="str">
            <v/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 t="str">
            <v/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 t="str">
            <v/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 t="str">
            <v/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 t="str">
            <v/>
          </cell>
          <cell r="DO168">
            <v>0</v>
          </cell>
        </row>
        <row r="169">
          <cell r="A169" t="str">
            <v>DE MORIN RUPSAN Céline</v>
          </cell>
          <cell r="B169">
            <v>3</v>
          </cell>
          <cell r="H169" t="str">
            <v>dont vous avez bénéficiez est le suivant :</v>
          </cell>
          <cell r="J169">
            <v>0</v>
          </cell>
          <cell r="O169">
            <v>0</v>
          </cell>
          <cell r="P169" t="str">
            <v/>
          </cell>
          <cell r="S169">
            <v>0</v>
          </cell>
          <cell r="Y169">
            <v>0</v>
          </cell>
          <cell r="Z169" t="str">
            <v/>
          </cell>
          <cell r="AC169">
            <v>0</v>
          </cell>
          <cell r="AD169">
            <v>0</v>
          </cell>
          <cell r="AI169">
            <v>0</v>
          </cell>
          <cell r="AJ169" t="str">
            <v/>
          </cell>
          <cell r="AM169">
            <v>0</v>
          </cell>
          <cell r="AN169">
            <v>0</v>
          </cell>
          <cell r="AS169">
            <v>0</v>
          </cell>
          <cell r="AT169" t="str">
            <v/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 t="str">
            <v/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 t="str">
            <v/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 t="str">
            <v/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 t="str">
            <v/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0</v>
          </cell>
          <cell r="CQ169">
            <v>0</v>
          </cell>
          <cell r="CR169" t="str">
            <v/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 t="str">
            <v/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 t="str">
            <v/>
          </cell>
          <cell r="DO169">
            <v>0</v>
          </cell>
        </row>
        <row r="170">
          <cell r="A170" t="str">
            <v>TUAILLON Sabrina</v>
          </cell>
          <cell r="B170">
            <v>3</v>
          </cell>
          <cell r="H170" t="str">
            <v>dont vous avez bénéficiez est le suivant :</v>
          </cell>
          <cell r="J170">
            <v>0</v>
          </cell>
          <cell r="O170">
            <v>0</v>
          </cell>
          <cell r="P170" t="str">
            <v/>
          </cell>
          <cell r="S170">
            <v>0</v>
          </cell>
          <cell r="Y170">
            <v>0</v>
          </cell>
          <cell r="Z170" t="str">
            <v/>
          </cell>
          <cell r="AC170">
            <v>0</v>
          </cell>
          <cell r="AD170">
            <v>0</v>
          </cell>
          <cell r="AI170">
            <v>0</v>
          </cell>
          <cell r="AJ170" t="str">
            <v/>
          </cell>
          <cell r="AM170">
            <v>0</v>
          </cell>
          <cell r="AN170">
            <v>0</v>
          </cell>
          <cell r="AS170">
            <v>0</v>
          </cell>
          <cell r="AT170" t="str">
            <v/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 t="str">
            <v/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 t="str">
            <v/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 t="str">
            <v/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 t="str">
            <v/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 t="str">
            <v/>
          </cell>
          <cell r="CU170">
            <v>0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 t="str">
            <v/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 t="str">
            <v/>
          </cell>
          <cell r="DO170">
            <v>0</v>
          </cell>
        </row>
        <row r="171">
          <cell r="A171" t="str">
            <v>VIGIER Valérie</v>
          </cell>
          <cell r="B171">
            <v>3</v>
          </cell>
          <cell r="H171" t="str">
            <v>dont vous avez bénéficiez est le suivant :</v>
          </cell>
          <cell r="J171">
            <v>0</v>
          </cell>
          <cell r="O171">
            <v>0</v>
          </cell>
          <cell r="P171" t="str">
            <v/>
          </cell>
          <cell r="S171">
            <v>0</v>
          </cell>
          <cell r="Y171">
            <v>0</v>
          </cell>
          <cell r="Z171" t="str">
            <v/>
          </cell>
          <cell r="AC171">
            <v>0</v>
          </cell>
          <cell r="AD171">
            <v>0</v>
          </cell>
          <cell r="AI171">
            <v>0</v>
          </cell>
          <cell r="AJ171" t="str">
            <v/>
          </cell>
          <cell r="AM171">
            <v>0</v>
          </cell>
          <cell r="AN171">
            <v>0</v>
          </cell>
          <cell r="AS171">
            <v>0</v>
          </cell>
          <cell r="AT171" t="str">
            <v/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 t="str">
            <v/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 t="str">
            <v/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 t="str">
            <v/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 t="str">
            <v/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0</v>
          </cell>
          <cell r="CP171">
            <v>0</v>
          </cell>
          <cell r="CQ171">
            <v>0</v>
          </cell>
          <cell r="CR171" t="str">
            <v/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 t="str">
            <v/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 t="str">
            <v/>
          </cell>
          <cell r="DO171">
            <v>0</v>
          </cell>
        </row>
        <row r="172">
          <cell r="A172" t="str">
            <v>COUVEZ Caroline</v>
          </cell>
          <cell r="B172">
            <v>3</v>
          </cell>
          <cell r="H172" t="str">
            <v>dont vous avez bénéficiez est le suivant :</v>
          </cell>
          <cell r="J172">
            <v>0</v>
          </cell>
          <cell r="O172">
            <v>0</v>
          </cell>
          <cell r="P172" t="str">
            <v/>
          </cell>
          <cell r="S172">
            <v>0</v>
          </cell>
          <cell r="Y172">
            <v>0</v>
          </cell>
          <cell r="Z172" t="str">
            <v/>
          </cell>
          <cell r="AC172">
            <v>0</v>
          </cell>
          <cell r="AD172">
            <v>0</v>
          </cell>
          <cell r="AI172">
            <v>0</v>
          </cell>
          <cell r="AJ172" t="str">
            <v/>
          </cell>
          <cell r="AM172">
            <v>0</v>
          </cell>
          <cell r="AN172">
            <v>0</v>
          </cell>
          <cell r="AS172">
            <v>0</v>
          </cell>
          <cell r="AT172" t="str">
            <v/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 t="str">
            <v/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 t="str">
            <v/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 t="str">
            <v/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 t="str">
            <v/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 t="str">
            <v/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 t="str">
            <v/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 t="str">
            <v/>
          </cell>
          <cell r="DO172">
            <v>0</v>
          </cell>
        </row>
        <row r="173">
          <cell r="A173" t="str">
            <v>BILLAC-BORIES Nadège</v>
          </cell>
          <cell r="B173">
            <v>3</v>
          </cell>
          <cell r="H173" t="str">
            <v>dont vous avez bénéficiez est le suivant :</v>
          </cell>
          <cell r="J173">
            <v>0</v>
          </cell>
          <cell r="O173">
            <v>0</v>
          </cell>
          <cell r="P173" t="str">
            <v/>
          </cell>
          <cell r="S173">
            <v>0</v>
          </cell>
          <cell r="Y173">
            <v>0</v>
          </cell>
          <cell r="Z173" t="str">
            <v/>
          </cell>
          <cell r="AC173">
            <v>0</v>
          </cell>
          <cell r="AD173">
            <v>0</v>
          </cell>
          <cell r="AI173">
            <v>0</v>
          </cell>
          <cell r="AJ173" t="str">
            <v/>
          </cell>
          <cell r="AM173">
            <v>0</v>
          </cell>
          <cell r="AN173">
            <v>0</v>
          </cell>
          <cell r="AS173">
            <v>0</v>
          </cell>
          <cell r="AT173" t="str">
            <v/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 t="str">
            <v/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 t="str">
            <v/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 t="str">
            <v/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 t="str">
            <v/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P173">
            <v>0</v>
          </cell>
          <cell r="CQ173">
            <v>0</v>
          </cell>
          <cell r="CR173" t="str">
            <v/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 t="str">
            <v/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 t="str">
            <v/>
          </cell>
          <cell r="DO173">
            <v>0</v>
          </cell>
        </row>
        <row r="174">
          <cell r="B174">
            <v>3</v>
          </cell>
          <cell r="H174" t="str">
            <v>dont vous avez bénéficiez est le suivant :</v>
          </cell>
          <cell r="J174">
            <v>0</v>
          </cell>
          <cell r="O174">
            <v>0</v>
          </cell>
          <cell r="P174" t="str">
            <v/>
          </cell>
          <cell r="S174">
            <v>0</v>
          </cell>
          <cell r="Y174">
            <v>0</v>
          </cell>
          <cell r="Z174" t="str">
            <v/>
          </cell>
          <cell r="AC174">
            <v>0</v>
          </cell>
          <cell r="AD174">
            <v>0</v>
          </cell>
          <cell r="AI174">
            <v>0</v>
          </cell>
          <cell r="AJ174" t="str">
            <v/>
          </cell>
          <cell r="AM174">
            <v>0</v>
          </cell>
          <cell r="AN174">
            <v>0</v>
          </cell>
          <cell r="AS174">
            <v>0</v>
          </cell>
          <cell r="AT174" t="str">
            <v/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 t="str">
            <v/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 t="str">
            <v/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 t="str">
            <v/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 t="str">
            <v/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0</v>
          </cell>
          <cell r="CR174" t="str">
            <v/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 t="str">
            <v/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 t="str">
            <v/>
          </cell>
          <cell r="DO174">
            <v>0</v>
          </cell>
        </row>
        <row r="175">
          <cell r="B175">
            <v>3</v>
          </cell>
          <cell r="H175" t="str">
            <v>dont vous avez bénéficiez est le suivant :</v>
          </cell>
          <cell r="J175">
            <v>0</v>
          </cell>
          <cell r="O175">
            <v>0</v>
          </cell>
          <cell r="P175" t="str">
            <v/>
          </cell>
          <cell r="S175">
            <v>0</v>
          </cell>
          <cell r="Y175">
            <v>0</v>
          </cell>
          <cell r="Z175" t="str">
            <v/>
          </cell>
          <cell r="AC175">
            <v>0</v>
          </cell>
          <cell r="AD175">
            <v>0</v>
          </cell>
          <cell r="AI175">
            <v>0</v>
          </cell>
          <cell r="AJ175" t="str">
            <v/>
          </cell>
          <cell r="AM175">
            <v>0</v>
          </cell>
          <cell r="AN175">
            <v>0</v>
          </cell>
          <cell r="AS175">
            <v>0</v>
          </cell>
          <cell r="AT175" t="str">
            <v/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 t="str">
            <v/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 t="str">
            <v/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 t="str">
            <v/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 t="str">
            <v/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 t="str">
            <v/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 t="str">
            <v/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 t="str">
            <v/>
          </cell>
          <cell r="DO175">
            <v>0</v>
          </cell>
        </row>
        <row r="176">
          <cell r="B176">
            <v>3</v>
          </cell>
          <cell r="H176" t="str">
            <v>dont vous avez bénéficiez est le suivant :</v>
          </cell>
          <cell r="J176">
            <v>0</v>
          </cell>
          <cell r="O176">
            <v>0</v>
          </cell>
          <cell r="P176" t="str">
            <v/>
          </cell>
          <cell r="S176">
            <v>0</v>
          </cell>
          <cell r="Y176">
            <v>0</v>
          </cell>
          <cell r="Z176" t="str">
            <v/>
          </cell>
          <cell r="AC176">
            <v>0</v>
          </cell>
          <cell r="AD176">
            <v>0</v>
          </cell>
          <cell r="AI176">
            <v>0</v>
          </cell>
          <cell r="AJ176" t="str">
            <v/>
          </cell>
          <cell r="AM176">
            <v>0</v>
          </cell>
          <cell r="AN176">
            <v>0</v>
          </cell>
          <cell r="AS176">
            <v>0</v>
          </cell>
          <cell r="AT176" t="str">
            <v/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 t="str">
            <v/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 t="str">
            <v/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 t="str">
            <v/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 t="str">
            <v/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0</v>
          </cell>
          <cell r="CQ176">
            <v>0</v>
          </cell>
          <cell r="CR176" t="str">
            <v/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 t="str">
            <v/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 t="str">
            <v/>
          </cell>
          <cell r="DO176">
            <v>0</v>
          </cell>
        </row>
        <row r="177">
          <cell r="B177">
            <v>3</v>
          </cell>
          <cell r="H177" t="str">
            <v>dont vous avez bénéficiez est le suivant :</v>
          </cell>
          <cell r="J177">
            <v>0</v>
          </cell>
          <cell r="O177">
            <v>0</v>
          </cell>
          <cell r="P177" t="str">
            <v/>
          </cell>
          <cell r="S177">
            <v>0</v>
          </cell>
          <cell r="Y177">
            <v>0</v>
          </cell>
          <cell r="Z177" t="str">
            <v/>
          </cell>
          <cell r="AC177">
            <v>0</v>
          </cell>
          <cell r="AD177">
            <v>0</v>
          </cell>
          <cell r="AI177">
            <v>0</v>
          </cell>
          <cell r="AJ177" t="str">
            <v/>
          </cell>
          <cell r="AM177">
            <v>0</v>
          </cell>
          <cell r="AN177">
            <v>0</v>
          </cell>
          <cell r="AS177">
            <v>0</v>
          </cell>
          <cell r="AT177" t="str">
            <v/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 t="str">
            <v/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 t="str">
            <v/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  <cell r="BX177" t="str">
            <v/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 t="str">
            <v/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 t="str">
            <v/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 t="str">
            <v/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 t="str">
            <v/>
          </cell>
          <cell r="DO177">
            <v>0</v>
          </cell>
        </row>
        <row r="178">
          <cell r="B178">
            <v>3</v>
          </cell>
          <cell r="H178" t="str">
            <v>dont vous avez bénéficiez est le suivant :</v>
          </cell>
          <cell r="J178">
            <v>0</v>
          </cell>
          <cell r="O178">
            <v>0</v>
          </cell>
          <cell r="P178" t="str">
            <v/>
          </cell>
          <cell r="S178">
            <v>0</v>
          </cell>
          <cell r="Y178">
            <v>0</v>
          </cell>
          <cell r="Z178" t="str">
            <v/>
          </cell>
          <cell r="AC178">
            <v>0</v>
          </cell>
          <cell r="AD178">
            <v>0</v>
          </cell>
          <cell r="AI178">
            <v>0</v>
          </cell>
          <cell r="AJ178" t="str">
            <v/>
          </cell>
          <cell r="AM178">
            <v>0</v>
          </cell>
          <cell r="AN178">
            <v>0</v>
          </cell>
          <cell r="AS178">
            <v>0</v>
          </cell>
          <cell r="AT178" t="str">
            <v/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 t="str">
            <v/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 t="str">
            <v/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 t="str">
            <v/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 t="str">
            <v/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 t="str">
            <v/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 t="str">
            <v/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 t="str">
            <v/>
          </cell>
          <cell r="DO178">
            <v>0</v>
          </cell>
        </row>
        <row r="179">
          <cell r="B179">
            <v>3</v>
          </cell>
          <cell r="H179" t="str">
            <v>dont vous avez bénéficiez est le suivant :</v>
          </cell>
          <cell r="J179">
            <v>0</v>
          </cell>
          <cell r="O179">
            <v>0</v>
          </cell>
          <cell r="P179" t="str">
            <v/>
          </cell>
          <cell r="S179">
            <v>0</v>
          </cell>
          <cell r="Y179">
            <v>0</v>
          </cell>
          <cell r="Z179" t="str">
            <v/>
          </cell>
          <cell r="AC179">
            <v>0</v>
          </cell>
          <cell r="AD179">
            <v>0</v>
          </cell>
          <cell r="AI179">
            <v>0</v>
          </cell>
          <cell r="AJ179" t="str">
            <v/>
          </cell>
          <cell r="AM179">
            <v>0</v>
          </cell>
          <cell r="AN179">
            <v>0</v>
          </cell>
          <cell r="AS179">
            <v>0</v>
          </cell>
          <cell r="AT179" t="str">
            <v/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 t="str">
            <v/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 t="str">
            <v/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 t="str">
            <v/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 t="str">
            <v/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P179">
            <v>0</v>
          </cell>
          <cell r="CQ179">
            <v>0</v>
          </cell>
          <cell r="CR179" t="str">
            <v/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 t="str">
            <v/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 t="str">
            <v/>
          </cell>
          <cell r="DO179">
            <v>0</v>
          </cell>
        </row>
        <row r="180">
          <cell r="B180">
            <v>3</v>
          </cell>
          <cell r="H180" t="str">
            <v>dont vous avez bénéficiez est le suivant :</v>
          </cell>
          <cell r="J180">
            <v>0</v>
          </cell>
          <cell r="O180">
            <v>0</v>
          </cell>
          <cell r="P180" t="str">
            <v/>
          </cell>
          <cell r="S180">
            <v>0</v>
          </cell>
          <cell r="Y180">
            <v>0</v>
          </cell>
          <cell r="Z180" t="str">
            <v/>
          </cell>
          <cell r="AC180">
            <v>0</v>
          </cell>
          <cell r="AD180">
            <v>0</v>
          </cell>
          <cell r="AI180">
            <v>0</v>
          </cell>
          <cell r="AJ180" t="str">
            <v/>
          </cell>
          <cell r="AM180">
            <v>0</v>
          </cell>
          <cell r="AN180">
            <v>0</v>
          </cell>
          <cell r="AS180">
            <v>0</v>
          </cell>
          <cell r="AT180" t="str">
            <v/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 t="str">
            <v/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 t="str">
            <v/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 t="str">
            <v/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 t="str">
            <v/>
          </cell>
          <cell r="CK180">
            <v>0</v>
          </cell>
          <cell r="CL180">
            <v>0</v>
          </cell>
          <cell r="CM180">
            <v>0</v>
          </cell>
          <cell r="CN180">
            <v>0</v>
          </cell>
          <cell r="CO180">
            <v>0</v>
          </cell>
          <cell r="CP180">
            <v>0</v>
          </cell>
          <cell r="CQ180">
            <v>0</v>
          </cell>
          <cell r="CR180" t="str">
            <v/>
          </cell>
          <cell r="CU180">
            <v>0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 t="str">
            <v/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 t="str">
            <v/>
          </cell>
          <cell r="DO180">
            <v>0</v>
          </cell>
        </row>
        <row r="181">
          <cell r="B181">
            <v>3</v>
          </cell>
          <cell r="H181" t="str">
            <v>dont vous avez bénéficiez est le suivant :</v>
          </cell>
          <cell r="J181">
            <v>0</v>
          </cell>
          <cell r="O181">
            <v>0</v>
          </cell>
          <cell r="P181" t="str">
            <v/>
          </cell>
          <cell r="S181">
            <v>0</v>
          </cell>
          <cell r="Y181">
            <v>0</v>
          </cell>
          <cell r="Z181" t="str">
            <v/>
          </cell>
          <cell r="AC181">
            <v>0</v>
          </cell>
          <cell r="AD181">
            <v>0</v>
          </cell>
          <cell r="AI181">
            <v>0</v>
          </cell>
          <cell r="AJ181" t="str">
            <v/>
          </cell>
          <cell r="AM181">
            <v>0</v>
          </cell>
          <cell r="AN181">
            <v>0</v>
          </cell>
          <cell r="AS181">
            <v>0</v>
          </cell>
          <cell r="AT181" t="str">
            <v/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 t="str">
            <v/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 t="str">
            <v/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 t="str">
            <v/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 t="str">
            <v/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 t="str">
            <v/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 t="str">
            <v/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 t="str">
            <v/>
          </cell>
          <cell r="DO181">
            <v>0</v>
          </cell>
        </row>
        <row r="182">
          <cell r="B182">
            <v>3</v>
          </cell>
          <cell r="H182" t="str">
            <v>dont vous avez bénéficiez est le suivant :</v>
          </cell>
          <cell r="J182">
            <v>0</v>
          </cell>
          <cell r="O182">
            <v>0</v>
          </cell>
          <cell r="P182" t="str">
            <v/>
          </cell>
          <cell r="S182">
            <v>0</v>
          </cell>
          <cell r="Y182">
            <v>0</v>
          </cell>
          <cell r="Z182" t="str">
            <v/>
          </cell>
          <cell r="AC182">
            <v>0</v>
          </cell>
          <cell r="AD182">
            <v>0</v>
          </cell>
          <cell r="AI182">
            <v>0</v>
          </cell>
          <cell r="AJ182" t="str">
            <v/>
          </cell>
          <cell r="AM182">
            <v>0</v>
          </cell>
          <cell r="AN182">
            <v>0</v>
          </cell>
          <cell r="AS182">
            <v>0</v>
          </cell>
          <cell r="AT182" t="str">
            <v/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 t="str">
            <v/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 t="str">
            <v/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 t="str">
            <v/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 t="str">
            <v/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0</v>
          </cell>
          <cell r="CQ182">
            <v>0</v>
          </cell>
          <cell r="CR182" t="str">
            <v/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  <cell r="DB182" t="str">
            <v/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 t="str">
            <v/>
          </cell>
          <cell r="DO182">
            <v>0</v>
          </cell>
        </row>
        <row r="183">
          <cell r="B183">
            <v>3</v>
          </cell>
          <cell r="H183" t="str">
            <v>dont vous avez bénéficiez est le suivant :</v>
          </cell>
          <cell r="J183">
            <v>0</v>
          </cell>
          <cell r="O183">
            <v>0</v>
          </cell>
          <cell r="P183" t="str">
            <v/>
          </cell>
          <cell r="S183">
            <v>0</v>
          </cell>
          <cell r="Y183">
            <v>0</v>
          </cell>
          <cell r="Z183" t="str">
            <v/>
          </cell>
          <cell r="AC183">
            <v>0</v>
          </cell>
          <cell r="AD183">
            <v>0</v>
          </cell>
          <cell r="AI183">
            <v>0</v>
          </cell>
          <cell r="AJ183" t="str">
            <v/>
          </cell>
          <cell r="AM183">
            <v>0</v>
          </cell>
          <cell r="AN183">
            <v>0</v>
          </cell>
          <cell r="AS183">
            <v>0</v>
          </cell>
          <cell r="AT183" t="str">
            <v/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 t="str">
            <v/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 t="str">
            <v/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 t="str">
            <v/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 t="str">
            <v/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 t="str">
            <v/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 t="str">
            <v/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 t="str">
            <v/>
          </cell>
          <cell r="DO183">
            <v>0</v>
          </cell>
        </row>
        <row r="184">
          <cell r="B184">
            <v>3</v>
          </cell>
          <cell r="H184" t="str">
            <v>dont vous avez bénéficiez est le suivant :</v>
          </cell>
          <cell r="J184">
            <v>0</v>
          </cell>
          <cell r="O184">
            <v>0</v>
          </cell>
          <cell r="P184" t="str">
            <v/>
          </cell>
          <cell r="S184">
            <v>0</v>
          </cell>
          <cell r="Y184">
            <v>0</v>
          </cell>
          <cell r="Z184" t="str">
            <v/>
          </cell>
          <cell r="AC184">
            <v>0</v>
          </cell>
          <cell r="AD184">
            <v>0</v>
          </cell>
          <cell r="AI184">
            <v>0</v>
          </cell>
          <cell r="AJ184" t="str">
            <v/>
          </cell>
          <cell r="AM184">
            <v>0</v>
          </cell>
          <cell r="AN184">
            <v>0</v>
          </cell>
          <cell r="AS184">
            <v>0</v>
          </cell>
          <cell r="AT184" t="str">
            <v/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 t="str">
            <v/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 t="str">
            <v/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 t="str">
            <v/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 t="str">
            <v/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P184">
            <v>0</v>
          </cell>
          <cell r="CQ184">
            <v>0</v>
          </cell>
          <cell r="CR184" t="str">
            <v/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0</v>
          </cell>
          <cell r="DA184">
            <v>0</v>
          </cell>
          <cell r="DB184" t="str">
            <v/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 t="str">
            <v/>
          </cell>
          <cell r="DO184">
            <v>0</v>
          </cell>
        </row>
      </sheetData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L36"/>
  <sheetViews>
    <sheetView tabSelected="1" zoomScaleNormal="100" workbookViewId="0">
      <selection activeCell="C6" sqref="C6:D6"/>
    </sheetView>
  </sheetViews>
  <sheetFormatPr defaultColWidth="11.42578125" defaultRowHeight="15"/>
  <cols>
    <col min="1" max="1" width="21.85546875" style="1" customWidth="1"/>
    <col min="2" max="2" width="20.140625" style="1" customWidth="1"/>
    <col min="3" max="3" width="16.7109375" style="1" customWidth="1"/>
    <col min="4" max="4" width="20.140625" style="1" customWidth="1"/>
    <col min="5" max="5" width="5.7109375" style="1" customWidth="1"/>
    <col min="6" max="6" width="21.85546875" style="1" customWidth="1"/>
    <col min="7" max="7" width="20.140625" style="1" customWidth="1"/>
    <col min="8" max="8" width="16.7109375" style="1" customWidth="1"/>
    <col min="9" max="9" width="20.140625" style="1" customWidth="1"/>
    <col min="10" max="10" width="11.42578125" style="1"/>
    <col min="11" max="11" width="8.7109375" style="1" customWidth="1"/>
    <col min="12" max="13" width="11.42578125" style="1"/>
    <col min="14" max="14" width="12.28515625" style="1" customWidth="1"/>
    <col min="15" max="16384" width="11.42578125" style="1"/>
  </cols>
  <sheetData>
    <row r="1" spans="1:12" ht="16.5" thickBot="1">
      <c r="E1" s="2" t="s">
        <v>0</v>
      </c>
      <c r="K1" s="3" t="s">
        <v>1</v>
      </c>
      <c r="L1" s="4" t="s">
        <v>2</v>
      </c>
    </row>
    <row r="2" spans="1:12" ht="21">
      <c r="A2" s="5" t="s">
        <v>3</v>
      </c>
      <c r="B2" s="5"/>
      <c r="C2" s="5"/>
      <c r="D2" s="5"/>
      <c r="E2" s="2" t="s">
        <v>0</v>
      </c>
      <c r="F2" s="5" t="str">
        <f>A2</f>
        <v>SIRP CURSAN / LOUPES</v>
      </c>
      <c r="G2" s="5"/>
      <c r="H2" s="5"/>
      <c r="I2" s="5"/>
    </row>
    <row r="3" spans="1:12" ht="21">
      <c r="A3" s="5" t="s">
        <v>4</v>
      </c>
      <c r="B3" s="5"/>
      <c r="C3" s="5"/>
      <c r="D3" s="5"/>
      <c r="E3" s="2" t="s">
        <v>0</v>
      </c>
      <c r="F3" s="5" t="str">
        <f>A3</f>
        <v>Service à la régie</v>
      </c>
      <c r="G3" s="5"/>
      <c r="H3" s="5"/>
      <c r="I3" s="5"/>
    </row>
    <row r="4" spans="1:12" ht="21">
      <c r="A4" s="6"/>
      <c r="B4" s="6"/>
      <c r="C4" s="6"/>
      <c r="D4" s="6"/>
      <c r="E4" s="2" t="s">
        <v>0</v>
      </c>
      <c r="F4" s="6"/>
      <c r="G4" s="6"/>
      <c r="H4" s="6"/>
      <c r="I4" s="6"/>
    </row>
    <row r="5" spans="1:12" ht="28.5" customHeight="1">
      <c r="A5" s="7"/>
      <c r="B5" s="7"/>
      <c r="C5" s="7"/>
      <c r="D5" s="7"/>
      <c r="E5" s="2" t="s">
        <v>0</v>
      </c>
      <c r="F5" s="7"/>
      <c r="G5" s="7"/>
      <c r="H5" s="7"/>
      <c r="I5" s="7"/>
    </row>
    <row r="6" spans="1:12">
      <c r="A6" s="7"/>
      <c r="B6" s="7"/>
      <c r="C6" s="8" t="s">
        <v>5</v>
      </c>
      <c r="D6" s="8"/>
      <c r="E6" s="2" t="s">
        <v>0</v>
      </c>
      <c r="F6" s="7"/>
      <c r="G6" s="7"/>
      <c r="H6" s="8" t="str">
        <f>C6</f>
        <v>BILLAC-BORIES Nadège</v>
      </c>
      <c r="I6" s="8"/>
    </row>
    <row r="7" spans="1:12">
      <c r="A7" s="7"/>
      <c r="B7" s="7"/>
      <c r="C7" s="9"/>
      <c r="D7" s="7"/>
      <c r="E7" s="2" t="s">
        <v>0</v>
      </c>
      <c r="F7" s="7"/>
      <c r="G7" s="7"/>
      <c r="H7" s="9"/>
      <c r="I7" s="7"/>
    </row>
    <row r="8" spans="1:12">
      <c r="A8" s="7"/>
      <c r="B8" s="7"/>
      <c r="C8" s="10" t="s">
        <v>6</v>
      </c>
      <c r="D8" s="11">
        <f ca="1">TODAY()</f>
        <v>43078</v>
      </c>
      <c r="E8" s="2" t="s">
        <v>0</v>
      </c>
      <c r="F8" s="7"/>
      <c r="G8" s="7"/>
      <c r="H8" s="10" t="str">
        <f>C8</f>
        <v xml:space="preserve">Cursan, le </v>
      </c>
      <c r="I8" s="11">
        <f ca="1">D8</f>
        <v>43078</v>
      </c>
    </row>
    <row r="9" spans="1:12">
      <c r="A9" s="7"/>
      <c r="B9" s="7"/>
      <c r="C9" s="7"/>
      <c r="D9" s="7"/>
      <c r="E9" s="2" t="s">
        <v>0</v>
      </c>
      <c r="F9" s="7"/>
      <c r="G9" s="7"/>
      <c r="H9" s="7"/>
      <c r="I9" s="7"/>
    </row>
    <row r="10" spans="1:12" ht="18.75">
      <c r="A10" s="7"/>
      <c r="B10" s="12" t="s">
        <v>7</v>
      </c>
      <c r="C10" s="13" t="str">
        <f>VLOOKUP($C$6,'[1]Enfants+Enseignants'!1:1048576,16,FALSE)</f>
        <v/>
      </c>
      <c r="D10" s="7"/>
      <c r="E10" s="2" t="s">
        <v>0</v>
      </c>
      <c r="F10" s="7"/>
      <c r="G10" s="12" t="str">
        <f>B10</f>
        <v>Facture n°</v>
      </c>
      <c r="H10" s="13" t="str">
        <f>C10</f>
        <v/>
      </c>
      <c r="I10" s="7"/>
    </row>
    <row r="11" spans="1:12">
      <c r="E11" s="2" t="s">
        <v>0</v>
      </c>
    </row>
    <row r="12" spans="1:12" ht="15.75">
      <c r="A12" s="14" t="str">
        <f>"Objet : Facture prestation scolaire du mois de "&amp;L1</f>
        <v>Objet : Facture prestation scolaire du mois de Septembre</v>
      </c>
      <c r="B12" s="14"/>
      <c r="C12" s="14"/>
      <c r="D12" s="15">
        <v>2017</v>
      </c>
      <c r="E12" s="2" t="s">
        <v>0</v>
      </c>
      <c r="F12" s="14" t="str">
        <f>A12</f>
        <v>Objet : Facture prestation scolaire du mois de Septembre</v>
      </c>
      <c r="G12" s="14"/>
      <c r="H12" s="14"/>
      <c r="I12" s="15">
        <f>D12</f>
        <v>2017</v>
      </c>
    </row>
    <row r="13" spans="1:12" ht="15.75">
      <c r="C13" s="16"/>
      <c r="E13" s="2" t="s">
        <v>0</v>
      </c>
      <c r="H13" s="16"/>
    </row>
    <row r="14" spans="1:12" ht="15.75">
      <c r="A14" s="16" t="s">
        <v>8</v>
      </c>
      <c r="B14" s="16"/>
      <c r="C14" s="16"/>
      <c r="D14" s="16"/>
      <c r="E14" s="2" t="s">
        <v>0</v>
      </c>
      <c r="F14" s="16" t="str">
        <f>A14</f>
        <v>Madame, Monsieur,</v>
      </c>
      <c r="G14" s="16"/>
      <c r="H14" s="16"/>
      <c r="I14" s="16"/>
    </row>
    <row r="15" spans="1:12" ht="15.75">
      <c r="A15" s="16" t="s">
        <v>9</v>
      </c>
      <c r="B15" s="16"/>
      <c r="C15" s="16"/>
      <c r="D15" s="16"/>
      <c r="E15" s="2" t="s">
        <v>0</v>
      </c>
      <c r="F15" s="16" t="str">
        <f>A15</f>
        <v xml:space="preserve">Nous avons l'honneur de vous informer que le montant des prestations scolaires             </v>
      </c>
      <c r="G15" s="16"/>
      <c r="H15" s="16"/>
      <c r="I15" s="16"/>
    </row>
    <row r="16" spans="1:12" ht="15.75">
      <c r="A16" s="17" t="str">
        <f>VLOOKUP(C6,'[1]Enfants+Enseignants'!1:1048576,8,FALSE)</f>
        <v>dont vous avez bénéficiez est le suivant :</v>
      </c>
      <c r="B16" s="16"/>
      <c r="C16" s="16"/>
      <c r="D16" s="16"/>
      <c r="E16" s="2" t="s">
        <v>0</v>
      </c>
      <c r="F16" s="17" t="str">
        <f>A16</f>
        <v>dont vous avez bénéficiez est le suivant :</v>
      </c>
      <c r="G16" s="16"/>
      <c r="H16" s="16"/>
      <c r="I16" s="16"/>
    </row>
    <row r="17" spans="1:9" ht="15.75">
      <c r="A17" s="16"/>
      <c r="B17" s="16"/>
      <c r="D17" s="16"/>
      <c r="E17" s="2" t="s">
        <v>0</v>
      </c>
      <c r="F17" s="16"/>
      <c r="G17" s="16"/>
      <c r="I17" s="16"/>
    </row>
    <row r="18" spans="1:9" s="7" customFormat="1" ht="16.5">
      <c r="A18" s="18" t="s">
        <v>10</v>
      </c>
      <c r="B18" s="18" t="s">
        <v>11</v>
      </c>
      <c r="C18" s="18" t="s">
        <v>12</v>
      </c>
      <c r="D18" s="19" t="s">
        <v>13</v>
      </c>
      <c r="E18" s="2" t="s">
        <v>0</v>
      </c>
      <c r="F18" s="18" t="str">
        <f>A18</f>
        <v>DESIGNATION</v>
      </c>
      <c r="G18" s="18" t="str">
        <f>B18</f>
        <v>QUANTITE</v>
      </c>
      <c r="H18" s="18" t="str">
        <f>C18</f>
        <v>PRIX UNIT</v>
      </c>
      <c r="I18" s="18" t="str">
        <f>D18</f>
        <v>TOTAL EUROS</v>
      </c>
    </row>
    <row r="19" spans="1:9" ht="19.5" customHeight="1">
      <c r="A19" s="20" t="s">
        <v>14</v>
      </c>
      <c r="B19" s="21"/>
      <c r="C19" s="22"/>
      <c r="D19" s="23">
        <f>VLOOKUP($C$6,'[1]Enfants+Enseignants'!1:1048576,9,FALSE)</f>
        <v>0</v>
      </c>
      <c r="E19" s="2" t="s">
        <v>0</v>
      </c>
      <c r="F19" s="20" t="str">
        <f>A19</f>
        <v>Solde antérieur</v>
      </c>
      <c r="G19" s="21"/>
      <c r="H19" s="22"/>
      <c r="I19" s="23">
        <f t="shared" ref="I19" si="0">D19</f>
        <v>0</v>
      </c>
    </row>
    <row r="20" spans="1:9" ht="19.5" customHeight="1">
      <c r="A20" s="20" t="s">
        <v>15</v>
      </c>
      <c r="B20" s="24">
        <f>VLOOKUP($C$6,'[1]Enfants+Enseignants'!1:1048576,10,FALSE)</f>
        <v>0</v>
      </c>
      <c r="C20" s="23">
        <f>VLOOKUP($C$6,'[1]Enfants+Enseignants'!1:1048576,2,FALSE)</f>
        <v>3</v>
      </c>
      <c r="D20" s="23">
        <f>C20*B20</f>
        <v>0</v>
      </c>
      <c r="E20" s="2" t="s">
        <v>0</v>
      </c>
      <c r="F20" s="20" t="str">
        <f t="shared" ref="F20:I24" si="1">A20</f>
        <v>Restaurant</v>
      </c>
      <c r="G20" s="24">
        <f>B20</f>
        <v>0</v>
      </c>
      <c r="H20" s="23">
        <f>C20</f>
        <v>3</v>
      </c>
      <c r="I20" s="23">
        <f>D20</f>
        <v>0</v>
      </c>
    </row>
    <row r="21" spans="1:9" ht="19.5" customHeight="1">
      <c r="A21" s="20" t="s">
        <v>16</v>
      </c>
      <c r="B21" s="24">
        <f>VLOOKUP($C$6,'[1]Enfants+Enseignants'!1:1048576,11,FALSE)</f>
        <v>0</v>
      </c>
      <c r="C21" s="23">
        <f>VLOOKUP($C$6,'[1]Enfants+Enseignants'!1:1048576,3,FALSE)</f>
        <v>0</v>
      </c>
      <c r="D21" s="23">
        <f>C21*B21</f>
        <v>0</v>
      </c>
      <c r="E21" s="2" t="s">
        <v>0</v>
      </c>
      <c r="F21" s="20" t="str">
        <f t="shared" si="1"/>
        <v>Garderie matin</v>
      </c>
      <c r="G21" s="24">
        <f t="shared" si="1"/>
        <v>0</v>
      </c>
      <c r="H21" s="23">
        <f t="shared" si="1"/>
        <v>0</v>
      </c>
      <c r="I21" s="23">
        <f t="shared" si="1"/>
        <v>0</v>
      </c>
    </row>
    <row r="22" spans="1:9" ht="19.5" customHeight="1">
      <c r="A22" s="20" t="s">
        <v>17</v>
      </c>
      <c r="B22" s="24">
        <f>VLOOKUP($C$6,'[1]Enfants+Enseignants'!1:1048576,12,FALSE)</f>
        <v>0</v>
      </c>
      <c r="C22" s="23">
        <f>VLOOKUP($C$6,'[1]Enfants+Enseignants'!1:1048576,4,FALSE)</f>
        <v>0</v>
      </c>
      <c r="D22" s="23">
        <f>C22*B22</f>
        <v>0</v>
      </c>
      <c r="E22" s="2" t="s">
        <v>0</v>
      </c>
      <c r="F22" s="20" t="str">
        <f t="shared" si="1"/>
        <v>Garderie après-midi</v>
      </c>
      <c r="G22" s="24">
        <f t="shared" si="1"/>
        <v>0</v>
      </c>
      <c r="H22" s="23">
        <f t="shared" si="1"/>
        <v>0</v>
      </c>
      <c r="I22" s="23">
        <f t="shared" si="1"/>
        <v>0</v>
      </c>
    </row>
    <row r="23" spans="1:9" ht="19.5" customHeight="1">
      <c r="A23" s="20" t="s">
        <v>18</v>
      </c>
      <c r="B23" s="24">
        <f>VLOOKUP($C$6,'[1]Enfants+Enseignants'!1:1048576,13,FALSE)</f>
        <v>0</v>
      </c>
      <c r="C23" s="23">
        <f>VLOOKUP($C$6,'[1]Enfants+Enseignants'!1:1048576,5,FALSE)</f>
        <v>0</v>
      </c>
      <c r="D23" s="23">
        <f>C23*B23</f>
        <v>0</v>
      </c>
      <c r="E23" s="2" t="s">
        <v>0</v>
      </c>
      <c r="F23" s="20" t="str">
        <f t="shared" si="1"/>
        <v>Garderie journée</v>
      </c>
      <c r="G23" s="24">
        <f t="shared" si="1"/>
        <v>0</v>
      </c>
      <c r="H23" s="23">
        <f t="shared" si="1"/>
        <v>0</v>
      </c>
      <c r="I23" s="23">
        <f t="shared" si="1"/>
        <v>0</v>
      </c>
    </row>
    <row r="24" spans="1:9" ht="19.5" customHeight="1">
      <c r="A24" s="20" t="s">
        <v>19</v>
      </c>
      <c r="B24" s="24">
        <f>VLOOKUP($C$6,'[1]Enfants+Enseignants'!1:1048576,14,FALSE)</f>
        <v>0</v>
      </c>
      <c r="C24" s="23">
        <f>VLOOKUP($C$6,'[1]Enfants+Enseignants'!1:1048576,6,FALSE)</f>
        <v>0</v>
      </c>
      <c r="D24" s="23">
        <f>C24*B24</f>
        <v>0</v>
      </c>
      <c r="E24" s="2" t="s">
        <v>0</v>
      </c>
      <c r="F24" s="20" t="str">
        <f t="shared" si="1"/>
        <v>Baron</v>
      </c>
      <c r="G24" s="24">
        <f t="shared" si="1"/>
        <v>0</v>
      </c>
      <c r="H24" s="23">
        <f t="shared" si="1"/>
        <v>0</v>
      </c>
      <c r="I24" s="23">
        <f t="shared" si="1"/>
        <v>0</v>
      </c>
    </row>
    <row r="25" spans="1:9" ht="19.5">
      <c r="A25" s="25" t="s">
        <v>20</v>
      </c>
      <c r="B25" s="26"/>
      <c r="C25" s="27"/>
      <c r="D25" s="28">
        <f>SUM(D19:D24)</f>
        <v>0</v>
      </c>
      <c r="E25" s="2" t="s">
        <v>0</v>
      </c>
      <c r="F25" s="25" t="str">
        <f>A25</f>
        <v>TOTAL</v>
      </c>
      <c r="G25" s="26"/>
      <c r="H25" s="27"/>
      <c r="I25" s="28">
        <f>D25</f>
        <v>0</v>
      </c>
    </row>
    <row r="26" spans="1:9" ht="16.5">
      <c r="A26" s="16"/>
      <c r="B26" s="16"/>
      <c r="C26" s="29"/>
      <c r="D26" s="30"/>
      <c r="E26" s="2" t="s">
        <v>0</v>
      </c>
      <c r="F26" s="16"/>
      <c r="G26" s="16"/>
      <c r="H26" s="29"/>
      <c r="I26" s="30"/>
    </row>
    <row r="27" spans="1:9" ht="16.5">
      <c r="A27" s="31" t="s">
        <v>21</v>
      </c>
      <c r="B27" s="29"/>
      <c r="C27" s="16"/>
      <c r="D27" s="32">
        <f>INDEX(Fériés!$N$10:$N$20,MATCH(L1,Fériés!$M$10:$M$20,0))</f>
        <v>43033</v>
      </c>
      <c r="E27" s="2" t="s">
        <v>0</v>
      </c>
      <c r="F27" s="31" t="str">
        <f>A27</f>
        <v xml:space="preserve">Nous vous prions de bien vouloir procéder à son règlement, avant le </v>
      </c>
      <c r="G27" s="29"/>
      <c r="H27" s="16"/>
      <c r="I27" s="32">
        <f>D27</f>
        <v>43033</v>
      </c>
    </row>
    <row r="28" spans="1:9" ht="15.75">
      <c r="A28" s="16" t="s">
        <v>22</v>
      </c>
      <c r="B28" s="16"/>
      <c r="C28" s="16"/>
      <c r="D28" s="16"/>
      <c r="E28" s="2" t="s">
        <v>0</v>
      </c>
      <c r="F28" s="31" t="str">
        <f t="shared" ref="F28:F30" si="2">A28</f>
        <v>Les chèques sont à établir à l'ordre du TRESOR PUBLIC.</v>
      </c>
      <c r="G28" s="16"/>
      <c r="H28" s="16"/>
      <c r="I28" s="16"/>
    </row>
    <row r="29" spans="1:9" ht="15.75">
      <c r="A29" s="16" t="s">
        <v>23</v>
      </c>
      <c r="B29" s="16"/>
      <c r="C29" s="16"/>
      <c r="D29" s="16"/>
      <c r="E29" s="2" t="s">
        <v>0</v>
      </c>
      <c r="F29" s="31" t="str">
        <f t="shared" si="2"/>
        <v xml:space="preserve">Avec nos remerciements anticipés et dans l'attente, nous vous prions d'agréer, </v>
      </c>
      <c r="G29" s="16"/>
      <c r="H29" s="16"/>
      <c r="I29" s="16"/>
    </row>
    <row r="30" spans="1:9" ht="15.75">
      <c r="A30" s="16" t="s">
        <v>24</v>
      </c>
      <c r="B30" s="16"/>
      <c r="D30" s="16"/>
      <c r="E30" s="2" t="s">
        <v>0</v>
      </c>
      <c r="F30" s="31" t="str">
        <f t="shared" si="2"/>
        <v>Madame, Monsieur, l'expression de nos salutations distinguées.</v>
      </c>
      <c r="G30" s="16"/>
      <c r="I30" s="16"/>
    </row>
    <row r="31" spans="1:9">
      <c r="E31" s="2" t="s">
        <v>0</v>
      </c>
    </row>
    <row r="32" spans="1:9" ht="21" customHeight="1">
      <c r="C32" s="8" t="s">
        <v>25</v>
      </c>
      <c r="D32" s="8"/>
      <c r="E32" s="2" t="s">
        <v>0</v>
      </c>
      <c r="H32" s="8" t="str">
        <f>C32</f>
        <v>Le Président</v>
      </c>
      <c r="I32" s="8"/>
    </row>
    <row r="33" spans="1:6" ht="62.25" customHeight="1">
      <c r="E33" s="2" t="s">
        <v>0</v>
      </c>
    </row>
    <row r="34" spans="1:6" ht="16.5">
      <c r="A34" s="29" t="s">
        <v>26</v>
      </c>
      <c r="E34" s="2" t="s">
        <v>0</v>
      </c>
      <c r="F34" s="29" t="str">
        <f>A34</f>
        <v>Horaire d'ouverture de la Mairie:</v>
      </c>
    </row>
    <row r="35" spans="1:6" ht="15.75">
      <c r="A35" s="16" t="s">
        <v>27</v>
      </c>
      <c r="E35" s="2" t="s">
        <v>0</v>
      </c>
      <c r="F35" s="16" t="str">
        <f>A35</f>
        <v>Lundi de 14h à 18h , Jeudi, Vendredi et Samedi de 09h à 12h</v>
      </c>
    </row>
    <row r="36" spans="1:6" ht="15.75">
      <c r="A36" s="16" t="s">
        <v>28</v>
      </c>
      <c r="E36" s="2" t="s">
        <v>0</v>
      </c>
      <c r="F36" s="16" t="str">
        <f>A36</f>
        <v>8 Route du Gestas, 33670 CURSAN</v>
      </c>
    </row>
  </sheetData>
  <mergeCells count="12">
    <mergeCell ref="A12:C12"/>
    <mergeCell ref="F12:H12"/>
    <mergeCell ref="A25:C25"/>
    <mergeCell ref="F25:H25"/>
    <mergeCell ref="C32:D32"/>
    <mergeCell ref="H32:I32"/>
    <mergeCell ref="A2:D2"/>
    <mergeCell ref="F2:I2"/>
    <mergeCell ref="A3:D3"/>
    <mergeCell ref="F3:I3"/>
    <mergeCell ref="C6:D6"/>
    <mergeCell ref="H6:I6"/>
  </mergeCells>
  <conditionalFormatting sqref="D12 I12">
    <cfRule type="expression" dxfId="3" priority="2">
      <formula>$D$12=""</formula>
    </cfRule>
  </conditionalFormatting>
  <conditionalFormatting sqref="C6:D6 H6:I6">
    <cfRule type="expression" dxfId="2" priority="1">
      <formula>$C$6=""</formula>
    </cfRule>
  </conditionalFormatting>
  <dataValidations count="1">
    <dataValidation type="list" allowBlank="1" showInputMessage="1" showErrorMessage="1" sqref="L1">
      <formula1>listemois</formula1>
    </dataValidation>
  </dataValidations>
  <printOptions horizontalCentered="1" verticalCentered="1"/>
  <pageMargins left="0.23622047244094491" right="0.23622047244094491" top="0.31496062992125984" bottom="0.27559055118110237" header="0.19685039370078741" footer="0.11811023622047245"/>
  <pageSetup paperSize="9" scale="8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9" tint="-0.249977111117893"/>
  </sheetPr>
  <dimension ref="A1:T82"/>
  <sheetViews>
    <sheetView workbookViewId="0">
      <selection activeCell="M10" sqref="M10"/>
    </sheetView>
  </sheetViews>
  <sheetFormatPr defaultColWidth="11.42578125" defaultRowHeight="15"/>
  <cols>
    <col min="1" max="1" width="11.42578125" style="1"/>
    <col min="2" max="2" width="14.5703125" style="1" bestFit="1" customWidth="1"/>
    <col min="3" max="3" width="11.42578125" style="1"/>
    <col min="4" max="4" width="3.7109375" style="1" customWidth="1"/>
    <col min="5" max="5" width="11.42578125" style="1"/>
    <col min="6" max="6" width="3.85546875" style="1" bestFit="1" customWidth="1"/>
    <col min="7" max="7" width="10.42578125" style="1" bestFit="1" customWidth="1"/>
    <col min="8" max="8" width="3.7109375" style="1" customWidth="1"/>
    <col min="9" max="9" width="13" style="1" customWidth="1"/>
    <col min="10" max="10" width="12.140625" style="7" bestFit="1" customWidth="1"/>
    <col min="11" max="11" width="11.42578125" style="1"/>
    <col min="12" max="12" width="12.140625" style="1" bestFit="1" customWidth="1"/>
    <col min="13" max="13" width="3.7109375" style="1" customWidth="1"/>
    <col min="14" max="14" width="12.7109375" style="1" bestFit="1" customWidth="1"/>
    <col min="15" max="15" width="3.28515625" style="50" bestFit="1" customWidth="1"/>
    <col min="16" max="16" width="10.7109375" style="1" bestFit="1" customWidth="1"/>
    <col min="17" max="17" width="3.140625" style="1" bestFit="1" customWidth="1"/>
    <col min="18" max="18" width="10.7109375" style="1" bestFit="1" customWidth="1"/>
    <col min="19" max="19" width="3.28515625" style="50" bestFit="1" customWidth="1"/>
    <col min="20" max="20" width="6.85546875" style="1" bestFit="1" customWidth="1"/>
    <col min="21" max="21" width="3.7109375" style="1" customWidth="1"/>
    <col min="22" max="16384" width="11.42578125" style="1"/>
  </cols>
  <sheetData>
    <row r="1" spans="1:20" ht="32.25" thickBot="1">
      <c r="A1" s="33" t="s">
        <v>29</v>
      </c>
      <c r="B1" s="34">
        <v>2017</v>
      </c>
      <c r="C1" s="35" t="e">
        <f>Choix_année+1</f>
        <v>#NAME?</v>
      </c>
      <c r="E1" s="36" t="s">
        <v>30</v>
      </c>
      <c r="F1" s="37"/>
      <c r="G1" s="38"/>
      <c r="I1" s="39" t="s">
        <v>31</v>
      </c>
      <c r="J1" s="40">
        <v>42982</v>
      </c>
      <c r="K1" s="39" t="s">
        <v>32</v>
      </c>
      <c r="L1" s="40">
        <v>43287</v>
      </c>
      <c r="N1" s="33" t="s">
        <v>33</v>
      </c>
      <c r="O1" s="41"/>
      <c r="P1" s="33" t="s">
        <v>34</v>
      </c>
      <c r="Q1" s="42"/>
      <c r="R1" s="33" t="s">
        <v>35</v>
      </c>
      <c r="S1" s="41"/>
      <c r="T1" s="33" t="s">
        <v>36</v>
      </c>
    </row>
    <row r="2" spans="1:20" ht="15.75">
      <c r="A2" s="43" t="s">
        <v>37</v>
      </c>
      <c r="B2" s="44" t="s">
        <v>38</v>
      </c>
      <c r="C2" s="45" t="e">
        <f>DATE($C$1,IF((25-MOD((11*MOD($C$1-1900,19)+4-INT((7*MOD($C$1-1900,19)+1)/19)),29)-MOD($C$1-1900+INT(($C$1-1900)/4) +31-MOD((11*MOD($C$1-1900,19)+4-INT((7*MOD($C$1-1900,19)+1)/19)),29),7))&gt;0,4,3), IF((25-MOD((11*MOD($C$1-1900,19)+4-INT((7*MOD($C$1-1900,19)+1)/19)),29)-MOD($C$1-1900+INT(($C$1-1900)/4)+31-MOD((11*MOD($C$1-1900,19)+4-INT((7*MOD($C$1-1900,19)+1)/19)),29),7))&gt;0,(25-MOD((11*MOD($C$1-1900,19)+4-INT((7*MOD($C$1-1900,19)+1)/19)),29)-MOD(
$C$1-1900+INT(($C$1-1900)/4)+31-MOD((11*MOD($C$1-1900,19)+4-INT((7*MOD($C$1-1900,19)+1)/19)),29),7)),31+(25-MOD((11*MOD($C$1-1900,19)+4-INT((7*MOD($C$1-1900,19)+1)/19)),29)-MOD($C$1-1900+INT(($B$1-1900)/4)+31-MOD((11*MOD($C$1-1900,19)+4-INT((7*MOD($C$1-1900,19)+1)/19)),29),7))))+1</f>
        <v>#NAME?</v>
      </c>
      <c r="E2" s="46" t="s">
        <v>2</v>
      </c>
      <c r="F2" s="47" t="e">
        <f ca="1">wColNm(wColNum(G2)+2)</f>
        <v>#NAME?</v>
      </c>
      <c r="G2" s="48" t="s">
        <v>39</v>
      </c>
      <c r="I2" s="49"/>
      <c r="J2" s="42"/>
      <c r="N2" s="49" t="s">
        <v>40</v>
      </c>
      <c r="P2" s="51">
        <v>43029</v>
      </c>
      <c r="Q2" s="50"/>
      <c r="R2" s="51">
        <v>43044</v>
      </c>
      <c r="T2" s="42">
        <f>DATEDIF(P2,R2,"d")</f>
        <v>15</v>
      </c>
    </row>
    <row r="3" spans="1:20" ht="15.75">
      <c r="A3" s="43"/>
      <c r="B3" s="44" t="s">
        <v>41</v>
      </c>
      <c r="C3" s="45" t="e">
        <f>C2+38</f>
        <v>#NAME?</v>
      </c>
      <c r="E3" s="46" t="s">
        <v>42</v>
      </c>
      <c r="F3" s="47" t="e">
        <f ca="1">wColNm(wColNum(F2)+3)</f>
        <v>#NAME?</v>
      </c>
      <c r="G3" s="52" t="e">
        <f ca="1">wColNm(wColNum(G2)+3)</f>
        <v>#NAME?</v>
      </c>
      <c r="I3" s="43" t="s">
        <v>43</v>
      </c>
      <c r="J3" s="53" t="str">
        <f>IFERROR(SMALL($C$2:$C$81,ROW()-2),"")</f>
        <v/>
      </c>
      <c r="N3" s="49" t="s">
        <v>44</v>
      </c>
      <c r="P3" s="51">
        <v>43092</v>
      </c>
      <c r="R3" s="51">
        <v>43107</v>
      </c>
      <c r="T3" s="42">
        <f t="shared" ref="T3:T5" si="0">DATEDIF(P3,R3,"d")</f>
        <v>15</v>
      </c>
    </row>
    <row r="4" spans="1:20" ht="15.75">
      <c r="A4" s="43"/>
      <c r="B4" s="44" t="s">
        <v>45</v>
      </c>
      <c r="C4" s="45" t="e">
        <f>C2+48</f>
        <v>#NAME?</v>
      </c>
      <c r="E4" s="46" t="s">
        <v>46</v>
      </c>
      <c r="F4" s="47" t="e">
        <f ca="1">wColNm(wColNum(F3)+3)</f>
        <v>#NAME?</v>
      </c>
      <c r="G4" s="52" t="e">
        <f ca="1">wColNm(wColNum(G3)+3)</f>
        <v>#NAME?</v>
      </c>
      <c r="I4" s="43"/>
      <c r="J4" s="53" t="str">
        <f t="shared" ref="J4:J67" si="1">IFERROR(SMALL($C$2:$C$81,ROW()-2),"")</f>
        <v/>
      </c>
      <c r="N4" s="49" t="s">
        <v>47</v>
      </c>
      <c r="P4" s="51">
        <v>43141</v>
      </c>
      <c r="R4" s="51">
        <v>43156</v>
      </c>
      <c r="T4" s="42">
        <f t="shared" si="0"/>
        <v>15</v>
      </c>
    </row>
    <row r="5" spans="1:20" ht="15.75">
      <c r="A5" s="43"/>
      <c r="B5" s="44" t="s">
        <v>48</v>
      </c>
      <c r="C5" s="45" t="e">
        <f>C2+49</f>
        <v>#NAME?</v>
      </c>
      <c r="E5" s="46" t="s">
        <v>49</v>
      </c>
      <c r="F5" s="47" t="e">
        <f ca="1">wColNm(wColNum(F4)+3)</f>
        <v>#NAME?</v>
      </c>
      <c r="G5" s="52" t="e">
        <f ca="1">wColNm(wColNum(G4)+3)</f>
        <v>#NAME?</v>
      </c>
      <c r="I5" s="43"/>
      <c r="J5" s="53" t="str">
        <f t="shared" si="1"/>
        <v/>
      </c>
      <c r="N5" s="49" t="s">
        <v>50</v>
      </c>
      <c r="P5" s="51">
        <v>43197</v>
      </c>
      <c r="R5" s="51">
        <v>43212</v>
      </c>
      <c r="T5" s="42">
        <f t="shared" si="0"/>
        <v>15</v>
      </c>
    </row>
    <row r="6" spans="1:20" ht="15.75">
      <c r="A6" s="43" t="s">
        <v>51</v>
      </c>
      <c r="B6" s="44" t="s">
        <v>52</v>
      </c>
      <c r="C6" s="45" t="e">
        <f>DATE(C1,1,1)</f>
        <v>#NAME?</v>
      </c>
      <c r="E6" s="46" t="s">
        <v>53</v>
      </c>
      <c r="F6" s="47" t="e">
        <f ca="1">wColNm(wColNum(F5)+3)</f>
        <v>#NAME?</v>
      </c>
      <c r="G6" s="52" t="e">
        <f ca="1">wColNm(wColNum(G5)+3)</f>
        <v>#NAME?</v>
      </c>
      <c r="I6" s="43"/>
      <c r="J6" s="53" t="str">
        <f t="shared" si="1"/>
        <v/>
      </c>
    </row>
    <row r="7" spans="1:20" ht="15.75">
      <c r="A7" s="43"/>
      <c r="B7" s="44" t="s">
        <v>54</v>
      </c>
      <c r="C7" s="45" t="e">
        <f>DATE(C1,5,1)</f>
        <v>#NAME?</v>
      </c>
      <c r="E7" s="46" t="s">
        <v>55</v>
      </c>
      <c r="F7" s="47" t="e">
        <f ca="1">wColNm(wColNum(F6)+3)</f>
        <v>#NAME?</v>
      </c>
      <c r="G7" s="52" t="e">
        <f ca="1">wColNm(wColNum(G6)+3)</f>
        <v>#NAME?</v>
      </c>
      <c r="I7" s="43"/>
      <c r="J7" s="53" t="str">
        <f>IFERROR(SMALL($C$2:$C$81,ROW()-2),"")</f>
        <v/>
      </c>
    </row>
    <row r="8" spans="1:20" ht="15.75">
      <c r="A8" s="43"/>
      <c r="B8" s="44" t="s">
        <v>56</v>
      </c>
      <c r="C8" s="45" t="e">
        <f>DATE(C1,5,8)</f>
        <v>#NAME?</v>
      </c>
      <c r="E8" s="46" t="s">
        <v>57</v>
      </c>
      <c r="F8" s="47" t="e">
        <f ca="1">wColNm(wColNum(F7)+3)</f>
        <v>#NAME?</v>
      </c>
      <c r="G8" s="52" t="e">
        <f ca="1">wColNm(wColNum(G7)+3)</f>
        <v>#NAME?</v>
      </c>
      <c r="I8" s="43" t="s">
        <v>58</v>
      </c>
      <c r="J8" s="53" t="str">
        <f t="shared" si="1"/>
        <v/>
      </c>
    </row>
    <row r="9" spans="1:20" ht="15.75">
      <c r="A9" s="43"/>
      <c r="B9" s="44" t="s">
        <v>40</v>
      </c>
      <c r="C9" s="45">
        <f>DATE(B1,11,1)</f>
        <v>43040</v>
      </c>
      <c r="E9" s="46" t="s">
        <v>59</v>
      </c>
      <c r="F9" s="47" t="e">
        <f ca="1">wColNm(wColNum(F8)+3)</f>
        <v>#NAME?</v>
      </c>
      <c r="G9" s="52" t="e">
        <f ca="1">wColNm(wColNum(G8)+3)</f>
        <v>#NAME?</v>
      </c>
      <c r="I9" s="43"/>
      <c r="J9" s="53" t="str">
        <f t="shared" si="1"/>
        <v/>
      </c>
      <c r="N9" s="54" t="s">
        <v>60</v>
      </c>
      <c r="T9" s="7"/>
    </row>
    <row r="10" spans="1:20" ht="15.75">
      <c r="A10" s="43"/>
      <c r="B10" s="44" t="s">
        <v>61</v>
      </c>
      <c r="C10" s="45">
        <f>DATE(B1,11,11)</f>
        <v>43050</v>
      </c>
      <c r="E10" s="46" t="s">
        <v>62</v>
      </c>
      <c r="F10" s="47" t="e">
        <f ca="1">wColNm(wColNum(F9)+3)</f>
        <v>#NAME?</v>
      </c>
      <c r="G10" s="52" t="e">
        <f ca="1">wColNm(wColNum(G9)+3)</f>
        <v>#NAME?</v>
      </c>
      <c r="I10" s="43"/>
      <c r="J10" s="53" t="str">
        <f t="shared" si="1"/>
        <v/>
      </c>
      <c r="M10" s="1" t="str">
        <f>E2</f>
        <v>Septembre</v>
      </c>
      <c r="N10" s="55">
        <v>43033</v>
      </c>
    </row>
    <row r="11" spans="1:20" ht="15" customHeight="1">
      <c r="A11" s="43"/>
      <c r="B11" s="44" t="s">
        <v>44</v>
      </c>
      <c r="C11" s="45">
        <f>DATE(B1,12,25)</f>
        <v>43094</v>
      </c>
      <c r="E11" s="46" t="s">
        <v>63</v>
      </c>
      <c r="F11" s="47" t="e">
        <f ca="1">wColNm(wColNum(F10)+3)</f>
        <v>#NAME?</v>
      </c>
      <c r="G11" s="52" t="e">
        <f ca="1">wColNm(wColNum(G10)+3)</f>
        <v>#NAME?</v>
      </c>
      <c r="I11" s="43"/>
      <c r="J11" s="53" t="str">
        <f t="shared" si="1"/>
        <v/>
      </c>
      <c r="M11" s="1" t="str">
        <f t="shared" ref="M11:M20" si="2">E3</f>
        <v>Octobre</v>
      </c>
      <c r="N11" s="56">
        <v>43064</v>
      </c>
    </row>
    <row r="12" spans="1:20" ht="15" customHeight="1">
      <c r="A12" s="57" t="s">
        <v>64</v>
      </c>
      <c r="B12" s="58" t="s">
        <v>65</v>
      </c>
      <c r="C12" s="45">
        <f>P2</f>
        <v>43029</v>
      </c>
      <c r="E12" s="59" t="s">
        <v>66</v>
      </c>
      <c r="F12" s="60" t="e">
        <f ca="1">wColNm(wColNum(F11)+3)</f>
        <v>#NAME?</v>
      </c>
      <c r="G12" s="61" t="e">
        <f ca="1">wColNm(wColNum(G11)+3)</f>
        <v>#NAME?</v>
      </c>
      <c r="I12" s="43"/>
      <c r="J12" s="53" t="str">
        <f t="shared" si="1"/>
        <v/>
      </c>
      <c r="M12" s="1" t="str">
        <f t="shared" si="2"/>
        <v>Novembre</v>
      </c>
      <c r="N12" s="55">
        <v>43094</v>
      </c>
    </row>
    <row r="13" spans="1:20" ht="15.75">
      <c r="A13" s="57"/>
      <c r="B13" s="58"/>
      <c r="C13" s="45">
        <f>IFERROR(CHOOSE(1*(C12+1&lt;=$R$2)+2*(C12+1&gt;$R$2)*(C12+1&lt;$P$3)+3*(C12+1&gt;=$P$3)*(C12+1&lt;=$R$3)+4*(C12+1&gt;$R$3)*(C12+1&lt;$P$4)+5*(C12+1&gt;=$P$4)*(C12+1&lt;=$R$4)+6*(C12+1&gt;$R$4)*(C12+1&lt;$P$5)+7*(C12+1&gt;=$P$5)*(C12+1&lt;=$R$5)+8*(C12+1&gt;$R$5),C12+1,$P$3,C12+1,$P$4,C12+1,$P$5,C12+1,""),"")</f>
        <v>43030</v>
      </c>
      <c r="F13" s="62"/>
      <c r="G13" s="62"/>
      <c r="I13" s="63"/>
      <c r="J13" s="53" t="str">
        <f t="shared" si="1"/>
        <v/>
      </c>
      <c r="M13" s="1" t="str">
        <f t="shared" si="2"/>
        <v>Décembre</v>
      </c>
      <c r="N13" s="56">
        <v>43125</v>
      </c>
    </row>
    <row r="14" spans="1:20">
      <c r="A14" s="57"/>
      <c r="B14" s="58"/>
      <c r="C14" s="45">
        <f t="shared" ref="C14:C77" si="3">IFERROR(CHOOSE(1*(C13+1&lt;=$R$2)+2*(C13+1&gt;$R$2)*(C13+1&lt;$P$3)+3*(C13+1&gt;=$P$3)*(C13+1&lt;=$R$3)+4*(C13+1&gt;$R$3)*(C13+1&lt;$P$4)+5*(C13+1&gt;=$P$4)*(C13+1&lt;=$R$4)+6*(C13+1&gt;$R$4)*(C13+1&lt;$P$5)+7*(C13+1&gt;=$P$5)*(C13+1&lt;=$R$5)+8*(C13+1&gt;$R$5),C13+1,$P$3,C13+1,$P$4,C13+1,$P$5,C13+1,""),"")</f>
        <v>43031</v>
      </c>
      <c r="I14" s="63"/>
      <c r="J14" s="53" t="str">
        <f t="shared" si="1"/>
        <v/>
      </c>
      <c r="M14" s="1" t="str">
        <f t="shared" si="2"/>
        <v>Janvier</v>
      </c>
      <c r="N14" s="55">
        <v>43156</v>
      </c>
    </row>
    <row r="15" spans="1:20">
      <c r="A15" s="57"/>
      <c r="B15" s="58"/>
      <c r="C15" s="45">
        <f t="shared" si="3"/>
        <v>43032</v>
      </c>
      <c r="I15" s="63"/>
      <c r="J15" s="53" t="str">
        <f t="shared" si="1"/>
        <v/>
      </c>
      <c r="M15" s="1" t="str">
        <f t="shared" si="2"/>
        <v>Février</v>
      </c>
      <c r="N15" s="56">
        <v>43184</v>
      </c>
    </row>
    <row r="16" spans="1:20">
      <c r="A16" s="57"/>
      <c r="B16" s="58"/>
      <c r="C16" s="45">
        <f t="shared" si="3"/>
        <v>43033</v>
      </c>
      <c r="F16" s="64"/>
      <c r="I16" s="63"/>
      <c r="J16" s="53" t="str">
        <f t="shared" si="1"/>
        <v/>
      </c>
      <c r="M16" s="1" t="str">
        <f t="shared" si="2"/>
        <v>Mars</v>
      </c>
      <c r="N16" s="55">
        <v>43215</v>
      </c>
    </row>
    <row r="17" spans="1:14">
      <c r="A17" s="57"/>
      <c r="B17" s="58"/>
      <c r="C17" s="45">
        <f t="shared" si="3"/>
        <v>43034</v>
      </c>
      <c r="I17" s="63"/>
      <c r="J17" s="53" t="str">
        <f t="shared" si="1"/>
        <v/>
      </c>
      <c r="M17" s="1" t="str">
        <f t="shared" si="2"/>
        <v>Avril</v>
      </c>
      <c r="N17" s="56">
        <v>43245</v>
      </c>
    </row>
    <row r="18" spans="1:14">
      <c r="A18" s="57"/>
      <c r="B18" s="58"/>
      <c r="C18" s="45">
        <f t="shared" si="3"/>
        <v>43035</v>
      </c>
      <c r="I18" s="63"/>
      <c r="J18" s="53" t="str">
        <f t="shared" si="1"/>
        <v/>
      </c>
      <c r="M18" s="1" t="str">
        <f t="shared" si="2"/>
        <v>Mai</v>
      </c>
      <c r="N18" s="55">
        <v>43276</v>
      </c>
    </row>
    <row r="19" spans="1:14">
      <c r="A19" s="57"/>
      <c r="B19" s="58"/>
      <c r="C19" s="45">
        <f t="shared" si="3"/>
        <v>43036</v>
      </c>
      <c r="I19" s="63"/>
      <c r="J19" s="53" t="str">
        <f t="shared" si="1"/>
        <v/>
      </c>
      <c r="M19" s="1" t="str">
        <f t="shared" si="2"/>
        <v>Juin</v>
      </c>
      <c r="N19" s="56">
        <v>43306</v>
      </c>
    </row>
    <row r="20" spans="1:14">
      <c r="A20" s="57"/>
      <c r="B20" s="58"/>
      <c r="C20" s="45">
        <f t="shared" si="3"/>
        <v>43037</v>
      </c>
      <c r="I20" s="63"/>
      <c r="J20" s="53" t="str">
        <f t="shared" si="1"/>
        <v/>
      </c>
      <c r="M20" s="1" t="str">
        <f t="shared" si="2"/>
        <v>Juillet</v>
      </c>
      <c r="N20" s="55">
        <v>43337</v>
      </c>
    </row>
    <row r="21" spans="1:14">
      <c r="A21" s="57"/>
      <c r="B21" s="58"/>
      <c r="C21" s="45">
        <f t="shared" si="3"/>
        <v>43038</v>
      </c>
      <c r="I21" s="63"/>
      <c r="J21" s="53" t="str">
        <f t="shared" si="1"/>
        <v/>
      </c>
    </row>
    <row r="22" spans="1:14">
      <c r="A22" s="57"/>
      <c r="B22" s="58"/>
      <c r="C22" s="45">
        <f t="shared" si="3"/>
        <v>43039</v>
      </c>
      <c r="I22" s="63"/>
      <c r="J22" s="53" t="str">
        <f t="shared" si="1"/>
        <v/>
      </c>
    </row>
    <row r="23" spans="1:14">
      <c r="A23" s="57"/>
      <c r="B23" s="58"/>
      <c r="C23" s="45">
        <f t="shared" si="3"/>
        <v>43040</v>
      </c>
      <c r="I23" s="63"/>
      <c r="J23" s="53" t="str">
        <f t="shared" si="1"/>
        <v/>
      </c>
    </row>
    <row r="24" spans="1:14">
      <c r="A24" s="57"/>
      <c r="B24" s="58"/>
      <c r="C24" s="45">
        <f t="shared" si="3"/>
        <v>43041</v>
      </c>
      <c r="I24" s="63"/>
      <c r="J24" s="53" t="str">
        <f t="shared" si="1"/>
        <v/>
      </c>
    </row>
    <row r="25" spans="1:14">
      <c r="A25" s="57"/>
      <c r="B25" s="58"/>
      <c r="C25" s="45">
        <f t="shared" si="3"/>
        <v>43042</v>
      </c>
      <c r="I25" s="63"/>
      <c r="J25" s="53" t="str">
        <f t="shared" si="1"/>
        <v/>
      </c>
    </row>
    <row r="26" spans="1:14">
      <c r="A26" s="57"/>
      <c r="B26" s="58"/>
      <c r="C26" s="45">
        <f t="shared" si="3"/>
        <v>43043</v>
      </c>
      <c r="I26" s="63"/>
      <c r="J26" s="53" t="str">
        <f t="shared" si="1"/>
        <v/>
      </c>
    </row>
    <row r="27" spans="1:14">
      <c r="A27" s="57"/>
      <c r="B27" s="58"/>
      <c r="C27" s="45">
        <f t="shared" si="3"/>
        <v>43044</v>
      </c>
      <c r="I27" s="63"/>
      <c r="J27" s="53" t="str">
        <f t="shared" si="1"/>
        <v/>
      </c>
    </row>
    <row r="28" spans="1:14">
      <c r="A28" s="57"/>
      <c r="B28" s="58" t="s">
        <v>67</v>
      </c>
      <c r="C28" s="45">
        <f t="shared" si="3"/>
        <v>43092</v>
      </c>
      <c r="I28" s="63"/>
      <c r="J28" s="53" t="str">
        <f t="shared" si="1"/>
        <v/>
      </c>
    </row>
    <row r="29" spans="1:14">
      <c r="A29" s="57"/>
      <c r="B29" s="58"/>
      <c r="C29" s="45">
        <f t="shared" si="3"/>
        <v>43093</v>
      </c>
      <c r="I29" s="63"/>
      <c r="J29" s="53" t="str">
        <f t="shared" si="1"/>
        <v/>
      </c>
    </row>
    <row r="30" spans="1:14">
      <c r="A30" s="57"/>
      <c r="B30" s="58"/>
      <c r="C30" s="45">
        <f t="shared" si="3"/>
        <v>43094</v>
      </c>
      <c r="I30" s="63"/>
      <c r="J30" s="53" t="str">
        <f t="shared" si="1"/>
        <v/>
      </c>
    </row>
    <row r="31" spans="1:14">
      <c r="A31" s="57"/>
      <c r="B31" s="58"/>
      <c r="C31" s="45">
        <f t="shared" si="3"/>
        <v>43095</v>
      </c>
      <c r="I31" s="63"/>
      <c r="J31" s="53" t="str">
        <f t="shared" si="1"/>
        <v/>
      </c>
    </row>
    <row r="32" spans="1:14">
      <c r="A32" s="57"/>
      <c r="B32" s="58"/>
      <c r="C32" s="45">
        <f t="shared" si="3"/>
        <v>43096</v>
      </c>
      <c r="I32" s="63"/>
      <c r="J32" s="53" t="str">
        <f t="shared" si="1"/>
        <v/>
      </c>
    </row>
    <row r="33" spans="1:10">
      <c r="A33" s="57"/>
      <c r="B33" s="58"/>
      <c r="C33" s="45">
        <f t="shared" si="3"/>
        <v>43097</v>
      </c>
      <c r="I33" s="63"/>
      <c r="J33" s="53" t="str">
        <f t="shared" si="1"/>
        <v/>
      </c>
    </row>
    <row r="34" spans="1:10">
      <c r="A34" s="57"/>
      <c r="B34" s="58"/>
      <c r="C34" s="45">
        <f t="shared" si="3"/>
        <v>43098</v>
      </c>
      <c r="I34" s="63"/>
      <c r="J34" s="53" t="str">
        <f t="shared" si="1"/>
        <v/>
      </c>
    </row>
    <row r="35" spans="1:10">
      <c r="A35" s="57"/>
      <c r="B35" s="58"/>
      <c r="C35" s="45">
        <f t="shared" si="3"/>
        <v>43099</v>
      </c>
      <c r="I35" s="63"/>
      <c r="J35" s="53" t="str">
        <f t="shared" si="1"/>
        <v/>
      </c>
    </row>
    <row r="36" spans="1:10">
      <c r="A36" s="57"/>
      <c r="B36" s="58"/>
      <c r="C36" s="45">
        <f t="shared" si="3"/>
        <v>43100</v>
      </c>
      <c r="I36" s="63"/>
      <c r="J36" s="53" t="str">
        <f t="shared" si="1"/>
        <v/>
      </c>
    </row>
    <row r="37" spans="1:10">
      <c r="A37" s="57"/>
      <c r="B37" s="58"/>
      <c r="C37" s="45">
        <f t="shared" si="3"/>
        <v>43101</v>
      </c>
      <c r="I37" s="63"/>
      <c r="J37" s="53" t="str">
        <f t="shared" si="1"/>
        <v/>
      </c>
    </row>
    <row r="38" spans="1:10">
      <c r="A38" s="57"/>
      <c r="B38" s="58"/>
      <c r="C38" s="45">
        <f t="shared" si="3"/>
        <v>43102</v>
      </c>
      <c r="I38" s="63"/>
      <c r="J38" s="53" t="str">
        <f t="shared" si="1"/>
        <v/>
      </c>
    </row>
    <row r="39" spans="1:10">
      <c r="A39" s="57"/>
      <c r="B39" s="58"/>
      <c r="C39" s="45">
        <f t="shared" si="3"/>
        <v>43103</v>
      </c>
      <c r="I39" s="63"/>
      <c r="J39" s="53" t="str">
        <f t="shared" si="1"/>
        <v/>
      </c>
    </row>
    <row r="40" spans="1:10">
      <c r="A40" s="57"/>
      <c r="B40" s="58"/>
      <c r="C40" s="45">
        <f t="shared" si="3"/>
        <v>43104</v>
      </c>
      <c r="I40" s="63"/>
      <c r="J40" s="53" t="str">
        <f t="shared" si="1"/>
        <v/>
      </c>
    </row>
    <row r="41" spans="1:10">
      <c r="A41" s="57"/>
      <c r="B41" s="58"/>
      <c r="C41" s="45">
        <f t="shared" si="3"/>
        <v>43105</v>
      </c>
      <c r="I41" s="63"/>
      <c r="J41" s="53" t="str">
        <f t="shared" si="1"/>
        <v/>
      </c>
    </row>
    <row r="42" spans="1:10">
      <c r="A42" s="57"/>
      <c r="B42" s="58"/>
      <c r="C42" s="45">
        <f t="shared" si="3"/>
        <v>43106</v>
      </c>
      <c r="I42" s="63"/>
      <c r="J42" s="53" t="str">
        <f t="shared" si="1"/>
        <v/>
      </c>
    </row>
    <row r="43" spans="1:10">
      <c r="A43" s="57"/>
      <c r="B43" s="58"/>
      <c r="C43" s="45">
        <f t="shared" si="3"/>
        <v>43107</v>
      </c>
      <c r="I43" s="63"/>
      <c r="J43" s="53" t="str">
        <f t="shared" si="1"/>
        <v/>
      </c>
    </row>
    <row r="44" spans="1:10">
      <c r="A44" s="57"/>
      <c r="B44" s="58" t="s">
        <v>68</v>
      </c>
      <c r="C44" s="45">
        <f t="shared" si="3"/>
        <v>43141</v>
      </c>
      <c r="I44" s="63"/>
      <c r="J44" s="53" t="str">
        <f t="shared" si="1"/>
        <v/>
      </c>
    </row>
    <row r="45" spans="1:10">
      <c r="A45" s="57"/>
      <c r="B45" s="58"/>
      <c r="C45" s="45">
        <f t="shared" si="3"/>
        <v>43142</v>
      </c>
      <c r="I45" s="63"/>
      <c r="J45" s="53" t="str">
        <f t="shared" si="1"/>
        <v/>
      </c>
    </row>
    <row r="46" spans="1:10">
      <c r="A46" s="57"/>
      <c r="B46" s="58"/>
      <c r="C46" s="45">
        <f t="shared" si="3"/>
        <v>43143</v>
      </c>
      <c r="I46" s="63"/>
      <c r="J46" s="53" t="str">
        <f t="shared" si="1"/>
        <v/>
      </c>
    </row>
    <row r="47" spans="1:10">
      <c r="A47" s="57"/>
      <c r="B47" s="58"/>
      <c r="C47" s="45">
        <f t="shared" si="3"/>
        <v>43144</v>
      </c>
      <c r="I47" s="63"/>
      <c r="J47" s="53" t="str">
        <f t="shared" si="1"/>
        <v/>
      </c>
    </row>
    <row r="48" spans="1:10">
      <c r="A48" s="57"/>
      <c r="B48" s="58"/>
      <c r="C48" s="45">
        <f t="shared" si="3"/>
        <v>43145</v>
      </c>
      <c r="I48" s="63"/>
      <c r="J48" s="53" t="str">
        <f t="shared" si="1"/>
        <v/>
      </c>
    </row>
    <row r="49" spans="1:10">
      <c r="A49" s="57"/>
      <c r="B49" s="58"/>
      <c r="C49" s="45">
        <f t="shared" si="3"/>
        <v>43146</v>
      </c>
      <c r="I49" s="63"/>
      <c r="J49" s="53" t="str">
        <f t="shared" si="1"/>
        <v/>
      </c>
    </row>
    <row r="50" spans="1:10">
      <c r="A50" s="57"/>
      <c r="B50" s="58"/>
      <c r="C50" s="45">
        <f t="shared" si="3"/>
        <v>43147</v>
      </c>
      <c r="I50" s="63"/>
      <c r="J50" s="53" t="str">
        <f t="shared" si="1"/>
        <v/>
      </c>
    </row>
    <row r="51" spans="1:10">
      <c r="A51" s="57"/>
      <c r="B51" s="58"/>
      <c r="C51" s="45">
        <f t="shared" si="3"/>
        <v>43148</v>
      </c>
      <c r="I51" s="63"/>
      <c r="J51" s="53" t="str">
        <f t="shared" si="1"/>
        <v/>
      </c>
    </row>
    <row r="52" spans="1:10">
      <c r="A52" s="57"/>
      <c r="B52" s="58"/>
      <c r="C52" s="45">
        <f t="shared" si="3"/>
        <v>43149</v>
      </c>
      <c r="I52" s="63"/>
      <c r="J52" s="53" t="str">
        <f t="shared" si="1"/>
        <v/>
      </c>
    </row>
    <row r="53" spans="1:10">
      <c r="A53" s="57"/>
      <c r="B53" s="58"/>
      <c r="C53" s="45">
        <f t="shared" si="3"/>
        <v>43150</v>
      </c>
      <c r="I53" s="63"/>
      <c r="J53" s="53" t="str">
        <f t="shared" si="1"/>
        <v/>
      </c>
    </row>
    <row r="54" spans="1:10">
      <c r="A54" s="57"/>
      <c r="B54" s="58"/>
      <c r="C54" s="45">
        <f t="shared" si="3"/>
        <v>43151</v>
      </c>
      <c r="I54" s="63"/>
      <c r="J54" s="53" t="str">
        <f t="shared" si="1"/>
        <v/>
      </c>
    </row>
    <row r="55" spans="1:10">
      <c r="A55" s="57"/>
      <c r="B55" s="58"/>
      <c r="C55" s="45">
        <f t="shared" si="3"/>
        <v>43152</v>
      </c>
      <c r="I55" s="63"/>
      <c r="J55" s="53" t="str">
        <f t="shared" si="1"/>
        <v/>
      </c>
    </row>
    <row r="56" spans="1:10">
      <c r="A56" s="57"/>
      <c r="B56" s="58"/>
      <c r="C56" s="45">
        <f t="shared" si="3"/>
        <v>43153</v>
      </c>
      <c r="I56" s="63"/>
      <c r="J56" s="53" t="str">
        <f t="shared" si="1"/>
        <v/>
      </c>
    </row>
    <row r="57" spans="1:10">
      <c r="A57" s="57"/>
      <c r="B57" s="58"/>
      <c r="C57" s="45">
        <f t="shared" si="3"/>
        <v>43154</v>
      </c>
      <c r="I57" s="63"/>
      <c r="J57" s="53" t="str">
        <f t="shared" si="1"/>
        <v/>
      </c>
    </row>
    <row r="58" spans="1:10">
      <c r="A58" s="57"/>
      <c r="B58" s="58"/>
      <c r="C58" s="45">
        <f t="shared" si="3"/>
        <v>43155</v>
      </c>
      <c r="I58" s="63"/>
      <c r="J58" s="53" t="str">
        <f t="shared" si="1"/>
        <v/>
      </c>
    </row>
    <row r="59" spans="1:10">
      <c r="A59" s="57"/>
      <c r="B59" s="58"/>
      <c r="C59" s="45">
        <f t="shared" si="3"/>
        <v>43156</v>
      </c>
      <c r="I59" s="63"/>
      <c r="J59" s="53" t="str">
        <f t="shared" si="1"/>
        <v/>
      </c>
    </row>
    <row r="60" spans="1:10">
      <c r="A60" s="57"/>
      <c r="B60" s="58" t="s">
        <v>69</v>
      </c>
      <c r="C60" s="45">
        <f t="shared" si="3"/>
        <v>43197</v>
      </c>
      <c r="I60" s="63"/>
      <c r="J60" s="53" t="str">
        <f t="shared" si="1"/>
        <v/>
      </c>
    </row>
    <row r="61" spans="1:10">
      <c r="A61" s="57"/>
      <c r="B61" s="58"/>
      <c r="C61" s="45">
        <f t="shared" si="3"/>
        <v>43198</v>
      </c>
      <c r="I61" s="63"/>
      <c r="J61" s="53" t="str">
        <f t="shared" si="1"/>
        <v/>
      </c>
    </row>
    <row r="62" spans="1:10">
      <c r="A62" s="57"/>
      <c r="B62" s="58"/>
      <c r="C62" s="45">
        <f t="shared" si="3"/>
        <v>43199</v>
      </c>
      <c r="I62" s="63"/>
      <c r="J62" s="53" t="str">
        <f t="shared" si="1"/>
        <v/>
      </c>
    </row>
    <row r="63" spans="1:10">
      <c r="A63" s="57"/>
      <c r="B63" s="58"/>
      <c r="C63" s="45">
        <f t="shared" si="3"/>
        <v>43200</v>
      </c>
      <c r="I63" s="63"/>
      <c r="J63" s="53" t="str">
        <f t="shared" si="1"/>
        <v/>
      </c>
    </row>
    <row r="64" spans="1:10">
      <c r="A64" s="57"/>
      <c r="B64" s="58"/>
      <c r="C64" s="45">
        <f t="shared" si="3"/>
        <v>43201</v>
      </c>
      <c r="I64" s="63"/>
      <c r="J64" s="53" t="str">
        <f t="shared" si="1"/>
        <v/>
      </c>
    </row>
    <row r="65" spans="1:10">
      <c r="A65" s="57"/>
      <c r="B65" s="58"/>
      <c r="C65" s="45">
        <f t="shared" si="3"/>
        <v>43202</v>
      </c>
      <c r="I65" s="63"/>
      <c r="J65" s="53" t="str">
        <f t="shared" si="1"/>
        <v/>
      </c>
    </row>
    <row r="66" spans="1:10">
      <c r="A66" s="57"/>
      <c r="B66" s="58"/>
      <c r="C66" s="45">
        <f t="shared" si="3"/>
        <v>43203</v>
      </c>
      <c r="I66" s="63"/>
      <c r="J66" s="53" t="str">
        <f t="shared" si="1"/>
        <v/>
      </c>
    </row>
    <row r="67" spans="1:10">
      <c r="A67" s="57"/>
      <c r="B67" s="58"/>
      <c r="C67" s="45">
        <f t="shared" si="3"/>
        <v>43204</v>
      </c>
      <c r="I67" s="63"/>
      <c r="J67" s="53" t="str">
        <f t="shared" si="1"/>
        <v/>
      </c>
    </row>
    <row r="68" spans="1:10">
      <c r="A68" s="57"/>
      <c r="B68" s="58"/>
      <c r="C68" s="45">
        <f t="shared" si="3"/>
        <v>43205</v>
      </c>
      <c r="I68" s="63"/>
      <c r="J68" s="53" t="str">
        <f t="shared" ref="J68:J81" si="4">IFERROR(SMALL($C$2:$C$81,ROW()-2),"")</f>
        <v/>
      </c>
    </row>
    <row r="69" spans="1:10">
      <c r="A69" s="57"/>
      <c r="B69" s="58"/>
      <c r="C69" s="45">
        <f t="shared" si="3"/>
        <v>43206</v>
      </c>
      <c r="I69" s="63"/>
      <c r="J69" s="53" t="str">
        <f t="shared" si="4"/>
        <v/>
      </c>
    </row>
    <row r="70" spans="1:10">
      <c r="A70" s="57"/>
      <c r="B70" s="58"/>
      <c r="C70" s="45">
        <f t="shared" si="3"/>
        <v>43207</v>
      </c>
      <c r="I70" s="63"/>
      <c r="J70" s="53" t="str">
        <f t="shared" si="4"/>
        <v/>
      </c>
    </row>
    <row r="71" spans="1:10">
      <c r="A71" s="57"/>
      <c r="B71" s="58"/>
      <c r="C71" s="45">
        <f t="shared" si="3"/>
        <v>43208</v>
      </c>
      <c r="I71" s="63"/>
      <c r="J71" s="53" t="str">
        <f t="shared" si="4"/>
        <v/>
      </c>
    </row>
    <row r="72" spans="1:10">
      <c r="A72" s="57"/>
      <c r="B72" s="58"/>
      <c r="C72" s="45">
        <f t="shared" si="3"/>
        <v>43209</v>
      </c>
      <c r="I72" s="63"/>
      <c r="J72" s="53" t="str">
        <f t="shared" si="4"/>
        <v/>
      </c>
    </row>
    <row r="73" spans="1:10">
      <c r="A73" s="57"/>
      <c r="B73" s="58"/>
      <c r="C73" s="45">
        <f t="shared" si="3"/>
        <v>43210</v>
      </c>
      <c r="I73" s="63"/>
      <c r="J73" s="53" t="str">
        <f t="shared" si="4"/>
        <v/>
      </c>
    </row>
    <row r="74" spans="1:10">
      <c r="A74" s="57"/>
      <c r="B74" s="58"/>
      <c r="C74" s="45">
        <f t="shared" si="3"/>
        <v>43211</v>
      </c>
      <c r="I74" s="63"/>
      <c r="J74" s="53" t="str">
        <f t="shared" si="4"/>
        <v/>
      </c>
    </row>
    <row r="75" spans="1:10">
      <c r="A75" s="57"/>
      <c r="B75" s="65"/>
      <c r="C75" s="45">
        <f t="shared" si="3"/>
        <v>43212</v>
      </c>
      <c r="I75" s="63"/>
      <c r="J75" s="53" t="str">
        <f t="shared" si="4"/>
        <v/>
      </c>
    </row>
    <row r="76" spans="1:10">
      <c r="A76" s="45"/>
      <c r="B76" s="45"/>
      <c r="C76" s="45" t="str">
        <f t="shared" si="3"/>
        <v/>
      </c>
      <c r="I76" s="63"/>
      <c r="J76" s="53" t="str">
        <f t="shared" si="4"/>
        <v/>
      </c>
    </row>
    <row r="77" spans="1:10">
      <c r="A77" s="45"/>
      <c r="B77" s="45"/>
      <c r="C77" s="45" t="str">
        <f t="shared" si="3"/>
        <v/>
      </c>
      <c r="I77" s="63"/>
      <c r="J77" s="53" t="str">
        <f t="shared" si="4"/>
        <v/>
      </c>
    </row>
    <row r="78" spans="1:10">
      <c r="A78" s="45"/>
      <c r="B78" s="45"/>
      <c r="C78" s="45" t="str">
        <f t="shared" ref="C78:C81" si="5">IFERROR(CHOOSE(1*(C77+1&lt;=$R$2)+2*(C77+1&gt;$R$2)*(C77+1&lt;$P$3)+3*(C77+1&gt;=$P$3)*(C77+1&lt;=$R$3)+4*(C77+1&gt;$R$3)*(C77+1&lt;$P$4)+5*(C77+1&gt;=$P$4)*(C77+1&lt;=$R$4)+6*(C77+1&gt;$R$4)*(C77+1&lt;$P$5)+7*(C77+1&gt;=$P$5)*(C77+1&lt;=$R$5)+8*(C77+1&gt;$R$5),C77+1,$P$3,C77+1,$P$4,C77+1,$P$5,C77+1,""),"")</f>
        <v/>
      </c>
      <c r="I78" s="63"/>
      <c r="J78" s="53" t="str">
        <f t="shared" si="4"/>
        <v/>
      </c>
    </row>
    <row r="79" spans="1:10">
      <c r="A79" s="45"/>
      <c r="B79" s="45"/>
      <c r="C79" s="45" t="str">
        <f t="shared" si="5"/>
        <v/>
      </c>
      <c r="I79" s="63"/>
      <c r="J79" s="53" t="str">
        <f t="shared" si="4"/>
        <v/>
      </c>
    </row>
    <row r="80" spans="1:10">
      <c r="A80" s="45"/>
      <c r="B80" s="45"/>
      <c r="C80" s="45" t="str">
        <f t="shared" si="5"/>
        <v/>
      </c>
      <c r="I80" s="63"/>
      <c r="J80" s="53" t="str">
        <f t="shared" si="4"/>
        <v/>
      </c>
    </row>
    <row r="81" spans="1:11">
      <c r="A81" s="45"/>
      <c r="B81" s="45"/>
      <c r="C81" s="45" t="str">
        <f t="shared" si="5"/>
        <v/>
      </c>
      <c r="I81" s="63"/>
      <c r="J81" s="53" t="str">
        <f t="shared" si="4"/>
        <v/>
      </c>
    </row>
    <row r="82" spans="1:11">
      <c r="K82" s="66"/>
    </row>
  </sheetData>
  <sheetProtection algorithmName="SHA-512" hashValue="DAo6y631j6aSs6Hz4MR4HY9fmyMNOe71uLAV+HTfP0UxwlYi48pbfF/oARKXMnylN1bYBHoUnRCMiAUFGOSn5g==" saltValue="xMRW2HR0ur1kAMfsDQWpOg==" spinCount="100000" sheet="1" objects="1" scenarios="1"/>
  <mergeCells count="9">
    <mergeCell ref="A2:A5"/>
    <mergeCell ref="I3:I7"/>
    <mergeCell ref="A6:A11"/>
    <mergeCell ref="I8:I12"/>
    <mergeCell ref="A12:A75"/>
    <mergeCell ref="B12:B27"/>
    <mergeCell ref="B28:B43"/>
    <mergeCell ref="B44:B59"/>
    <mergeCell ref="B60:B74"/>
  </mergeCells>
  <conditionalFormatting sqref="C6:C11">
    <cfRule type="expression" dxfId="1" priority="2">
      <formula>ISODD(COLUMN())</formula>
    </cfRule>
  </conditionalFormatting>
  <conditionalFormatting sqref="J3:J81">
    <cfRule type="expression" dxfId="0" priority="1">
      <formula>ISODD(COLUMN())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Factures</vt:lpstr>
      <vt:lpstr>Fériés</vt:lpstr>
      <vt:lpstr>listemois</vt:lpstr>
      <vt:lpstr>Factures!Print_Area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Carim</cp:lastModifiedBy>
  <dcterms:created xsi:type="dcterms:W3CDTF">2017-12-09T17:01:51Z</dcterms:created>
  <dcterms:modified xsi:type="dcterms:W3CDTF">2017-12-09T17:09:50Z</dcterms:modified>
</cp:coreProperties>
</file>