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5480" windowHeight="11640" activeTab="1"/>
  </bookViews>
  <sheets>
    <sheet name="Feuil1" sheetId="2" r:id="rId1"/>
    <sheet name="Feuil2" sheetId="3" r:id="rId2"/>
  </sheets>
  <definedNames>
    <definedName name="_xlnm._FilterDatabase" localSheetId="0" hidden="1">Feuil1!$B$8:$B$11</definedName>
  </definedNames>
  <calcPr calcId="125725"/>
</workbook>
</file>

<file path=xl/calcChain.xml><?xml version="1.0" encoding="utf-8"?>
<calcChain xmlns="http://schemas.openxmlformats.org/spreadsheetml/2006/main">
  <c r="C14" i="3"/>
  <c r="C13"/>
  <c r="C12"/>
  <c r="C11"/>
  <c r="C10"/>
  <c r="C9"/>
  <c r="C8"/>
  <c r="C15"/>
  <c r="U14"/>
  <c r="T14"/>
  <c r="S14"/>
  <c r="R14"/>
  <c r="Q14"/>
  <c r="P14"/>
  <c r="O14"/>
  <c r="N14"/>
  <c r="M14"/>
  <c r="L14"/>
  <c r="K14"/>
  <c r="J14"/>
  <c r="I14"/>
  <c r="U13"/>
  <c r="T13"/>
  <c r="S13"/>
  <c r="R13"/>
  <c r="Q13"/>
  <c r="P13"/>
  <c r="O13"/>
  <c r="N13"/>
  <c r="M13"/>
  <c r="L13"/>
  <c r="K13"/>
  <c r="J13"/>
  <c r="I13"/>
  <c r="U12"/>
  <c r="T12"/>
  <c r="S12"/>
  <c r="R12"/>
  <c r="Q12"/>
  <c r="P12"/>
  <c r="O12"/>
  <c r="N12"/>
  <c r="M12"/>
  <c r="L12"/>
  <c r="K12"/>
  <c r="J12"/>
  <c r="I12"/>
  <c r="U11"/>
  <c r="T11"/>
  <c r="S11"/>
  <c r="R11"/>
  <c r="Q11"/>
  <c r="P11"/>
  <c r="O11"/>
  <c r="N11"/>
  <c r="M11"/>
  <c r="L11"/>
  <c r="K11"/>
  <c r="J11"/>
  <c r="I11"/>
  <c r="U10"/>
  <c r="T10"/>
  <c r="S10"/>
  <c r="R10"/>
  <c r="Q10"/>
  <c r="P10"/>
  <c r="O10"/>
  <c r="N10"/>
  <c r="M10"/>
  <c r="L10"/>
  <c r="K10"/>
  <c r="J10"/>
  <c r="I10"/>
  <c r="U9"/>
  <c r="T9"/>
  <c r="S9"/>
  <c r="R9"/>
  <c r="Q9"/>
  <c r="P9"/>
  <c r="O9"/>
  <c r="N9"/>
  <c r="M9"/>
  <c r="L9"/>
  <c r="K9"/>
  <c r="J9"/>
  <c r="I9"/>
  <c r="U8"/>
  <c r="P20" s="1"/>
  <c r="T8"/>
  <c r="S8"/>
  <c r="N20" s="1"/>
  <c r="R8"/>
  <c r="Q8"/>
  <c r="L20" s="1"/>
  <c r="P8"/>
  <c r="O8"/>
  <c r="J20" s="1"/>
  <c r="N8"/>
  <c r="M8"/>
  <c r="H20" s="1"/>
  <c r="L8"/>
  <c r="K8"/>
  <c r="F20" s="1"/>
  <c r="J8"/>
  <c r="I8"/>
  <c r="D20" s="1"/>
  <c r="H14"/>
  <c r="H13"/>
  <c r="H12"/>
  <c r="H11"/>
  <c r="H10"/>
  <c r="H9"/>
  <c r="H8"/>
  <c r="X33"/>
  <c r="W33"/>
  <c r="V33"/>
  <c r="U33"/>
  <c r="T33"/>
  <c r="S33"/>
  <c r="R33"/>
  <c r="Q33"/>
  <c r="P33"/>
  <c r="O33"/>
  <c r="N33"/>
  <c r="M33"/>
  <c r="L33"/>
  <c r="K33"/>
  <c r="X32"/>
  <c r="W32"/>
  <c r="V32"/>
  <c r="U32"/>
  <c r="T32"/>
  <c r="S32"/>
  <c r="R32"/>
  <c r="Q32"/>
  <c r="P32"/>
  <c r="O32"/>
  <c r="N32"/>
  <c r="M32"/>
  <c r="L32"/>
  <c r="K32"/>
  <c r="J33"/>
  <c r="J32"/>
  <c r="C20" l="1"/>
  <c r="E20"/>
  <c r="G20"/>
  <c r="I20"/>
  <c r="K20"/>
  <c r="M20"/>
  <c r="O20"/>
  <c r="P22"/>
  <c r="O22"/>
</calcChain>
</file>

<file path=xl/sharedStrings.xml><?xml version="1.0" encoding="utf-8"?>
<sst xmlns="http://schemas.openxmlformats.org/spreadsheetml/2006/main" count="86" uniqueCount="54">
  <si>
    <t>Gluten</t>
  </si>
  <si>
    <t>Crustacés</t>
  </si>
  <si>
    <t>Œuf</t>
  </si>
  <si>
    <t>Poisson</t>
  </si>
  <si>
    <t>Arachide</t>
  </si>
  <si>
    <t>Soja</t>
  </si>
  <si>
    <t>Lait</t>
  </si>
  <si>
    <t>Celeri</t>
  </si>
  <si>
    <t>Moutarde</t>
  </si>
  <si>
    <t>Fruits à coque</t>
  </si>
  <si>
    <t>Sesame</t>
  </si>
  <si>
    <t>Sulfites</t>
  </si>
  <si>
    <t>Mollusque</t>
  </si>
  <si>
    <t>Lupin</t>
  </si>
  <si>
    <t>Allergène</t>
  </si>
  <si>
    <t>Œufs</t>
  </si>
  <si>
    <t>Poissons</t>
  </si>
  <si>
    <t>Arachides</t>
  </si>
  <si>
    <t>Céleri</t>
  </si>
  <si>
    <t>Sésame</t>
  </si>
  <si>
    <t>Mollusques</t>
  </si>
  <si>
    <t>Présence</t>
  </si>
  <si>
    <t>Code produit</t>
  </si>
  <si>
    <t xml:space="preserve">Désignation </t>
  </si>
  <si>
    <t>Code Produit en Remplacement de</t>
  </si>
  <si>
    <t>Code Produit</t>
  </si>
  <si>
    <t>Libellé du Produit</t>
  </si>
  <si>
    <t>Conditionnement d'Achat du Produit</t>
  </si>
  <si>
    <t>Conditionnement de Distribution</t>
  </si>
  <si>
    <t>Code Unité Distribution du Produit</t>
  </si>
  <si>
    <t>Prix Unitaire du Marché</t>
  </si>
  <si>
    <t>Libellé de la Catégorie de Navigation</t>
  </si>
  <si>
    <t>Référence Externe du Produit</t>
  </si>
  <si>
    <t>Numéro de lot</t>
  </si>
  <si>
    <t>Libellé Dernier Fournisse</t>
  </si>
  <si>
    <t>TARTIFLETTE</t>
  </si>
  <si>
    <t>POMMES DE TERRE LAMELLE BLANCHIE IVGAMME</t>
  </si>
  <si>
    <t>OIGNON CUBE 10X10 2,5KGX4/10KG</t>
  </si>
  <si>
    <t>LARDONS FUMES - 1 KG</t>
  </si>
  <si>
    <t>CREME LIQUIDE 30% MG 1L</t>
  </si>
  <si>
    <t>FROMAGE TARTIFLETTE 27% 450G</t>
  </si>
  <si>
    <t>VIN VCE BLANC 11° CUBI 5L VAL FLOREY</t>
  </si>
  <si>
    <t>PERSIL HACHE 250G</t>
  </si>
  <si>
    <t>traces</t>
  </si>
  <si>
    <t>OUI</t>
  </si>
  <si>
    <t>Je souhaiterai avoir un bilan des allergènes présents dans le plat (tableau 3) : si l’allergène est présent = "oui", si il y a uniquement des traces = "traces", ou pas d’allergène = "non" (2e image). Toujours à partir du code produit.</t>
  </si>
  <si>
    <t>La problématique est que le plat est composé de plusieurs ingrédients qui ne comportent pas forcément les mêmes allergènes ni la même quantité.</t>
  </si>
  <si>
    <t>Exemple : </t>
  </si>
  <si>
    <t>les lardons ont des traces de lait, la crème et le fromage présentent l’allergène lait. </t>
  </si>
  <si>
    <t>Bilan = "Oui" car "oui" l’emporte sur "traces"</t>
  </si>
  <si>
    <t>IMPORTANT :</t>
  </si>
  <si>
    <t>Oui emporte sur traces et non</t>
  </si>
  <si>
    <t>Traces emporte sur non</t>
  </si>
  <si>
    <t>Oui&gt;traces&gt;non</t>
  </si>
</sst>
</file>

<file path=xl/styles.xml><?xml version="1.0" encoding="utf-8"?>
<styleSheet xmlns="http://schemas.openxmlformats.org/spreadsheetml/2006/main">
  <numFmts count="2">
    <numFmt numFmtId="164" formatCode="#,##0.00;#,##0.00;0"/>
    <numFmt numFmtId="165" formatCode="#,##0.0000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name val="Calibri"/>
      <family val="2"/>
    </font>
    <font>
      <sz val="20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333333"/>
      <name val="Segoe UI"/>
      <family val="2"/>
    </font>
    <font>
      <sz val="10"/>
      <color rgb="FF222222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8"/>
      </patternFill>
    </fill>
    <fill>
      <patternFill patternType="solid">
        <fgColor indexed="9"/>
        <bgColor indexed="1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left" vertical="center"/>
    </xf>
    <xf numFmtId="164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2" borderId="7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Y15"/>
  <sheetViews>
    <sheetView zoomScale="85" zoomScaleNormal="85" workbookViewId="0">
      <selection activeCell="B1" sqref="B1"/>
    </sheetView>
  </sheetViews>
  <sheetFormatPr defaultColWidth="11.42578125" defaultRowHeight="15"/>
  <cols>
    <col min="1" max="1" width="1.7109375" customWidth="1"/>
    <col min="2" max="2" width="8.140625" customWidth="1"/>
    <col min="3" max="3" width="42.42578125" customWidth="1"/>
    <col min="4" max="5" width="3.5703125" customWidth="1"/>
    <col min="6" max="6" width="3.42578125" customWidth="1"/>
    <col min="7" max="7" width="4.140625" customWidth="1"/>
    <col min="8" max="8" width="3.42578125" customWidth="1"/>
    <col min="9" max="9" width="3.5703125" customWidth="1"/>
    <col min="10" max="10" width="4.28515625" customWidth="1"/>
    <col min="11" max="11" width="3.5703125" customWidth="1"/>
  </cols>
  <sheetData>
    <row r="6" spans="1:25" ht="36">
      <c r="C6" s="9"/>
    </row>
    <row r="7" spans="1:25" ht="54.75" customHeight="1"/>
    <row r="8" spans="1:25" ht="201" customHeight="1">
      <c r="A8" s="6" t="s">
        <v>24</v>
      </c>
      <c r="B8" s="6" t="s">
        <v>25</v>
      </c>
      <c r="C8" s="6" t="s">
        <v>26</v>
      </c>
      <c r="D8" s="6" t="s">
        <v>27</v>
      </c>
      <c r="E8" s="6" t="s">
        <v>28</v>
      </c>
      <c r="F8" s="6" t="s">
        <v>29</v>
      </c>
      <c r="G8" s="6" t="s">
        <v>30</v>
      </c>
      <c r="H8" s="6" t="s">
        <v>31</v>
      </c>
      <c r="I8" s="6" t="s">
        <v>32</v>
      </c>
      <c r="J8" s="6" t="s">
        <v>33</v>
      </c>
      <c r="K8" s="6" t="s">
        <v>34</v>
      </c>
      <c r="L8" s="2" t="s">
        <v>0</v>
      </c>
      <c r="M8" s="2" t="s">
        <v>1</v>
      </c>
      <c r="N8" s="2" t="s">
        <v>2</v>
      </c>
      <c r="O8" s="2" t="s">
        <v>3</v>
      </c>
      <c r="P8" s="4" t="s">
        <v>4</v>
      </c>
      <c r="Q8" s="2" t="s">
        <v>5</v>
      </c>
      <c r="R8" s="5" t="s">
        <v>6</v>
      </c>
      <c r="S8" s="2" t="s">
        <v>7</v>
      </c>
      <c r="T8" s="2" t="s">
        <v>8</v>
      </c>
      <c r="U8" s="2" t="s">
        <v>9</v>
      </c>
      <c r="V8" s="3" t="s">
        <v>10</v>
      </c>
      <c r="W8" s="2" t="s">
        <v>11</v>
      </c>
      <c r="X8" s="2" t="s">
        <v>12</v>
      </c>
      <c r="Y8" s="3" t="s">
        <v>13</v>
      </c>
    </row>
    <row r="9" spans="1:25" ht="15" customHeight="1">
      <c r="A9" s="2"/>
      <c r="B9" s="2">
        <v>4137153</v>
      </c>
      <c r="C9" s="3" t="s">
        <v>36</v>
      </c>
      <c r="D9" s="2"/>
      <c r="E9" s="4"/>
      <c r="F9" s="2"/>
      <c r="G9" s="5"/>
      <c r="H9" s="2"/>
      <c r="I9" s="2"/>
      <c r="J9" s="2"/>
      <c r="K9" s="3"/>
      <c r="L9" s="7"/>
      <c r="M9" s="7"/>
      <c r="N9" s="7"/>
      <c r="O9" s="2"/>
      <c r="P9" s="4"/>
      <c r="Q9" s="2"/>
      <c r="R9" s="5"/>
      <c r="S9" s="2"/>
      <c r="T9" s="2"/>
      <c r="U9" s="2"/>
      <c r="V9" s="2"/>
      <c r="W9" s="2"/>
      <c r="X9" s="4"/>
      <c r="Y9" s="2"/>
    </row>
    <row r="10" spans="1:25">
      <c r="A10" s="2"/>
      <c r="B10" s="2">
        <v>4130252</v>
      </c>
      <c r="C10" s="3" t="s">
        <v>37</v>
      </c>
      <c r="D10" s="2"/>
      <c r="E10" s="4"/>
      <c r="F10" s="2"/>
      <c r="G10" s="5"/>
      <c r="H10" s="2"/>
      <c r="I10" s="2"/>
      <c r="J10" s="2"/>
      <c r="K10" s="3"/>
      <c r="L10" s="2"/>
      <c r="M10" s="2"/>
      <c r="N10" s="2"/>
      <c r="O10" s="2"/>
      <c r="P10" s="4"/>
      <c r="Q10" s="2"/>
      <c r="R10" s="5"/>
      <c r="S10" s="2"/>
      <c r="T10" s="2"/>
      <c r="U10" s="2"/>
      <c r="V10" s="2"/>
      <c r="W10" s="2"/>
      <c r="X10" s="2"/>
      <c r="Y10" s="2"/>
    </row>
    <row r="11" spans="1:25">
      <c r="A11" s="2"/>
      <c r="B11" s="2">
        <v>4137408</v>
      </c>
      <c r="C11" s="3" t="s">
        <v>38</v>
      </c>
      <c r="D11" s="2"/>
      <c r="E11" s="4"/>
      <c r="F11" s="2"/>
      <c r="G11" s="5"/>
      <c r="H11" s="2"/>
      <c r="I11" s="2"/>
      <c r="J11" s="2"/>
      <c r="K11" s="3"/>
      <c r="L11" s="2" t="s">
        <v>43</v>
      </c>
      <c r="M11" s="2"/>
      <c r="N11" s="2" t="s">
        <v>43</v>
      </c>
      <c r="O11" s="2"/>
      <c r="P11" s="4"/>
      <c r="Q11" s="2" t="s">
        <v>43</v>
      </c>
      <c r="R11" s="5" t="s">
        <v>43</v>
      </c>
      <c r="S11" s="2" t="s">
        <v>43</v>
      </c>
      <c r="T11" s="2" t="s">
        <v>43</v>
      </c>
      <c r="U11" s="2" t="s">
        <v>43</v>
      </c>
      <c r="V11" s="2"/>
      <c r="W11" s="2"/>
      <c r="X11" s="2"/>
      <c r="Y11" s="2"/>
    </row>
    <row r="12" spans="1:25">
      <c r="A12" s="2"/>
      <c r="B12" s="2">
        <v>4130426</v>
      </c>
      <c r="C12" s="3" t="s">
        <v>39</v>
      </c>
      <c r="D12" s="2"/>
      <c r="E12" s="4"/>
      <c r="F12" s="2"/>
      <c r="G12" s="5"/>
      <c r="H12" s="2"/>
      <c r="I12" s="2"/>
      <c r="J12" s="2"/>
      <c r="K12" s="3"/>
      <c r="L12" s="2"/>
      <c r="M12" s="2"/>
      <c r="N12" s="2"/>
      <c r="O12" s="2"/>
      <c r="P12" s="4"/>
      <c r="Q12" s="2"/>
      <c r="R12" s="5" t="s">
        <v>44</v>
      </c>
      <c r="S12" s="2"/>
      <c r="T12" s="2"/>
      <c r="U12" s="2"/>
      <c r="V12" s="3"/>
      <c r="W12" s="2"/>
      <c r="X12" s="2"/>
      <c r="Y12" s="3"/>
    </row>
    <row r="13" spans="1:25">
      <c r="A13" s="2"/>
      <c r="B13" s="2">
        <v>4130907</v>
      </c>
      <c r="C13" s="3" t="s">
        <v>40</v>
      </c>
      <c r="D13" s="2"/>
      <c r="E13" s="4"/>
      <c r="F13" s="2"/>
      <c r="G13" s="5"/>
      <c r="H13" s="2"/>
      <c r="I13" s="2"/>
      <c r="J13" s="2"/>
      <c r="K13" s="3"/>
      <c r="L13" s="7"/>
      <c r="M13" s="7"/>
      <c r="N13" s="7"/>
      <c r="O13" s="2"/>
      <c r="P13" s="4"/>
      <c r="Q13" s="2"/>
      <c r="R13" s="5" t="s">
        <v>44</v>
      </c>
      <c r="S13" s="2"/>
      <c r="T13" s="2"/>
      <c r="U13" s="2"/>
      <c r="V13" s="2"/>
      <c r="W13" s="2"/>
      <c r="X13" s="4"/>
      <c r="Y13" s="2"/>
    </row>
    <row r="14" spans="1:25">
      <c r="A14" s="2"/>
      <c r="B14" s="2">
        <v>4120686</v>
      </c>
      <c r="C14" s="3" t="s">
        <v>41</v>
      </c>
      <c r="D14" s="2"/>
      <c r="E14" s="4"/>
      <c r="F14" s="2"/>
      <c r="G14" s="5"/>
      <c r="H14" s="2"/>
      <c r="I14" s="2"/>
      <c r="J14" s="2"/>
      <c r="K14" s="3"/>
      <c r="L14" s="2"/>
      <c r="M14" s="2"/>
      <c r="N14" s="2"/>
      <c r="O14" s="2"/>
      <c r="P14" s="4"/>
      <c r="Q14" s="2"/>
      <c r="R14" s="5"/>
      <c r="S14" s="2"/>
      <c r="T14" s="2"/>
      <c r="U14" s="2"/>
      <c r="V14" s="2"/>
      <c r="W14" s="2" t="s">
        <v>44</v>
      </c>
      <c r="X14" s="2"/>
      <c r="Y14" s="2"/>
    </row>
    <row r="15" spans="1:25">
      <c r="A15" s="2"/>
      <c r="B15" s="2">
        <v>4130546</v>
      </c>
      <c r="C15" s="3" t="s">
        <v>42</v>
      </c>
      <c r="D15" s="2"/>
      <c r="E15" s="4"/>
      <c r="F15" s="2"/>
      <c r="G15" s="5"/>
      <c r="H15" s="2"/>
      <c r="I15" s="2"/>
      <c r="J15" s="2"/>
      <c r="K15" s="3"/>
      <c r="L15" s="2"/>
      <c r="M15" s="2"/>
      <c r="N15" s="2"/>
      <c r="O15" s="2"/>
      <c r="P15" s="4"/>
      <c r="Q15" s="2" t="s">
        <v>43</v>
      </c>
      <c r="R15" s="5"/>
      <c r="S15" s="2" t="s">
        <v>43</v>
      </c>
      <c r="T15" s="2"/>
      <c r="U15" s="2"/>
      <c r="V15" s="2"/>
      <c r="W15" s="2"/>
      <c r="X15" s="2"/>
      <c r="Y15" s="2"/>
    </row>
  </sheetData>
  <autoFilter ref="B8:B1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X38"/>
  <sheetViews>
    <sheetView tabSelected="1" zoomScale="85" zoomScaleNormal="85" workbookViewId="0">
      <selection activeCell="C8" sqref="C8"/>
    </sheetView>
  </sheetViews>
  <sheetFormatPr defaultColWidth="11.42578125" defaultRowHeight="15"/>
  <cols>
    <col min="1" max="1" width="4.140625" customWidth="1"/>
  </cols>
  <sheetData>
    <row r="2" spans="1:21" ht="15.75" thickBot="1"/>
    <row r="3" spans="1:21" ht="24" thickBot="1">
      <c r="C3" s="19" t="s">
        <v>35</v>
      </c>
      <c r="D3" s="20"/>
      <c r="E3" s="20"/>
      <c r="F3" s="21"/>
    </row>
    <row r="5" spans="1:21" ht="9.75" customHeight="1"/>
    <row r="6" spans="1:21" ht="6" customHeight="1"/>
    <row r="7" spans="1:21" ht="27" customHeight="1">
      <c r="A7" s="8"/>
      <c r="B7" s="1" t="s">
        <v>22</v>
      </c>
      <c r="C7" s="22" t="s">
        <v>23</v>
      </c>
      <c r="D7" s="22"/>
      <c r="E7" s="22"/>
      <c r="F7" s="22"/>
      <c r="G7" s="22"/>
      <c r="H7" s="10" t="s">
        <v>0</v>
      </c>
      <c r="I7" s="10" t="s">
        <v>1</v>
      </c>
      <c r="J7" s="10" t="s">
        <v>15</v>
      </c>
      <c r="K7" s="10" t="s">
        <v>16</v>
      </c>
      <c r="L7" s="10" t="s">
        <v>17</v>
      </c>
      <c r="M7" s="10" t="s">
        <v>5</v>
      </c>
      <c r="N7" s="10" t="s">
        <v>6</v>
      </c>
      <c r="O7" s="10" t="s">
        <v>9</v>
      </c>
      <c r="P7" s="10" t="s">
        <v>18</v>
      </c>
      <c r="Q7" s="10" t="s">
        <v>8</v>
      </c>
      <c r="R7" s="10" t="s">
        <v>19</v>
      </c>
      <c r="S7" s="10" t="s">
        <v>11</v>
      </c>
      <c r="T7" s="10" t="s">
        <v>13</v>
      </c>
      <c r="U7" s="10" t="s">
        <v>20</v>
      </c>
    </row>
    <row r="8" spans="1:21" ht="15" customHeight="1">
      <c r="B8" s="14">
        <v>4137153</v>
      </c>
      <c r="C8" s="17" t="str">
        <f>IFERROR(INDEX(Feuil1!$C$1:$C$50,MATCH(B8,Feuil1!$B$1:$B$50,0)),"")</f>
        <v>POMMES DE TERRE LAMELLE BLANCHIE IVGAMME</v>
      </c>
      <c r="D8" s="18"/>
      <c r="E8" s="18"/>
      <c r="F8" s="18"/>
      <c r="G8" s="15"/>
      <c r="H8" s="15" t="str">
        <f>IFERROR(VLOOKUP(Feuil1!L9,{"Oui",3;"Traces",2;"Non",1},2,0),"")</f>
        <v/>
      </c>
      <c r="I8" s="10" t="str">
        <f>IFERROR(VLOOKUP(Feuil1!M9,{"Oui",3;"Traces",2;"Non",1},2,0),"")</f>
        <v/>
      </c>
      <c r="J8" s="10" t="str">
        <f>IFERROR(VLOOKUP(Feuil1!N9,{"Oui",3;"Traces",2;"Non",1},2,0),"")</f>
        <v/>
      </c>
      <c r="K8" s="10" t="str">
        <f>IFERROR(VLOOKUP(Feuil1!O9,{"Oui",3;"Traces",2;"Non",1},2,0),"")</f>
        <v/>
      </c>
      <c r="L8" s="10" t="str">
        <f>IFERROR(VLOOKUP(Feuil1!P9,{"Oui",3;"Traces",2;"Non",1},2,0),"")</f>
        <v/>
      </c>
      <c r="M8" s="10" t="str">
        <f>IFERROR(VLOOKUP(Feuil1!Q9,{"Oui",3;"Traces",2;"Non",1},2,0),"")</f>
        <v/>
      </c>
      <c r="N8" s="10" t="str">
        <f>IFERROR(VLOOKUP(Feuil1!R9,{"Oui",3;"Traces",2;"Non",1},2,0),"")</f>
        <v/>
      </c>
      <c r="O8" s="10" t="str">
        <f>IFERROR(VLOOKUP(Feuil1!S9,{"Oui",3;"Traces",2;"Non",1},2,0),"")</f>
        <v/>
      </c>
      <c r="P8" s="10" t="str">
        <f>IFERROR(VLOOKUP(Feuil1!T9,{"Oui",3;"Traces",2;"Non",1},2,0),"")</f>
        <v/>
      </c>
      <c r="Q8" s="10" t="str">
        <f>IFERROR(VLOOKUP(Feuil1!U9,{"Oui",3;"Traces",2;"Non",1},2,0),"")</f>
        <v/>
      </c>
      <c r="R8" s="10" t="str">
        <f>IFERROR(VLOOKUP(Feuil1!V9,{"Oui",3;"Traces",2;"Non",1},2,0),"")</f>
        <v/>
      </c>
      <c r="S8" s="10" t="str">
        <f>IFERROR(VLOOKUP(Feuil1!W9,{"Oui",3;"Traces",2;"Non",1},2,0),"")</f>
        <v/>
      </c>
      <c r="T8" s="10" t="str">
        <f>IFERROR(VLOOKUP(Feuil1!X9,{"Oui",3;"Traces",2;"Non",1},2,0),"")</f>
        <v/>
      </c>
      <c r="U8" s="10" t="str">
        <f>IFERROR(VLOOKUP(Feuil1!Y9,{"Oui",3;"Traces",2;"Non",1},2,0),"")</f>
        <v/>
      </c>
    </row>
    <row r="9" spans="1:21" ht="15" customHeight="1">
      <c r="B9" s="14">
        <v>4130252</v>
      </c>
      <c r="C9" s="17" t="str">
        <f>IFERROR(INDEX(Feuil1!$C$1:$C$50,MATCH(B9,Feuil1!$B$1:$B$50,0)),"")</f>
        <v>OIGNON CUBE 10X10 2,5KGX4/10KG</v>
      </c>
      <c r="D9" s="18"/>
      <c r="E9" s="18"/>
      <c r="F9" s="18"/>
      <c r="G9" s="15"/>
      <c r="H9" s="15" t="str">
        <f>IFERROR(VLOOKUP(Feuil1!L10,{"Oui",3;"Traces",2;"Non",1},2,0),"")</f>
        <v/>
      </c>
      <c r="I9" s="10" t="str">
        <f>IFERROR(VLOOKUP(Feuil1!M10,{"Oui",3;"Traces",2;"Non",1},2,0),"")</f>
        <v/>
      </c>
      <c r="J9" s="10" t="str">
        <f>IFERROR(VLOOKUP(Feuil1!N10,{"Oui",3;"Traces",2;"Non",1},2,0),"")</f>
        <v/>
      </c>
      <c r="K9" s="10" t="str">
        <f>IFERROR(VLOOKUP(Feuil1!O10,{"Oui",3;"Traces",2;"Non",1},2,0),"")</f>
        <v/>
      </c>
      <c r="L9" s="10" t="str">
        <f>IFERROR(VLOOKUP(Feuil1!P10,{"Oui",3;"Traces",2;"Non",1},2,0),"")</f>
        <v/>
      </c>
      <c r="M9" s="10" t="str">
        <f>IFERROR(VLOOKUP(Feuil1!Q10,{"Oui",3;"Traces",2;"Non",1},2,0),"")</f>
        <v/>
      </c>
      <c r="N9" s="10" t="str">
        <f>IFERROR(VLOOKUP(Feuil1!R10,{"Oui",3;"Traces",2;"Non",1},2,0),"")</f>
        <v/>
      </c>
      <c r="O9" s="10" t="str">
        <f>IFERROR(VLOOKUP(Feuil1!S10,{"Oui",3;"Traces",2;"Non",1},2,0),"")</f>
        <v/>
      </c>
      <c r="P9" s="10" t="str">
        <f>IFERROR(VLOOKUP(Feuil1!T10,{"Oui",3;"Traces",2;"Non",1},2,0),"")</f>
        <v/>
      </c>
      <c r="Q9" s="10" t="str">
        <f>IFERROR(VLOOKUP(Feuil1!U10,{"Oui",3;"Traces",2;"Non",1},2,0),"")</f>
        <v/>
      </c>
      <c r="R9" s="10" t="str">
        <f>IFERROR(VLOOKUP(Feuil1!V10,{"Oui",3;"Traces",2;"Non",1},2,0),"")</f>
        <v/>
      </c>
      <c r="S9" s="10" t="str">
        <f>IFERROR(VLOOKUP(Feuil1!W10,{"Oui",3;"Traces",2;"Non",1},2,0),"")</f>
        <v/>
      </c>
      <c r="T9" s="10" t="str">
        <f>IFERROR(VLOOKUP(Feuil1!X10,{"Oui",3;"Traces",2;"Non",1},2,0),"")</f>
        <v/>
      </c>
      <c r="U9" s="10" t="str">
        <f>IFERROR(VLOOKUP(Feuil1!Y10,{"Oui",3;"Traces",2;"Non",1},2,0),"")</f>
        <v/>
      </c>
    </row>
    <row r="10" spans="1:21" ht="15" customHeight="1">
      <c r="B10" s="14">
        <v>4137408</v>
      </c>
      <c r="C10" s="17" t="str">
        <f>IFERROR(INDEX(Feuil1!$C$1:$C$50,MATCH(B10,Feuil1!$B$1:$B$50,0)),"")</f>
        <v>LARDONS FUMES - 1 KG</v>
      </c>
      <c r="D10" s="18"/>
      <c r="E10" s="18"/>
      <c r="F10" s="18"/>
      <c r="G10" s="15"/>
      <c r="H10" s="15">
        <f>IFERROR(VLOOKUP(Feuil1!L11,{"Oui",3;"Traces",2;"Non",1},2,0),"")</f>
        <v>2</v>
      </c>
      <c r="I10" s="10" t="str">
        <f>IFERROR(VLOOKUP(Feuil1!M11,{"Oui",3;"Traces",2;"Non",1},2,0),"")</f>
        <v/>
      </c>
      <c r="J10" s="10">
        <f>IFERROR(VLOOKUP(Feuil1!N11,{"Oui",3;"Traces",2;"Non",1},2,0),"")</f>
        <v>2</v>
      </c>
      <c r="K10" s="10" t="str">
        <f>IFERROR(VLOOKUP(Feuil1!O11,{"Oui",3;"Traces",2;"Non",1},2,0),"")</f>
        <v/>
      </c>
      <c r="L10" s="10" t="str">
        <f>IFERROR(VLOOKUP(Feuil1!P11,{"Oui",3;"Traces",2;"Non",1},2,0),"")</f>
        <v/>
      </c>
      <c r="M10" s="10">
        <f>IFERROR(VLOOKUP(Feuil1!Q11,{"Oui",3;"Traces",2;"Non",1},2,0),"")</f>
        <v>2</v>
      </c>
      <c r="N10" s="10">
        <f>IFERROR(VLOOKUP(Feuil1!R11,{"Oui",3;"Traces",2;"Non",1},2,0),"")</f>
        <v>2</v>
      </c>
      <c r="O10" s="10">
        <f>IFERROR(VLOOKUP(Feuil1!S11,{"Oui",3;"Traces",2;"Non",1},2,0),"")</f>
        <v>2</v>
      </c>
      <c r="P10" s="10">
        <f>IFERROR(VLOOKUP(Feuil1!T11,{"Oui",3;"Traces",2;"Non",1},2,0),"")</f>
        <v>2</v>
      </c>
      <c r="Q10" s="10">
        <f>IFERROR(VLOOKUP(Feuil1!U11,{"Oui",3;"Traces",2;"Non",1},2,0),"")</f>
        <v>2</v>
      </c>
      <c r="R10" s="10" t="str">
        <f>IFERROR(VLOOKUP(Feuil1!V11,{"Oui",3;"Traces",2;"Non",1},2,0),"")</f>
        <v/>
      </c>
      <c r="S10" s="10" t="str">
        <f>IFERROR(VLOOKUP(Feuil1!W11,{"Oui",3;"Traces",2;"Non",1},2,0),"")</f>
        <v/>
      </c>
      <c r="T10" s="10" t="str">
        <f>IFERROR(VLOOKUP(Feuil1!X11,{"Oui",3;"Traces",2;"Non",1},2,0),"")</f>
        <v/>
      </c>
      <c r="U10" s="10" t="str">
        <f>IFERROR(VLOOKUP(Feuil1!Y11,{"Oui",3;"Traces",2;"Non",1},2,0),"")</f>
        <v/>
      </c>
    </row>
    <row r="11" spans="1:21" ht="15" customHeight="1">
      <c r="B11" s="14">
        <v>4130426</v>
      </c>
      <c r="C11" s="17" t="str">
        <f>IFERROR(INDEX(Feuil1!$C$1:$C$50,MATCH(B11,Feuil1!$B$1:$B$50,0)),"")</f>
        <v>CREME LIQUIDE 30% MG 1L</v>
      </c>
      <c r="D11" s="18"/>
      <c r="E11" s="18"/>
      <c r="F11" s="18"/>
      <c r="G11" s="15"/>
      <c r="H11" s="15" t="str">
        <f>IFERROR(VLOOKUP(Feuil1!L12,{"Oui",3;"Traces",2;"Non",1},2,0),"")</f>
        <v/>
      </c>
      <c r="I11" s="10" t="str">
        <f>IFERROR(VLOOKUP(Feuil1!M12,{"Oui",3;"Traces",2;"Non",1},2,0),"")</f>
        <v/>
      </c>
      <c r="J11" s="10" t="str">
        <f>IFERROR(VLOOKUP(Feuil1!N12,{"Oui",3;"Traces",2;"Non",1},2,0),"")</f>
        <v/>
      </c>
      <c r="K11" s="10" t="str">
        <f>IFERROR(VLOOKUP(Feuil1!O12,{"Oui",3;"Traces",2;"Non",1},2,0),"")</f>
        <v/>
      </c>
      <c r="L11" s="10" t="str">
        <f>IFERROR(VLOOKUP(Feuil1!P12,{"Oui",3;"Traces",2;"Non",1},2,0),"")</f>
        <v/>
      </c>
      <c r="M11" s="10" t="str">
        <f>IFERROR(VLOOKUP(Feuil1!Q12,{"Oui",3;"Traces",2;"Non",1},2,0),"")</f>
        <v/>
      </c>
      <c r="N11" s="10">
        <f>IFERROR(VLOOKUP(Feuil1!R12,{"Oui",3;"Traces",2;"Non",1},2,0),"")</f>
        <v>3</v>
      </c>
      <c r="O11" s="10" t="str">
        <f>IFERROR(VLOOKUP(Feuil1!S12,{"Oui",3;"Traces",2;"Non",1},2,0),"")</f>
        <v/>
      </c>
      <c r="P11" s="10" t="str">
        <f>IFERROR(VLOOKUP(Feuil1!T12,{"Oui",3;"Traces",2;"Non",1},2,0),"")</f>
        <v/>
      </c>
      <c r="Q11" s="10" t="str">
        <f>IFERROR(VLOOKUP(Feuil1!U12,{"Oui",3;"Traces",2;"Non",1},2,0),"")</f>
        <v/>
      </c>
      <c r="R11" s="10" t="str">
        <f>IFERROR(VLOOKUP(Feuil1!V12,{"Oui",3;"Traces",2;"Non",1},2,0),"")</f>
        <v/>
      </c>
      <c r="S11" s="10" t="str">
        <f>IFERROR(VLOOKUP(Feuil1!W12,{"Oui",3;"Traces",2;"Non",1},2,0),"")</f>
        <v/>
      </c>
      <c r="T11" s="10" t="str">
        <f>IFERROR(VLOOKUP(Feuil1!X12,{"Oui",3;"Traces",2;"Non",1},2,0),"")</f>
        <v/>
      </c>
      <c r="U11" s="10" t="str">
        <f>IFERROR(VLOOKUP(Feuil1!Y12,{"Oui",3;"Traces",2;"Non",1},2,0),"")</f>
        <v/>
      </c>
    </row>
    <row r="12" spans="1:21" ht="15" customHeight="1">
      <c r="B12" s="14">
        <v>4130907</v>
      </c>
      <c r="C12" s="17" t="str">
        <f>IFERROR(INDEX(Feuil1!$C$1:$C$50,MATCH(B12,Feuil1!$B$1:$B$50,0)),"")</f>
        <v>FROMAGE TARTIFLETTE 27% 450G</v>
      </c>
      <c r="D12" s="18"/>
      <c r="E12" s="18"/>
      <c r="F12" s="18"/>
      <c r="G12" s="15"/>
      <c r="H12" s="15" t="str">
        <f>IFERROR(VLOOKUP(Feuil1!L13,{"Oui",3;"Traces",2;"Non",1},2,0),"")</f>
        <v/>
      </c>
      <c r="I12" s="10" t="str">
        <f>IFERROR(VLOOKUP(Feuil1!M13,{"Oui",3;"Traces",2;"Non",1},2,0),"")</f>
        <v/>
      </c>
      <c r="J12" s="10" t="str">
        <f>IFERROR(VLOOKUP(Feuil1!N13,{"Oui",3;"Traces",2;"Non",1},2,0),"")</f>
        <v/>
      </c>
      <c r="K12" s="10" t="str">
        <f>IFERROR(VLOOKUP(Feuil1!O13,{"Oui",3;"Traces",2;"Non",1},2,0),"")</f>
        <v/>
      </c>
      <c r="L12" s="10" t="str">
        <f>IFERROR(VLOOKUP(Feuil1!P13,{"Oui",3;"Traces",2;"Non",1},2,0),"")</f>
        <v/>
      </c>
      <c r="M12" s="10" t="str">
        <f>IFERROR(VLOOKUP(Feuil1!Q13,{"Oui",3;"Traces",2;"Non",1},2,0),"")</f>
        <v/>
      </c>
      <c r="N12" s="10">
        <f>IFERROR(VLOOKUP(Feuil1!R13,{"Oui",3;"Traces",2;"Non",1},2,0),"")</f>
        <v>3</v>
      </c>
      <c r="O12" s="10" t="str">
        <f>IFERROR(VLOOKUP(Feuil1!S13,{"Oui",3;"Traces",2;"Non",1},2,0),"")</f>
        <v/>
      </c>
      <c r="P12" s="10" t="str">
        <f>IFERROR(VLOOKUP(Feuil1!T13,{"Oui",3;"Traces",2;"Non",1},2,0),"")</f>
        <v/>
      </c>
      <c r="Q12" s="10" t="str">
        <f>IFERROR(VLOOKUP(Feuil1!U13,{"Oui",3;"Traces",2;"Non",1},2,0),"")</f>
        <v/>
      </c>
      <c r="R12" s="10" t="str">
        <f>IFERROR(VLOOKUP(Feuil1!V13,{"Oui",3;"Traces",2;"Non",1},2,0),"")</f>
        <v/>
      </c>
      <c r="S12" s="10" t="str">
        <f>IFERROR(VLOOKUP(Feuil1!W13,{"Oui",3;"Traces",2;"Non",1},2,0),"")</f>
        <v/>
      </c>
      <c r="T12" s="10" t="str">
        <f>IFERROR(VLOOKUP(Feuil1!X13,{"Oui",3;"Traces",2;"Non",1},2,0),"")</f>
        <v/>
      </c>
      <c r="U12" s="10" t="str">
        <f>IFERROR(VLOOKUP(Feuil1!Y13,{"Oui",3;"Traces",2;"Non",1},2,0),"")</f>
        <v/>
      </c>
    </row>
    <row r="13" spans="1:21" ht="15" customHeight="1">
      <c r="B13" s="14">
        <v>4120686</v>
      </c>
      <c r="C13" s="17" t="str">
        <f>IFERROR(INDEX(Feuil1!$C$1:$C$50,MATCH(B13,Feuil1!$B$1:$B$50,0)),"")</f>
        <v>VIN VCE BLANC 11° CUBI 5L VAL FLOREY</v>
      </c>
      <c r="D13" s="18"/>
      <c r="E13" s="18"/>
      <c r="F13" s="18"/>
      <c r="G13" s="15"/>
      <c r="H13" s="15" t="str">
        <f>IFERROR(VLOOKUP(Feuil1!L14,{"Oui",3;"Traces",2;"Non",1},2,0),"")</f>
        <v/>
      </c>
      <c r="I13" s="10" t="str">
        <f>IFERROR(VLOOKUP(Feuil1!M14,{"Oui",3;"Traces",2;"Non",1},2,0),"")</f>
        <v/>
      </c>
      <c r="J13" s="10" t="str">
        <f>IFERROR(VLOOKUP(Feuil1!N14,{"Oui",3;"Traces",2;"Non",1},2,0),"")</f>
        <v/>
      </c>
      <c r="K13" s="10" t="str">
        <f>IFERROR(VLOOKUP(Feuil1!O14,{"Oui",3;"Traces",2;"Non",1},2,0),"")</f>
        <v/>
      </c>
      <c r="L13" s="10" t="str">
        <f>IFERROR(VLOOKUP(Feuil1!P14,{"Oui",3;"Traces",2;"Non",1},2,0),"")</f>
        <v/>
      </c>
      <c r="M13" s="10" t="str">
        <f>IFERROR(VLOOKUP(Feuil1!Q14,{"Oui",3;"Traces",2;"Non",1},2,0),"")</f>
        <v/>
      </c>
      <c r="N13" s="10" t="str">
        <f>IFERROR(VLOOKUP(Feuil1!R14,{"Oui",3;"Traces",2;"Non",1},2,0),"")</f>
        <v/>
      </c>
      <c r="O13" s="10" t="str">
        <f>IFERROR(VLOOKUP(Feuil1!S14,{"Oui",3;"Traces",2;"Non",1},2,0),"")</f>
        <v/>
      </c>
      <c r="P13" s="10" t="str">
        <f>IFERROR(VLOOKUP(Feuil1!T14,{"Oui",3;"Traces",2;"Non",1},2,0),"")</f>
        <v/>
      </c>
      <c r="Q13" s="10" t="str">
        <f>IFERROR(VLOOKUP(Feuil1!U14,{"Oui",3;"Traces",2;"Non",1},2,0),"")</f>
        <v/>
      </c>
      <c r="R13" s="10" t="str">
        <f>IFERROR(VLOOKUP(Feuil1!V14,{"Oui",3;"Traces",2;"Non",1},2,0),"")</f>
        <v/>
      </c>
      <c r="S13" s="10">
        <f>IFERROR(VLOOKUP(Feuil1!W14,{"Oui",3;"Traces",2;"Non",1},2,0),"")</f>
        <v>3</v>
      </c>
      <c r="T13" s="10" t="str">
        <f>IFERROR(VLOOKUP(Feuil1!X14,{"Oui",3;"Traces",2;"Non",1},2,0),"")</f>
        <v/>
      </c>
      <c r="U13" s="10" t="str">
        <f>IFERROR(VLOOKUP(Feuil1!Y14,{"Oui",3;"Traces",2;"Non",1},2,0),"")</f>
        <v/>
      </c>
    </row>
    <row r="14" spans="1:21" ht="15" customHeight="1">
      <c r="B14" s="14">
        <v>4130546</v>
      </c>
      <c r="C14" s="17" t="str">
        <f>IFERROR(INDEX(Feuil1!$C$1:$C$50,MATCH(B14,Feuil1!$B$1:$B$50,0)),"")</f>
        <v>PERSIL HACHE 250G</v>
      </c>
      <c r="D14" s="18"/>
      <c r="E14" s="18"/>
      <c r="F14" s="18"/>
      <c r="G14" s="15"/>
      <c r="H14" s="15" t="str">
        <f>IFERROR(VLOOKUP(Feuil1!L15,{"Oui",3;"Traces",2;"Non",1},2,0),"")</f>
        <v/>
      </c>
      <c r="I14" s="10" t="str">
        <f>IFERROR(VLOOKUP(Feuil1!M15,{"Oui",3;"Traces",2;"Non",1},2,0),"")</f>
        <v/>
      </c>
      <c r="J14" s="10" t="str">
        <f>IFERROR(VLOOKUP(Feuil1!N15,{"Oui",3;"Traces",2;"Non",1},2,0),"")</f>
        <v/>
      </c>
      <c r="K14" s="10" t="str">
        <f>IFERROR(VLOOKUP(Feuil1!O15,{"Oui",3;"Traces",2;"Non",1},2,0),"")</f>
        <v/>
      </c>
      <c r="L14" s="10" t="str">
        <f>IFERROR(VLOOKUP(Feuil1!P15,{"Oui",3;"Traces",2;"Non",1},2,0),"")</f>
        <v/>
      </c>
      <c r="M14" s="10">
        <f>IFERROR(VLOOKUP(Feuil1!Q15,{"Oui",3;"Traces",2;"Non",1},2,0),"")</f>
        <v>2</v>
      </c>
      <c r="N14" s="10" t="str">
        <f>IFERROR(VLOOKUP(Feuil1!R15,{"Oui",3;"Traces",2;"Non",1},2,0),"")</f>
        <v/>
      </c>
      <c r="O14" s="10">
        <f>IFERROR(VLOOKUP(Feuil1!S15,{"Oui",3;"Traces",2;"Non",1},2,0),"")</f>
        <v>2</v>
      </c>
      <c r="P14" s="10" t="str">
        <f>IFERROR(VLOOKUP(Feuil1!T15,{"Oui",3;"Traces",2;"Non",1},2,0),"")</f>
        <v/>
      </c>
      <c r="Q14" s="10" t="str">
        <f>IFERROR(VLOOKUP(Feuil1!U15,{"Oui",3;"Traces",2;"Non",1},2,0),"")</f>
        <v/>
      </c>
      <c r="R14" s="10" t="str">
        <f>IFERROR(VLOOKUP(Feuil1!V15,{"Oui",3;"Traces",2;"Non",1},2,0),"")</f>
        <v/>
      </c>
      <c r="S14" s="10" t="str">
        <f>IFERROR(VLOOKUP(Feuil1!W15,{"Oui",3;"Traces",2;"Non",1},2,0),"")</f>
        <v/>
      </c>
      <c r="T14" s="10" t="str">
        <f>IFERROR(VLOOKUP(Feuil1!X15,{"Oui",3;"Traces",2;"Non",1},2,0),"")</f>
        <v/>
      </c>
      <c r="U14" s="10" t="str">
        <f>IFERROR(VLOOKUP(Feuil1!Y15,{"Oui",3;"Traces",2;"Non",1},2,0),"")</f>
        <v/>
      </c>
    </row>
    <row r="15" spans="1:21">
      <c r="C15" s="16" t="str">
        <f>IFERROR(INDEX(Feuil1!$C$1:$C$50,MATCH(B15,Feuil1!$B$1:$B$50,0)),"")</f>
        <v/>
      </c>
      <c r="D15" s="16"/>
      <c r="E15" s="16"/>
      <c r="F15" s="16"/>
      <c r="G15" s="16"/>
    </row>
    <row r="19" spans="1:24" ht="26.25">
      <c r="A19" s="8"/>
      <c r="B19" s="1" t="s">
        <v>14</v>
      </c>
      <c r="C19" s="1" t="s">
        <v>0</v>
      </c>
      <c r="D19" s="1" t="s">
        <v>1</v>
      </c>
      <c r="E19" s="1" t="s">
        <v>15</v>
      </c>
      <c r="F19" s="1" t="s">
        <v>16</v>
      </c>
      <c r="G19" s="1" t="s">
        <v>17</v>
      </c>
      <c r="H19" s="1" t="s">
        <v>5</v>
      </c>
      <c r="I19" s="1" t="s">
        <v>6</v>
      </c>
      <c r="J19" s="1" t="s">
        <v>9</v>
      </c>
      <c r="K19" s="1" t="s">
        <v>18</v>
      </c>
      <c r="L19" s="1" t="s">
        <v>8</v>
      </c>
      <c r="M19" s="1" t="s">
        <v>19</v>
      </c>
      <c r="N19" s="1" t="s">
        <v>11</v>
      </c>
      <c r="O19" s="1" t="s">
        <v>13</v>
      </c>
      <c r="P19" s="1" t="s">
        <v>20</v>
      </c>
    </row>
    <row r="20" spans="1:24">
      <c r="B20" s="1" t="s">
        <v>21</v>
      </c>
      <c r="C20" s="1" t="str">
        <f>IFERROR(VLOOKUP(MAX(H8:H14),{3,"Oui";2,"Traces";1,"Non"},2,0),"")</f>
        <v>Traces</v>
      </c>
      <c r="D20" s="10" t="str">
        <f>IFERROR(VLOOKUP(MAX(I8:I14),{3,"Oui";2,"Traces";1,"Non"},2,0),"")</f>
        <v/>
      </c>
      <c r="E20" s="10" t="str">
        <f>IFERROR(VLOOKUP(MAX(J8:J14),{3,"Oui";2,"Traces";1,"Non"},2,0),"")</f>
        <v>Traces</v>
      </c>
      <c r="F20" s="10" t="str">
        <f>IFERROR(VLOOKUP(MAX(K8:K14),{3,"Oui";2,"Traces";1,"Non"},2,0),"")</f>
        <v/>
      </c>
      <c r="G20" s="10" t="str">
        <f>IFERROR(VLOOKUP(MAX(L8:L14),{3,"Oui";2,"Traces";1,"Non"},2,0),"")</f>
        <v/>
      </c>
      <c r="H20" s="10" t="str">
        <f>IFERROR(VLOOKUP(MAX(M8:M14),{3,"Oui";2,"Traces";1,"Non"},2,0),"")</f>
        <v>Traces</v>
      </c>
      <c r="I20" s="10" t="str">
        <f>IFERROR(VLOOKUP(MAX(N8:N14),{3,"Oui";2,"Traces";1,"Non"},2,0),"")</f>
        <v>Oui</v>
      </c>
      <c r="J20" s="10" t="str">
        <f>IFERROR(VLOOKUP(MAX(O8:O14),{3,"Oui";2,"Traces";1,"Non"},2,0),"")</f>
        <v>Traces</v>
      </c>
      <c r="K20" s="10" t="str">
        <f>IFERROR(VLOOKUP(MAX(P8:P14),{3,"Oui";2,"Traces";1,"Non"},2,0),"")</f>
        <v>Traces</v>
      </c>
      <c r="L20" s="10" t="str">
        <f>IFERROR(VLOOKUP(MAX(Q8:Q14),{3,"Oui";2,"Traces";1,"Non"},2,0),"")</f>
        <v>Traces</v>
      </c>
      <c r="M20" s="10" t="str">
        <f>IFERROR(VLOOKUP(MAX(R8:R14),{3,"Oui";2,"Traces";1,"Non"},2,0),"")</f>
        <v/>
      </c>
      <c r="N20" s="10" t="str">
        <f>IFERROR(VLOOKUP(MAX(S8:S14),{3,"Oui";2,"Traces";1,"Non"},2,0),"")</f>
        <v>Oui</v>
      </c>
      <c r="O20" s="10" t="str">
        <f>IFERROR(VLOOKUP(MAX(T8:T14),{3,"Oui";2,"Traces";1,"Non"},2,0),"")</f>
        <v/>
      </c>
      <c r="P20" s="10" t="str">
        <f>IFERROR(VLOOKUP(MAX(U8:U14),{3,"Oui";2,"Traces";1,"Non"},2,0),"")</f>
        <v/>
      </c>
    </row>
    <row r="22" spans="1:24"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 t="str">
        <f>IFERROR(VLOOKUP(MAX(T8:T14),{3,"Oui";2,"Traces";1,"Non"},2,0),"")</f>
        <v/>
      </c>
      <c r="P22" s="13" t="str">
        <f>IFERROR(VLOOKUP(MAX(U8:U14),{3,"Oui";2,"Traces";1,"Non"},2,0),"")</f>
        <v/>
      </c>
    </row>
    <row r="24" spans="1:24">
      <c r="B24" s="11" t="s">
        <v>45</v>
      </c>
    </row>
    <row r="25" spans="1:24">
      <c r="B25" s="11" t="s">
        <v>46</v>
      </c>
    </row>
    <row r="27" spans="1:24">
      <c r="B27" s="11" t="s">
        <v>47</v>
      </c>
    </row>
    <row r="28" spans="1:24">
      <c r="B28" s="11" t="s">
        <v>48</v>
      </c>
    </row>
    <row r="29" spans="1:24">
      <c r="B29" s="11" t="s">
        <v>49</v>
      </c>
    </row>
    <row r="31" spans="1:24">
      <c r="B31" s="11" t="s">
        <v>50</v>
      </c>
    </row>
    <row r="32" spans="1:24">
      <c r="B32" s="11" t="s">
        <v>51</v>
      </c>
      <c r="J32" s="12" t="str">
        <f>IFERROR(VLOOKUP(Feuil1!L9,{"Oui",3;"Traces",2;"Non",1},2,0),"")</f>
        <v/>
      </c>
      <c r="K32" s="12" t="str">
        <f>IFERROR(VLOOKUP(Feuil1!M9,{"Oui",3;"Traces",2;"Non",1},2,0),"")</f>
        <v/>
      </c>
      <c r="L32" s="12" t="str">
        <f>IFERROR(VLOOKUP(Feuil1!N9,{"Oui",3;"Traces",2;"Non",1},2,0),"")</f>
        <v/>
      </c>
      <c r="M32" s="12" t="str">
        <f>IFERROR(VLOOKUP(Feuil1!O9,{"Oui",3;"Traces",2;"Non",1},2,0),"")</f>
        <v/>
      </c>
      <c r="N32" s="12" t="str">
        <f>IFERROR(VLOOKUP(Feuil1!P9,{"Oui",3;"Traces",2;"Non",1},2,0),"")</f>
        <v/>
      </c>
      <c r="O32" s="12" t="str">
        <f>IFERROR(VLOOKUP(Feuil1!Q9,{"Oui",3;"Traces",2;"Non",1},2,0),"")</f>
        <v/>
      </c>
      <c r="P32" s="12" t="str">
        <f>IFERROR(VLOOKUP(Feuil1!R9,{"Oui",3;"Traces",2;"Non",1},2,0),"")</f>
        <v/>
      </c>
      <c r="Q32" s="12" t="str">
        <f>IFERROR(VLOOKUP(Feuil1!S9,{"Oui",3;"Traces",2;"Non",1},2,0),"")</f>
        <v/>
      </c>
      <c r="R32" s="12" t="str">
        <f>IFERROR(VLOOKUP(Feuil1!T9,{"Oui",3;"Traces",2;"Non",1},2,0),"")</f>
        <v/>
      </c>
      <c r="S32" s="12" t="str">
        <f>IFERROR(VLOOKUP(Feuil1!U9,{"Oui",3;"Traces",2;"Non",1},2,0),"")</f>
        <v/>
      </c>
      <c r="T32" s="12" t="str">
        <f>IFERROR(VLOOKUP(Feuil1!V9,{"Oui",3;"Traces",2;"Non",1},2,0),"")</f>
        <v/>
      </c>
      <c r="U32" s="12" t="str">
        <f>IFERROR(VLOOKUP(Feuil1!W9,{"Oui",3;"Traces",2;"Non",1},2,0),"")</f>
        <v/>
      </c>
      <c r="V32" s="12" t="str">
        <f>IFERROR(VLOOKUP(Feuil1!X9,{"Oui",3;"Traces",2;"Non",1},2,0),"")</f>
        <v/>
      </c>
      <c r="W32" s="12" t="str">
        <f>IFERROR(VLOOKUP(Feuil1!Y9,{"Oui",3;"Traces",2;"Non",1},2,0),"")</f>
        <v/>
      </c>
      <c r="X32" s="12" t="str">
        <f>IFERROR(VLOOKUP(Feuil1!Z9,{"Oui",3;"Traces",2;"Non",1},2,0),"")</f>
        <v/>
      </c>
    </row>
    <row r="33" spans="2:24">
      <c r="B33" s="11" t="s">
        <v>52</v>
      </c>
      <c r="J33" s="12" t="str">
        <f>IFERROR(VLOOKUP(Feuil1!L10,{"Oui",3;"Traces",2;"Non",1},2,0),"")</f>
        <v/>
      </c>
      <c r="K33" s="12" t="str">
        <f>IFERROR(VLOOKUP(Feuil1!M10,{"Oui",3;"Traces",2;"Non",1},2,0),"")</f>
        <v/>
      </c>
      <c r="L33" s="12" t="str">
        <f>IFERROR(VLOOKUP(Feuil1!N10,{"Oui",3;"Traces",2;"Non",1},2,0),"")</f>
        <v/>
      </c>
      <c r="M33" s="12" t="str">
        <f>IFERROR(VLOOKUP(Feuil1!O10,{"Oui",3;"Traces",2;"Non",1},2,0),"")</f>
        <v/>
      </c>
      <c r="N33" s="12" t="str">
        <f>IFERROR(VLOOKUP(Feuil1!P10,{"Oui",3;"Traces",2;"Non",1},2,0),"")</f>
        <v/>
      </c>
      <c r="O33" s="12" t="str">
        <f>IFERROR(VLOOKUP(Feuil1!Q10,{"Oui",3;"Traces",2;"Non",1},2,0),"")</f>
        <v/>
      </c>
      <c r="P33" s="12" t="str">
        <f>IFERROR(VLOOKUP(Feuil1!R10,{"Oui",3;"Traces",2;"Non",1},2,0),"")</f>
        <v/>
      </c>
      <c r="Q33" s="12" t="str">
        <f>IFERROR(VLOOKUP(Feuil1!S10,{"Oui",3;"Traces",2;"Non",1},2,0),"")</f>
        <v/>
      </c>
      <c r="R33" s="12" t="str">
        <f>IFERROR(VLOOKUP(Feuil1!T10,{"Oui",3;"Traces",2;"Non",1},2,0),"")</f>
        <v/>
      </c>
      <c r="S33" s="12" t="str">
        <f>IFERROR(VLOOKUP(Feuil1!U10,{"Oui",3;"Traces",2;"Non",1},2,0),"")</f>
        <v/>
      </c>
      <c r="T33" s="12" t="str">
        <f>IFERROR(VLOOKUP(Feuil1!V10,{"Oui",3;"Traces",2;"Non",1},2,0),"")</f>
        <v/>
      </c>
      <c r="U33" s="12" t="str">
        <f>IFERROR(VLOOKUP(Feuil1!W10,{"Oui",3;"Traces",2;"Non",1},2,0),"")</f>
        <v/>
      </c>
      <c r="V33" s="12" t="str">
        <f>IFERROR(VLOOKUP(Feuil1!X10,{"Oui",3;"Traces",2;"Non",1},2,0),"")</f>
        <v/>
      </c>
      <c r="W33" s="12" t="str">
        <f>IFERROR(VLOOKUP(Feuil1!Y10,{"Oui",3;"Traces",2;"Non",1},2,0),"")</f>
        <v/>
      </c>
      <c r="X33" s="12" t="str">
        <f>IFERROR(VLOOKUP(Feuil1!Z10,{"Oui",3;"Traces",2;"Non",1},2,0),"")</f>
        <v/>
      </c>
    </row>
    <row r="34" spans="2:24">
      <c r="B34" s="11" t="s">
        <v>53</v>
      </c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</row>
    <row r="35" spans="2:24"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2:24"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2:24"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</row>
    <row r="38" spans="2:24"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</row>
  </sheetData>
  <mergeCells count="2">
    <mergeCell ref="C3:F3"/>
    <mergeCell ref="C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Yanis</dc:creator>
  <cp:lastModifiedBy>mduquesn</cp:lastModifiedBy>
  <dcterms:created xsi:type="dcterms:W3CDTF">2015-01-20T08:49:52Z</dcterms:created>
  <dcterms:modified xsi:type="dcterms:W3CDTF">2015-01-23T12:52:28Z</dcterms:modified>
</cp:coreProperties>
</file>