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3000" yWindow="495" windowWidth="21720" windowHeight="13620" tabRatio="601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RECAPITULATIF" sheetId="13" r:id="rId13"/>
    <sheet name="Recherche" sheetId="16" r:id="rId14"/>
    <sheet name="Historique" sheetId="15" r:id="rId15"/>
    <sheet name="Variables" sheetId="14" r:id="rId16"/>
  </sheet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3"/>
  <c r="C1" i="12"/>
  <c r="C1" i="11"/>
  <c r="C1" i="10"/>
  <c r="C1" i="9"/>
  <c r="C1" i="8"/>
  <c r="C1" i="7"/>
  <c r="C1" i="6"/>
  <c r="C1" i="5"/>
  <c r="C1" i="4"/>
  <c r="C1" i="3"/>
  <c r="C1" i="2"/>
  <c r="C14" i="13"/>
  <c r="B6"/>
  <c r="C9"/>
  <c r="C5"/>
  <c r="B9"/>
  <c r="C10"/>
  <c r="B16"/>
  <c r="B8"/>
  <c r="C7"/>
  <c r="C15"/>
  <c r="B11"/>
  <c r="C8"/>
  <c r="C16"/>
  <c r="B10"/>
  <c r="C13"/>
  <c r="B13"/>
  <c r="C6"/>
  <c r="B12"/>
  <c r="B5"/>
  <c r="C11"/>
  <c r="B15"/>
  <c r="B7"/>
  <c r="C12"/>
  <c r="B14"/>
  <c r="C111" i="1" l="1"/>
  <c r="H111"/>
  <c r="C18" i="13" s="1"/>
  <c r="C111" i="2"/>
  <c r="H111"/>
  <c r="D6" i="13"/>
  <c r="C111" i="3"/>
  <c r="H111"/>
  <c r="D7" i="13"/>
  <c r="C111" i="4"/>
  <c r="H111"/>
  <c r="D8" i="13"/>
  <c r="C111" i="5"/>
  <c r="H111"/>
  <c r="D9" i="13"/>
  <c r="C111" i="6"/>
  <c r="H111"/>
  <c r="D10" i="13"/>
  <c r="H111" i="7"/>
  <c r="C111"/>
  <c r="D11" i="13"/>
  <c r="C111" i="8"/>
  <c r="H111"/>
  <c r="D12" i="13"/>
  <c r="C111" i="9"/>
  <c r="H111"/>
  <c r="D13" i="13"/>
  <c r="C111" i="10"/>
  <c r="H111"/>
  <c r="D14" i="13"/>
  <c r="C111" i="11"/>
  <c r="H111"/>
  <c r="D15" i="13"/>
  <c r="C111" i="12"/>
  <c r="H111"/>
  <c r="D16" i="13"/>
  <c r="C113" i="12"/>
  <c r="C113" i="11"/>
  <c r="C113" i="10"/>
  <c r="C113" i="8"/>
  <c r="C113" i="7"/>
  <c r="C113" i="6"/>
  <c r="C113" i="5"/>
  <c r="C113" i="4"/>
  <c r="C113" i="2"/>
  <c r="C113" i="3"/>
  <c r="C113" i="9" l="1"/>
  <c r="C113" i="1"/>
  <c r="B18" i="13" l="1"/>
  <c r="B19" s="1"/>
  <c r="D5"/>
  <c r="E5" s="1"/>
  <c r="E6" s="1"/>
  <c r="E7" s="1"/>
  <c r="E8" s="1"/>
  <c r="E9" s="1"/>
  <c r="E10" s="1"/>
  <c r="E11" s="1"/>
  <c r="E12" s="1"/>
  <c r="E13" s="1"/>
  <c r="E14" s="1"/>
  <c r="E15" s="1"/>
  <c r="E16" s="1"/>
</calcChain>
</file>

<file path=xl/sharedStrings.xml><?xml version="1.0" encoding="utf-8"?>
<sst xmlns="http://schemas.openxmlformats.org/spreadsheetml/2006/main" count="274" uniqueCount="48">
  <si>
    <t>Livre chronologique des recettes</t>
  </si>
  <si>
    <t>Registre des achats et autres dépenses</t>
  </si>
  <si>
    <t>Date</t>
  </si>
  <si>
    <t>Client</t>
  </si>
  <si>
    <t>Nature</t>
  </si>
  <si>
    <t>Montant</t>
  </si>
  <si>
    <t>Mode d’encaissement</t>
  </si>
  <si>
    <t>Mode de paiement</t>
  </si>
  <si>
    <t>TOTAL DU MOIS</t>
  </si>
  <si>
    <t>SOLDE DU MOIS</t>
  </si>
  <si>
    <t>MOIS</t>
  </si>
  <si>
    <t>Recettes</t>
  </si>
  <si>
    <t>Dépenses</t>
  </si>
  <si>
    <t>Solde mois</t>
  </si>
  <si>
    <t>Trésorerie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</si>
  <si>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</si>
  <si>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</si>
  <si>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</si>
  <si>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</si>
  <si>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</si>
  <si>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</si>
  <si>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</si>
  <si>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</si>
  <si>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</si>
  <si>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</si>
  <si>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</si>
  <si>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</si>
  <si>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TOTAUX</t>
  </si>
  <si>
    <t>SOLDE ANNEE</t>
  </si>
  <si>
    <t>ANNEE :</t>
  </si>
  <si>
    <t>MOIS :</t>
  </si>
  <si>
    <t>Ne pas toucher, les données de ce feuillet sont mises à jour automatiquement</t>
  </si>
  <si>
    <t>SY3C (acompte)</t>
  </si>
  <si>
    <t>Récapitulatif</t>
  </si>
  <si>
    <t>Mode de Paiement</t>
  </si>
  <si>
    <t>Clients</t>
  </si>
  <si>
    <t>Chèque</t>
  </si>
  <si>
    <t>Virement</t>
  </si>
  <si>
    <t>Espèces</t>
  </si>
  <si>
    <t>Paypal</t>
  </si>
  <si>
    <t>Test</t>
  </si>
  <si>
    <t>Essence</t>
  </si>
  <si>
    <t>CB</t>
  </si>
  <si>
    <t>Type</t>
  </si>
  <si>
    <t>Année</t>
  </si>
  <si>
    <t>Mois</t>
  </si>
  <si>
    <t>Résultats</t>
  </si>
  <si>
    <t>Sur la Ligne  Bleue 2 … saisir les Critères de la Recherche ………………………………………</t>
  </si>
</sst>
</file>

<file path=xl/styles.xml><?xml version="1.0" encoding="utf-8"?>
<styleSheet xmlns="http://schemas.openxmlformats.org/spreadsheetml/2006/main">
  <fonts count="2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0760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4" fontId="0" fillId="0" borderId="1" xfId="0" applyNumberFormat="1" applyBorder="1" applyAlignment="1" applyProtection="1">
      <alignment horizontal="right" indent="3"/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/>
    <xf numFmtId="0" fontId="7" fillId="0" borderId="0" xfId="0" applyFont="1" applyAlignment="1">
      <alignment horizontal="right"/>
    </xf>
    <xf numFmtId="4" fontId="2" fillId="0" borderId="1" xfId="0" applyNumberFormat="1" applyFont="1" applyBorder="1" applyAlignment="1">
      <alignment horizontal="right" indent="3"/>
    </xf>
    <xf numFmtId="4" fontId="8" fillId="0" borderId="1" xfId="0" applyNumberFormat="1" applyFont="1" applyFill="1" applyBorder="1" applyAlignment="1">
      <alignment horizontal="right" indent="3"/>
    </xf>
    <xf numFmtId="0" fontId="9" fillId="0" borderId="0" xfId="0" applyFont="1"/>
    <xf numFmtId="0" fontId="3" fillId="2" borderId="1" xfId="0" applyFont="1" applyFill="1" applyBorder="1"/>
    <xf numFmtId="0" fontId="11" fillId="0" borderId="1" xfId="0" applyFont="1" applyFill="1" applyBorder="1"/>
    <xf numFmtId="0" fontId="0" fillId="0" borderId="2" xfId="0" applyBorder="1"/>
    <xf numFmtId="0" fontId="0" fillId="0" borderId="0" xfId="0" applyBorder="1"/>
    <xf numFmtId="0" fontId="3" fillId="5" borderId="0" xfId="0" applyFont="1" applyFill="1" applyAlignment="1">
      <alignment horizontal="left"/>
    </xf>
    <xf numFmtId="0" fontId="4" fillId="5" borderId="0" xfId="0" applyFont="1" applyFill="1"/>
    <xf numFmtId="0" fontId="5" fillId="6" borderId="0" xfId="0" applyFont="1" applyFill="1"/>
    <xf numFmtId="0" fontId="12" fillId="6" borderId="0" xfId="0" applyFont="1" applyFill="1" applyAlignment="1">
      <alignment horizontal="left"/>
    </xf>
    <xf numFmtId="0" fontId="0" fillId="0" borderId="0" xfId="0" applyFill="1"/>
    <xf numFmtId="0" fontId="0" fillId="0" borderId="0" xfId="0" applyAlignment="1"/>
    <xf numFmtId="0" fontId="13" fillId="7" borderId="0" xfId="0" applyFont="1" applyFill="1" applyAlignment="1">
      <alignment horizontal="left"/>
    </xf>
    <xf numFmtId="0" fontId="11" fillId="0" borderId="0" xfId="0" applyFont="1" applyAlignment="1">
      <alignment horizontal="center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3" fillId="7" borderId="0" xfId="0" applyFont="1" applyFill="1" applyAlignment="1">
      <alignment horizontal="center"/>
    </xf>
    <xf numFmtId="0" fontId="14" fillId="7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4" fontId="0" fillId="0" borderId="1" xfId="0" applyNumberFormat="1" applyFont="1" applyBorder="1" applyAlignment="1">
      <alignment horizontal="right" indent="5"/>
    </xf>
    <xf numFmtId="4" fontId="2" fillId="0" borderId="1" xfId="0" applyNumberFormat="1" applyFont="1" applyBorder="1" applyAlignment="1">
      <alignment horizontal="right" indent="5"/>
    </xf>
    <xf numFmtId="4" fontId="15" fillId="0" borderId="1" xfId="0" applyNumberFormat="1" applyFont="1" applyBorder="1" applyAlignment="1">
      <alignment horizontal="right" indent="5"/>
    </xf>
    <xf numFmtId="4" fontId="3" fillId="3" borderId="1" xfId="0" applyNumberFormat="1" applyFont="1" applyFill="1" applyBorder="1" applyAlignment="1">
      <alignment horizontal="right" indent="3"/>
    </xf>
    <xf numFmtId="4" fontId="3" fillId="4" borderId="1" xfId="0" applyNumberFormat="1" applyFont="1" applyFill="1" applyBorder="1" applyAlignment="1">
      <alignment horizontal="right" indent="3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8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8" fillId="8" borderId="1" xfId="0" applyFont="1" applyFill="1" applyBorder="1" applyAlignment="1">
      <alignment horizontal="right" vertical="center"/>
    </xf>
    <xf numFmtId="0" fontId="20" fillId="0" borderId="0" xfId="1" applyAlignment="1" applyProtection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8076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des recettes et dépenses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RECAPITULATIF!$B$4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RECAPITULATIF!$B$5:$B$16</c:f>
              <c:numCache>
                <c:formatCode>#'##0.00</c:formatCode>
                <c:ptCount val="12"/>
                <c:pt idx="0">
                  <c:v>500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RECAPITULATIF!$C$4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RECAPITULATIF!$C$5:$C$16</c:f>
              <c:numCache>
                <c:formatCode>#'##0.00</c:formatCode>
                <c:ptCount val="12"/>
                <c:pt idx="0">
                  <c:v>120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72575360"/>
        <c:axId val="172577152"/>
        <c:axId val="0"/>
      </c:bar3DChart>
      <c:catAx>
        <c:axId val="17257536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77152"/>
        <c:crosses val="autoZero"/>
        <c:auto val="1"/>
        <c:lblAlgn val="ctr"/>
        <c:lblOffset val="100"/>
      </c:catAx>
      <c:valAx>
        <c:axId val="1725771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75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Graphique de Trésorerie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3"/>
          <c:order val="0"/>
          <c:tx>
            <c:strRef>
              <c:f>RECAPITULATIF!$E$4</c:f>
              <c:strCache>
                <c:ptCount val="1"/>
                <c:pt idx="0">
                  <c:v>Trésorerie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RECAPITULATIF!$E$5:$E$16</c:f>
              <c:numCache>
                <c:formatCode>#'##0.00</c:formatCode>
                <c:ptCount val="12"/>
                <c:pt idx="0">
                  <c:v>380</c:v>
                </c:pt>
                <c:pt idx="1">
                  <c:v>380</c:v>
                </c:pt>
                <c:pt idx="2">
                  <c:v>380</c:v>
                </c:pt>
                <c:pt idx="3">
                  <c:v>380</c:v>
                </c:pt>
                <c:pt idx="4">
                  <c:v>380</c:v>
                </c:pt>
                <c:pt idx="5">
                  <c:v>380</c:v>
                </c:pt>
                <c:pt idx="6">
                  <c:v>380</c:v>
                </c:pt>
                <c:pt idx="7">
                  <c:v>380</c:v>
                </c:pt>
                <c:pt idx="8">
                  <c:v>542</c:v>
                </c:pt>
                <c:pt idx="9">
                  <c:v>542</c:v>
                </c:pt>
                <c:pt idx="10">
                  <c:v>542</c:v>
                </c:pt>
                <c:pt idx="11">
                  <c:v>542</c:v>
                </c:pt>
              </c:numCache>
            </c:numRef>
          </c:val>
        </c:ser>
        <c:shape val="box"/>
        <c:axId val="172614400"/>
        <c:axId val="172615936"/>
        <c:axId val="0"/>
      </c:bar3DChart>
      <c:catAx>
        <c:axId val="17261440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615936"/>
        <c:crosses val="autoZero"/>
        <c:auto val="1"/>
        <c:lblAlgn val="ctr"/>
        <c:lblOffset val="100"/>
      </c:catAx>
      <c:valAx>
        <c:axId val="17261593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614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23</xdr:row>
      <xdr:rowOff>0</xdr:rowOff>
    </xdr:from>
    <xdr:to>
      <xdr:col>11</xdr:col>
      <xdr:colOff>444500</xdr:colOff>
      <xdr:row>36</xdr:row>
      <xdr:rowOff>101600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1600200</xdr:colOff>
      <xdr:row>22</xdr:row>
      <xdr:rowOff>177800</xdr:rowOff>
    </xdr:from>
    <xdr:to>
      <xdr:col>3</xdr:col>
      <xdr:colOff>1384300</xdr:colOff>
      <xdr:row>36</xdr:row>
      <xdr:rowOff>76200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4</xdr:row>
      <xdr:rowOff>9525</xdr:rowOff>
    </xdr:from>
    <xdr:to>
      <xdr:col>7</xdr:col>
      <xdr:colOff>1419225</xdr:colOff>
      <xdr:row>5</xdr:row>
      <xdr:rowOff>0</xdr:rowOff>
    </xdr:to>
    <xdr:sp macro="" textlink="">
      <xdr:nvSpPr>
        <xdr:cNvPr id="2" name="Right Arrow 1"/>
        <xdr:cNvSpPr/>
      </xdr:nvSpPr>
      <xdr:spPr>
        <a:xfrm>
          <a:off x="6276975" y="1190625"/>
          <a:ext cx="12287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13"/>
  <sheetViews>
    <sheetView tabSelected="1"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1">
        <v>2017</v>
      </c>
      <c r="D1" s="24"/>
      <c r="F1" s="48" t="s">
        <v>33</v>
      </c>
    </row>
    <row r="2" spans="1:9" ht="9" customHeight="1">
      <c r="A2" s="25"/>
      <c r="B2" s="25"/>
    </row>
    <row r="3" spans="1:9" ht="27" customHeight="1">
      <c r="A3" s="25"/>
      <c r="B3" s="26" t="s">
        <v>30</v>
      </c>
      <c r="C3" s="30" t="s">
        <v>15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>
        <v>42745</v>
      </c>
      <c r="B8" s="7" t="s">
        <v>40</v>
      </c>
      <c r="C8" s="28">
        <v>100</v>
      </c>
      <c r="D8" s="29" t="s">
        <v>36</v>
      </c>
      <c r="F8" s="6">
        <v>42747</v>
      </c>
      <c r="G8" s="7" t="s">
        <v>41</v>
      </c>
      <c r="H8" s="28">
        <v>40</v>
      </c>
      <c r="I8" s="29" t="s">
        <v>38</v>
      </c>
    </row>
    <row r="9" spans="1:9">
      <c r="A9" s="6">
        <v>42745</v>
      </c>
      <c r="B9" s="7" t="s">
        <v>40</v>
      </c>
      <c r="C9" s="28">
        <v>100</v>
      </c>
      <c r="D9" s="29" t="s">
        <v>36</v>
      </c>
      <c r="F9" s="6">
        <v>42747</v>
      </c>
      <c r="G9" s="7" t="s">
        <v>41</v>
      </c>
      <c r="H9" s="28">
        <v>40</v>
      </c>
      <c r="I9" s="29" t="s">
        <v>38</v>
      </c>
    </row>
    <row r="10" spans="1:9">
      <c r="A10" s="6">
        <v>42745</v>
      </c>
      <c r="B10" s="7" t="s">
        <v>40</v>
      </c>
      <c r="C10" s="28">
        <v>100</v>
      </c>
      <c r="D10" s="29" t="s">
        <v>36</v>
      </c>
      <c r="F10" s="6">
        <v>42747</v>
      </c>
      <c r="G10" s="7" t="s">
        <v>41</v>
      </c>
      <c r="H10" s="28">
        <v>40</v>
      </c>
      <c r="I10" s="29" t="s">
        <v>38</v>
      </c>
    </row>
    <row r="11" spans="1:9">
      <c r="A11" s="6">
        <v>42745</v>
      </c>
      <c r="B11" s="7" t="s">
        <v>40</v>
      </c>
      <c r="C11" s="28">
        <v>100</v>
      </c>
      <c r="D11" s="29" t="s">
        <v>36</v>
      </c>
      <c r="F11" s="6"/>
      <c r="G11" s="7"/>
      <c r="H11" s="28"/>
      <c r="I11" s="29"/>
    </row>
    <row r="12" spans="1:9">
      <c r="A12" s="6">
        <v>42745</v>
      </c>
      <c r="B12" s="7" t="s">
        <v>40</v>
      </c>
      <c r="C12" s="28">
        <v>100</v>
      </c>
      <c r="D12" s="29" t="s">
        <v>36</v>
      </c>
      <c r="F12" s="6"/>
      <c r="G12" s="7"/>
      <c r="H12" s="28"/>
      <c r="I12" s="29"/>
    </row>
    <row r="13" spans="1:9">
      <c r="A13" s="6"/>
      <c r="B13" s="7"/>
      <c r="C13" s="8"/>
      <c r="D13" s="7"/>
      <c r="F13" s="6"/>
      <c r="G13" s="7"/>
      <c r="H13" s="28"/>
      <c r="I13" s="29"/>
    </row>
    <row r="14" spans="1:9">
      <c r="A14" s="6"/>
      <c r="B14" s="7"/>
      <c r="C14" s="8"/>
      <c r="D14" s="7"/>
      <c r="F14" s="6"/>
      <c r="G14" s="7"/>
      <c r="H14" s="28"/>
      <c r="I14" s="29"/>
    </row>
    <row r="15" spans="1:9">
      <c r="A15" s="6"/>
      <c r="B15" s="7"/>
      <c r="C15" s="8"/>
      <c r="D15" s="7"/>
      <c r="F15" s="6"/>
      <c r="G15" s="7"/>
      <c r="H15" s="28"/>
      <c r="I15" s="29"/>
    </row>
    <row r="16" spans="1:9">
      <c r="A16" s="6"/>
      <c r="B16" s="7"/>
      <c r="C16" s="8"/>
      <c r="D16" s="7"/>
      <c r="F16" s="6"/>
      <c r="G16" s="7"/>
      <c r="H16" s="28"/>
      <c r="I16" s="29"/>
    </row>
    <row r="17" spans="1:9">
      <c r="A17" s="6"/>
      <c r="B17" s="7"/>
      <c r="C17" s="8"/>
      <c r="D17" s="7"/>
      <c r="F17" s="6"/>
      <c r="G17" s="7"/>
      <c r="H17" s="28"/>
      <c r="I17" s="29"/>
    </row>
    <row r="18" spans="1:9">
      <c r="A18" s="6"/>
      <c r="B18" s="7"/>
      <c r="C18" s="8"/>
      <c r="D18" s="7"/>
      <c r="F18" s="6"/>
      <c r="G18" s="7"/>
      <c r="H18" s="28"/>
      <c r="I18" s="29"/>
    </row>
    <row r="19" spans="1:9">
      <c r="A19" s="6"/>
      <c r="B19" s="7"/>
      <c r="C19" s="8"/>
      <c r="D19" s="7"/>
      <c r="F19" s="6"/>
      <c r="G19" s="7"/>
      <c r="H19" s="28"/>
      <c r="I19" s="29"/>
    </row>
    <row r="20" spans="1:9">
      <c r="A20" s="6"/>
      <c r="B20" s="7"/>
      <c r="C20" s="8"/>
      <c r="D20" s="7"/>
      <c r="F20" s="6"/>
      <c r="G20" s="7"/>
      <c r="H20" s="28"/>
      <c r="I20" s="29"/>
    </row>
    <row r="21" spans="1:9">
      <c r="A21" s="6"/>
      <c r="B21" s="7"/>
      <c r="C21" s="8"/>
      <c r="D21" s="7"/>
      <c r="F21" s="6"/>
      <c r="G21" s="7"/>
      <c r="H21" s="28"/>
      <c r="I21" s="29"/>
    </row>
    <row r="22" spans="1:9">
      <c r="A22" s="6"/>
      <c r="B22" s="7"/>
      <c r="C22" s="8"/>
      <c r="D22" s="7"/>
      <c r="F22" s="6"/>
      <c r="G22" s="7"/>
      <c r="H22" s="28"/>
      <c r="I22" s="29"/>
    </row>
    <row r="23" spans="1:9">
      <c r="A23" s="6"/>
      <c r="B23" s="7"/>
      <c r="C23" s="8"/>
      <c r="D23" s="7"/>
      <c r="F23" s="6"/>
      <c r="G23" s="7"/>
      <c r="H23" s="28"/>
      <c r="I23" s="29"/>
    </row>
    <row r="24" spans="1:9">
      <c r="A24" s="6"/>
      <c r="B24" s="7"/>
      <c r="C24" s="8"/>
      <c r="D24" s="7"/>
      <c r="F24" s="6"/>
      <c r="G24" s="7"/>
      <c r="H24" s="28"/>
      <c r="I24" s="29"/>
    </row>
    <row r="25" spans="1:9">
      <c r="A25" s="6"/>
      <c r="B25" s="7"/>
      <c r="C25" s="8"/>
      <c r="D25" s="7"/>
      <c r="F25" s="6"/>
      <c r="G25" s="7"/>
      <c r="H25" s="28"/>
      <c r="I25" s="7"/>
    </row>
    <row r="26" spans="1:9">
      <c r="A26" s="6"/>
      <c r="B26" s="7"/>
      <c r="C26" s="8"/>
      <c r="D26" s="7"/>
      <c r="F26" s="6"/>
      <c r="G26" s="7"/>
      <c r="H26" s="28"/>
      <c r="I26" s="7"/>
    </row>
    <row r="27" spans="1:9">
      <c r="A27" s="6"/>
      <c r="B27" s="7"/>
      <c r="C27" s="8"/>
      <c r="D27" s="7"/>
      <c r="F27" s="6"/>
      <c r="G27" s="7"/>
      <c r="H27" s="28"/>
      <c r="I27" s="7"/>
    </row>
    <row r="28" spans="1:9">
      <c r="A28" s="6"/>
      <c r="B28" s="7"/>
      <c r="C28" s="8"/>
      <c r="D28" s="7"/>
      <c r="F28" s="6"/>
      <c r="G28" s="7"/>
      <c r="H28" s="28"/>
      <c r="I28" s="7"/>
    </row>
    <row r="29" spans="1:9">
      <c r="A29" s="6"/>
      <c r="B29" s="7"/>
      <c r="C29" s="8"/>
      <c r="D29" s="7"/>
      <c r="F29" s="6"/>
      <c r="G29" s="7"/>
      <c r="H29" s="28"/>
      <c r="I29" s="7"/>
    </row>
    <row r="30" spans="1:9">
      <c r="A30" s="6"/>
      <c r="B30" s="7"/>
      <c r="C30" s="8"/>
      <c r="D30" s="7"/>
      <c r="F30" s="6"/>
      <c r="G30" s="7"/>
      <c r="H30" s="2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500</v>
      </c>
      <c r="F111" s="10"/>
      <c r="G111" s="12" t="s">
        <v>8</v>
      </c>
      <c r="H111" s="13">
        <f>SUM(H8:H109)</f>
        <v>120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C111-H111</f>
        <v>380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Variables!$A$2:$A$10</xm:f>
          </x14:formula1>
          <xm:sqref>D8:D30 I8:I30</xm:sqref>
        </x14:dataValidation>
        <x14:dataValidation type="list" allowBlank="1" showInputMessage="1" showErrorMessage="1">
          <x14:formula1>
            <xm:f>Variables!$C$2:$C$30</xm:f>
          </x14:formula1>
          <xm:sqref>B8:B30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16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17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18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19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20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21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22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23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>
        <v>43004</v>
      </c>
      <c r="B8" s="7" t="s">
        <v>32</v>
      </c>
      <c r="C8" s="28">
        <v>162</v>
      </c>
      <c r="D8" s="29" t="s">
        <v>38</v>
      </c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162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162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24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25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I113"/>
  <sheetViews>
    <sheetView workbookViewId="0"/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26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rgb="FFC00000"/>
  </sheetPr>
  <dimension ref="A1:E19"/>
  <sheetViews>
    <sheetView showZeros="0" workbookViewId="0">
      <selection activeCell="A5" sqref="A5"/>
    </sheetView>
  </sheetViews>
  <sheetFormatPr defaultColWidth="11" defaultRowHeight="15.75"/>
  <cols>
    <col min="1" max="1" width="21.125" customWidth="1"/>
    <col min="2" max="5" width="20.875" customWidth="1"/>
  </cols>
  <sheetData>
    <row r="1" spans="1:5" ht="33" customHeight="1">
      <c r="A1" s="39" t="s">
        <v>33</v>
      </c>
      <c r="B1" s="39">
        <f>Janvier!C1</f>
        <v>2017</v>
      </c>
    </row>
    <row r="2" spans="1:5" ht="23.25">
      <c r="A2" s="15"/>
      <c r="C2" s="40" t="s">
        <v>31</v>
      </c>
    </row>
    <row r="4" spans="1:5" ht="18.75">
      <c r="A4" s="16" t="s">
        <v>10</v>
      </c>
      <c r="B4" s="32" t="s">
        <v>11</v>
      </c>
      <c r="C4" s="32" t="s">
        <v>12</v>
      </c>
      <c r="D4" s="32" t="s">
        <v>13</v>
      </c>
      <c r="E4" s="32" t="s">
        <v>14</v>
      </c>
    </row>
    <row r="5" spans="1:5">
      <c r="A5" s="33" t="s">
        <v>15</v>
      </c>
      <c r="B5" s="34">
        <f ca="1">INDIRECT(A5&amp;"!C111")</f>
        <v>500</v>
      </c>
      <c r="C5" s="34">
        <f ca="1">INDIRECT(A5&amp;"!H111")</f>
        <v>120</v>
      </c>
      <c r="D5" s="35">
        <f ca="1">B5-C5</f>
        <v>380</v>
      </c>
      <c r="E5" s="36">
        <f ca="1">D5</f>
        <v>380</v>
      </c>
    </row>
    <row r="6" spans="1:5">
      <c r="A6" s="33" t="s">
        <v>16</v>
      </c>
      <c r="B6" s="34">
        <f t="shared" ref="B6:B16" ca="1" si="0">INDIRECT(A6&amp;"!C111")</f>
        <v>0</v>
      </c>
      <c r="C6" s="34">
        <f t="shared" ref="C6:C16" ca="1" si="1">INDIRECT(A6&amp;"!H111")</f>
        <v>0</v>
      </c>
      <c r="D6" s="35">
        <f t="shared" ref="D6:D16" ca="1" si="2">B6-C6</f>
        <v>0</v>
      </c>
      <c r="E6" s="36">
        <f ca="1">E5+D6</f>
        <v>380</v>
      </c>
    </row>
    <row r="7" spans="1:5" ht="17.100000000000001" customHeight="1">
      <c r="A7" s="33" t="s">
        <v>17</v>
      </c>
      <c r="B7" s="34">
        <f t="shared" ca="1" si="0"/>
        <v>0</v>
      </c>
      <c r="C7" s="34">
        <f t="shared" ca="1" si="1"/>
        <v>0</v>
      </c>
      <c r="D7" s="35">
        <f t="shared" ca="1" si="2"/>
        <v>0</v>
      </c>
      <c r="E7" s="36">
        <f t="shared" ref="E7:E16" ca="1" si="3">E6+D7</f>
        <v>380</v>
      </c>
    </row>
    <row r="8" spans="1:5" ht="15.95" customHeight="1">
      <c r="A8" s="33" t="s">
        <v>18</v>
      </c>
      <c r="B8" s="34">
        <f t="shared" ca="1" si="0"/>
        <v>0</v>
      </c>
      <c r="C8" s="34">
        <f t="shared" ca="1" si="1"/>
        <v>0</v>
      </c>
      <c r="D8" s="35">
        <f t="shared" ca="1" si="2"/>
        <v>0</v>
      </c>
      <c r="E8" s="36">
        <f t="shared" ca="1" si="3"/>
        <v>380</v>
      </c>
    </row>
    <row r="9" spans="1:5" ht="15.95" customHeight="1">
      <c r="A9" s="33" t="s">
        <v>19</v>
      </c>
      <c r="B9" s="34">
        <f t="shared" ca="1" si="0"/>
        <v>0</v>
      </c>
      <c r="C9" s="34">
        <f t="shared" ca="1" si="1"/>
        <v>0</v>
      </c>
      <c r="D9" s="35">
        <f t="shared" ca="1" si="2"/>
        <v>0</v>
      </c>
      <c r="E9" s="36">
        <f t="shared" ca="1" si="3"/>
        <v>380</v>
      </c>
    </row>
    <row r="10" spans="1:5" ht="15.95" customHeight="1">
      <c r="A10" s="33" t="s">
        <v>20</v>
      </c>
      <c r="B10" s="34">
        <f t="shared" ca="1" si="0"/>
        <v>0</v>
      </c>
      <c r="C10" s="34">
        <f t="shared" ca="1" si="1"/>
        <v>0</v>
      </c>
      <c r="D10" s="35">
        <f t="shared" ca="1" si="2"/>
        <v>0</v>
      </c>
      <c r="E10" s="36">
        <f t="shared" ca="1" si="3"/>
        <v>380</v>
      </c>
    </row>
    <row r="11" spans="1:5" ht="15.95" customHeight="1">
      <c r="A11" s="33" t="s">
        <v>21</v>
      </c>
      <c r="B11" s="34">
        <f t="shared" ca="1" si="0"/>
        <v>0</v>
      </c>
      <c r="C11" s="34">
        <f t="shared" ca="1" si="1"/>
        <v>0</v>
      </c>
      <c r="D11" s="35">
        <f t="shared" ca="1" si="2"/>
        <v>0</v>
      </c>
      <c r="E11" s="36">
        <f t="shared" ca="1" si="3"/>
        <v>380</v>
      </c>
    </row>
    <row r="12" spans="1:5" ht="15.95" customHeight="1">
      <c r="A12" s="33" t="s">
        <v>22</v>
      </c>
      <c r="B12" s="34">
        <f t="shared" ca="1" si="0"/>
        <v>0</v>
      </c>
      <c r="C12" s="34">
        <f t="shared" ca="1" si="1"/>
        <v>0</v>
      </c>
      <c r="D12" s="35">
        <f t="shared" ca="1" si="2"/>
        <v>0</v>
      </c>
      <c r="E12" s="36">
        <f t="shared" ca="1" si="3"/>
        <v>380</v>
      </c>
    </row>
    <row r="13" spans="1:5" ht="15.95" customHeight="1">
      <c r="A13" s="33" t="s">
        <v>23</v>
      </c>
      <c r="B13" s="34">
        <f t="shared" ca="1" si="0"/>
        <v>162</v>
      </c>
      <c r="C13" s="34">
        <f t="shared" ca="1" si="1"/>
        <v>0</v>
      </c>
      <c r="D13" s="35">
        <f t="shared" ca="1" si="2"/>
        <v>162</v>
      </c>
      <c r="E13" s="36">
        <f t="shared" ca="1" si="3"/>
        <v>542</v>
      </c>
    </row>
    <row r="14" spans="1:5" ht="15.95" customHeight="1">
      <c r="A14" s="33" t="s">
        <v>24</v>
      </c>
      <c r="B14" s="34">
        <f t="shared" ca="1" si="0"/>
        <v>0</v>
      </c>
      <c r="C14" s="34">
        <f t="shared" ca="1" si="1"/>
        <v>0</v>
      </c>
      <c r="D14" s="35">
        <f t="shared" ca="1" si="2"/>
        <v>0</v>
      </c>
      <c r="E14" s="36">
        <f t="shared" ca="1" si="3"/>
        <v>542</v>
      </c>
    </row>
    <row r="15" spans="1:5" ht="15.95" customHeight="1">
      <c r="A15" s="33" t="s">
        <v>25</v>
      </c>
      <c r="B15" s="34">
        <f t="shared" ca="1" si="0"/>
        <v>0</v>
      </c>
      <c r="C15" s="34">
        <f t="shared" ca="1" si="1"/>
        <v>0</v>
      </c>
      <c r="D15" s="35">
        <f t="shared" ca="1" si="2"/>
        <v>0</v>
      </c>
      <c r="E15" s="36">
        <f t="shared" ca="1" si="3"/>
        <v>542</v>
      </c>
    </row>
    <row r="16" spans="1:5" ht="17.100000000000001" customHeight="1">
      <c r="A16" s="33" t="s">
        <v>26</v>
      </c>
      <c r="B16" s="34">
        <f t="shared" ca="1" si="0"/>
        <v>0</v>
      </c>
      <c r="C16" s="34">
        <f t="shared" ca="1" si="1"/>
        <v>0</v>
      </c>
      <c r="D16" s="35">
        <f t="shared" ca="1" si="2"/>
        <v>0</v>
      </c>
      <c r="E16" s="36">
        <f t="shared" ca="1" si="3"/>
        <v>542</v>
      </c>
    </row>
    <row r="17" spans="1:5" ht="10.5" customHeight="1"/>
    <row r="18" spans="1:5" ht="18.75">
      <c r="A18" s="17" t="s">
        <v>27</v>
      </c>
      <c r="B18" s="37">
        <f ca="1">SUM(B5:B16)</f>
        <v>662</v>
      </c>
      <c r="C18" s="38">
        <f ca="1">SUM(C5:C16)</f>
        <v>120</v>
      </c>
      <c r="D18" s="18"/>
      <c r="E18" s="19"/>
    </row>
    <row r="19" spans="1:5" ht="18.75">
      <c r="A19" s="17" t="s">
        <v>28</v>
      </c>
      <c r="B19" s="37">
        <f ca="1">B18-C18</f>
        <v>542</v>
      </c>
      <c r="C19" s="1"/>
    </row>
  </sheetData>
  <conditionalFormatting sqref="B19">
    <cfRule type="cellIs" dxfId="0" priority="1" operator="lessThan">
      <formula>0</formula>
    </cfRule>
  </conditionalFormatting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A1:O5"/>
  <sheetViews>
    <sheetView workbookViewId="0">
      <selection activeCell="G2" sqref="G2"/>
    </sheetView>
  </sheetViews>
  <sheetFormatPr defaultRowHeight="15.75"/>
  <cols>
    <col min="5" max="5" width="18" customWidth="1"/>
    <col min="7" max="7" width="16.875" customWidth="1"/>
    <col min="8" max="8" width="20" customWidth="1"/>
    <col min="15" max="15" width="16.875" customWidth="1"/>
  </cols>
  <sheetData>
    <row r="1" spans="1:15" ht="45.75" customHeight="1">
      <c r="A1" s="44" t="s">
        <v>44</v>
      </c>
      <c r="B1" s="44" t="s">
        <v>45</v>
      </c>
      <c r="C1" s="44" t="s">
        <v>43</v>
      </c>
      <c r="D1" s="44" t="s">
        <v>2</v>
      </c>
      <c r="E1" s="44" t="s">
        <v>3</v>
      </c>
      <c r="F1" s="44" t="s">
        <v>5</v>
      </c>
      <c r="G1" s="45" t="s">
        <v>6</v>
      </c>
      <c r="I1" s="42" t="s">
        <v>44</v>
      </c>
      <c r="J1" s="42" t="s">
        <v>45</v>
      </c>
      <c r="K1" s="42" t="s">
        <v>43</v>
      </c>
      <c r="L1" s="42" t="s">
        <v>2</v>
      </c>
      <c r="M1" s="42" t="s">
        <v>3</v>
      </c>
      <c r="N1" s="42" t="s">
        <v>5</v>
      </c>
      <c r="O1" s="43" t="s">
        <v>6</v>
      </c>
    </row>
    <row r="2" spans="1:15">
      <c r="A2" s="46"/>
      <c r="B2" s="46"/>
      <c r="C2" s="46"/>
      <c r="D2" s="46"/>
      <c r="E2" s="46"/>
      <c r="F2" s="46"/>
      <c r="G2" s="46"/>
    </row>
    <row r="5" spans="1:15" ht="18.75">
      <c r="A5" t="s">
        <v>47</v>
      </c>
      <c r="G5" s="47" t="s">
        <v>46</v>
      </c>
    </row>
  </sheetData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/>
  <dimension ref="A1:G1"/>
  <sheetViews>
    <sheetView workbookViewId="0">
      <selection sqref="A1:G1"/>
    </sheetView>
  </sheetViews>
  <sheetFormatPr defaultRowHeight="15.75"/>
  <cols>
    <col min="1" max="2" width="9" style="41"/>
    <col min="3" max="3" width="17.75" customWidth="1"/>
    <col min="4" max="4" width="8.125" bestFit="1" customWidth="1"/>
    <col min="5" max="5" width="29.5" customWidth="1"/>
    <col min="6" max="6" width="18.75" customWidth="1"/>
    <col min="7" max="7" width="23.5" bestFit="1" customWidth="1"/>
    <col min="10" max="10" width="10.875" bestFit="1" customWidth="1"/>
  </cols>
  <sheetData>
    <row r="1" spans="1:7" ht="18.75">
      <c r="A1" s="32" t="s">
        <v>44</v>
      </c>
      <c r="B1" s="32" t="s">
        <v>45</v>
      </c>
      <c r="C1" s="32" t="s">
        <v>43</v>
      </c>
      <c r="D1" s="32" t="s">
        <v>2</v>
      </c>
      <c r="E1" s="32" t="s">
        <v>3</v>
      </c>
      <c r="F1" s="32" t="s">
        <v>5</v>
      </c>
      <c r="G1" s="32" t="s">
        <v>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F6"/>
  <sheetViews>
    <sheetView workbookViewId="0"/>
  </sheetViews>
  <sheetFormatPr defaultColWidth="11" defaultRowHeight="15.75"/>
  <cols>
    <col min="1" max="1" width="20.625" customWidth="1"/>
    <col min="2" max="2" width="3.625" customWidth="1"/>
    <col min="3" max="3" width="19.125" customWidth="1"/>
    <col min="4" max="4" width="3.625" customWidth="1"/>
  </cols>
  <sheetData>
    <row r="1" spans="1:6" ht="18.75">
      <c r="A1" s="27" t="s">
        <v>34</v>
      </c>
      <c r="B1" s="27"/>
      <c r="C1" s="27" t="s">
        <v>35</v>
      </c>
      <c r="D1" s="27"/>
      <c r="E1" s="27"/>
      <c r="F1" s="27"/>
    </row>
    <row r="2" spans="1:6">
      <c r="A2" t="s">
        <v>36</v>
      </c>
      <c r="C2" t="s">
        <v>40</v>
      </c>
    </row>
    <row r="3" spans="1:6">
      <c r="A3" t="s">
        <v>37</v>
      </c>
    </row>
    <row r="4" spans="1:6">
      <c r="A4" t="s">
        <v>38</v>
      </c>
    </row>
    <row r="5" spans="1:6">
      <c r="A5" t="s">
        <v>39</v>
      </c>
    </row>
    <row r="6" spans="1:6">
      <c r="A6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RECAPITULATIF</vt:lpstr>
      <vt:lpstr>Recherche</vt:lpstr>
      <vt:lpstr>Historique</vt:lpstr>
      <vt:lpstr>Variables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2017-07-07T15:50:59Z</dcterms:created>
  <dcterms:modified xsi:type="dcterms:W3CDTF">2017-10-21T05:19:16Z</dcterms:modified>
</cp:coreProperties>
</file>