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21720" windowHeight="8835" activeTab="1"/>
  </bookViews>
  <sheets>
    <sheet name="I" sheetId="2" r:id="rId1"/>
    <sheet name="II" sheetId="3" r:id="rId2"/>
  </sheets>
  <externalReferences>
    <externalReference r:id="rId3"/>
  </externalReferences>
  <calcPr calcId="1257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2" i="3"/>
  <c r="B3"/>
  <c r="B4"/>
  <c r="B5"/>
  <c r="B6"/>
  <c r="B7"/>
  <c r="B8"/>
  <c r="B9"/>
  <c r="B10"/>
  <c r="B11"/>
  <c r="D8" i="2"/>
  <c r="B8"/>
  <c r="E3"/>
  <c r="E4"/>
  <c r="E5"/>
  <c r="E6"/>
  <c r="E7"/>
  <c r="C3"/>
  <c r="C4"/>
  <c r="C5"/>
  <c r="C6"/>
  <c r="C7"/>
  <c r="E8" l="1"/>
  <c r="C8"/>
</calcChain>
</file>

<file path=xl/sharedStrings.xml><?xml version="1.0" encoding="utf-8"?>
<sst xmlns="http://schemas.openxmlformats.org/spreadsheetml/2006/main" count="24" uniqueCount="21">
  <si>
    <t>Quantités importées</t>
  </si>
  <si>
    <t>SELECTION2</t>
  </si>
  <si>
    <t>Quantité totale importée3</t>
  </si>
  <si>
    <t>SELECTION9</t>
  </si>
  <si>
    <t>Quantité totale importée10</t>
  </si>
  <si>
    <t>x</t>
  </si>
  <si>
    <t>A</t>
  </si>
  <si>
    <t>B</t>
  </si>
  <si>
    <t>Total importé</t>
  </si>
  <si>
    <t>individu A</t>
  </si>
  <si>
    <t>individu B</t>
  </si>
  <si>
    <t>C</t>
  </si>
  <si>
    <t>D</t>
  </si>
  <si>
    <t>E</t>
  </si>
  <si>
    <t>F</t>
  </si>
  <si>
    <t xml:space="preserve">individu </t>
  </si>
  <si>
    <t>G</t>
  </si>
  <si>
    <t>H</t>
  </si>
  <si>
    <t>I</t>
  </si>
  <si>
    <t>J</t>
  </si>
  <si>
    <t>individu C</t>
  </si>
</sst>
</file>

<file path=xl/styles.xml><?xml version="1.0" encoding="utf-8"?>
<styleSheet xmlns="http://schemas.openxmlformats.org/spreadsheetml/2006/main">
  <numFmts count="2">
    <numFmt numFmtId="164" formatCode="_-* #,##0.00\ _€_-;\-* #,##0.00\ _€_-;_-* &quot;-&quot;??\ _€_-;_-@_-"/>
    <numFmt numFmtId="165" formatCode="0.000"/>
  </numFmts>
  <fonts count="7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indexed="8"/>
      <name val="Calibri"/>
      <family val="2"/>
    </font>
    <font>
      <sz val="11"/>
      <name val="Calibri"/>
      <family val="2"/>
      <scheme val="minor"/>
    </font>
    <font>
      <sz val="11"/>
      <name val="Calibri"/>
      <family val="2"/>
      <scheme val="minor"/>
    </font>
    <font>
      <sz val="9"/>
      <color rgb="FF111111"/>
      <name val="Courier New"/>
      <family val="3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 tint="-4.9989318521683403E-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theme="0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21">
    <xf numFmtId="0" fontId="0" fillId="0" borderId="0" xfId="0"/>
    <xf numFmtId="2" fontId="4" fillId="0" borderId="2" xfId="0" applyNumberFormat="1" applyFont="1" applyFill="1" applyBorder="1" applyAlignment="1" applyProtection="1">
      <alignment horizontal="center" vertical="center"/>
      <protection locked="0" hidden="1"/>
    </xf>
    <xf numFmtId="2" fontId="4" fillId="0" borderId="2" xfId="0" applyNumberFormat="1" applyFont="1" applyFill="1" applyBorder="1" applyAlignment="1" applyProtection="1">
      <alignment horizontal="center" vertical="center"/>
      <protection hidden="1"/>
    </xf>
    <xf numFmtId="165" fontId="4" fillId="0" borderId="4" xfId="0" applyNumberFormat="1" applyFont="1" applyFill="1" applyBorder="1" applyAlignment="1">
      <alignment horizontal="center" vertical="center" wrapText="1"/>
    </xf>
    <xf numFmtId="165" fontId="4" fillId="0" borderId="3" xfId="0" applyNumberFormat="1" applyFont="1" applyFill="1" applyBorder="1" applyAlignment="1">
      <alignment horizontal="center" vertical="center" wrapText="1"/>
    </xf>
    <xf numFmtId="165" fontId="4" fillId="0" borderId="2" xfId="0" applyNumberFormat="1" applyFont="1" applyFill="1" applyBorder="1"/>
    <xf numFmtId="2" fontId="5" fillId="0" borderId="1" xfId="0" applyNumberFormat="1" applyFont="1" applyFill="1" applyBorder="1" applyAlignment="1" applyProtection="1">
      <alignment horizontal="center" vertical="center"/>
      <protection hidden="1"/>
    </xf>
    <xf numFmtId="0" fontId="3" fillId="0" borderId="5" xfId="0" applyFont="1" applyFill="1" applyBorder="1" applyAlignment="1">
      <alignment horizontal="left" vertical="center"/>
    </xf>
    <xf numFmtId="2" fontId="2" fillId="2" borderId="5" xfId="0" applyNumberFormat="1" applyFont="1" applyFill="1" applyBorder="1" applyAlignment="1" applyProtection="1">
      <alignment horizontal="left"/>
      <protection locked="0" hidden="1"/>
    </xf>
    <xf numFmtId="2" fontId="2" fillId="2" borderId="6" xfId="0" applyNumberFormat="1" applyFont="1" applyFill="1" applyBorder="1" applyProtection="1">
      <protection hidden="1"/>
    </xf>
    <xf numFmtId="2" fontId="2" fillId="2" borderId="5" xfId="0" applyNumberFormat="1" applyFont="1" applyFill="1" applyBorder="1" applyAlignment="1" applyProtection="1">
      <alignment horizontal="left" vertical="center"/>
      <protection locked="0" hidden="1"/>
    </xf>
    <xf numFmtId="2" fontId="2" fillId="2" borderId="7" xfId="0" applyNumberFormat="1" applyFont="1" applyFill="1" applyBorder="1" applyAlignment="1" applyProtection="1">
      <alignment horizontal="left" vertical="center"/>
      <protection hidden="1"/>
    </xf>
    <xf numFmtId="2" fontId="4" fillId="0" borderId="2" xfId="0" applyNumberFormat="1" applyFont="1" applyFill="1" applyBorder="1" applyAlignment="1">
      <alignment horizontal="left" vertical="center"/>
    </xf>
    <xf numFmtId="2" fontId="4" fillId="3" borderId="2" xfId="0" applyNumberFormat="1" applyFont="1" applyFill="1" applyBorder="1" applyAlignment="1" applyProtection="1">
      <alignment horizontal="center"/>
      <protection locked="0" hidden="1"/>
    </xf>
    <xf numFmtId="2" fontId="4" fillId="0" borderId="2" xfId="0" applyNumberFormat="1" applyFont="1" applyBorder="1" applyProtection="1">
      <protection hidden="1"/>
    </xf>
    <xf numFmtId="2" fontId="4" fillId="3" borderId="2" xfId="0" applyNumberFormat="1" applyFont="1" applyFill="1" applyBorder="1" applyAlignment="1" applyProtection="1">
      <alignment horizontal="center" vertical="center"/>
      <protection locked="0" hidden="1"/>
    </xf>
    <xf numFmtId="2" fontId="4" fillId="0" borderId="2" xfId="0" applyNumberFormat="1" applyFont="1" applyBorder="1" applyAlignment="1" applyProtection="1">
      <alignment horizontal="center" vertical="center"/>
      <protection hidden="1"/>
    </xf>
    <xf numFmtId="2" fontId="0" fillId="0" borderId="2" xfId="1" applyNumberFormat="1" applyFont="1" applyFill="1" applyBorder="1" applyAlignment="1">
      <alignment horizontal="left" vertical="top"/>
    </xf>
    <xf numFmtId="165" fontId="4" fillId="0" borderId="1" xfId="0" applyNumberFormat="1" applyFont="1" applyFill="1" applyBorder="1"/>
    <xf numFmtId="0" fontId="6" fillId="0" borderId="0" xfId="0" applyNumberFormat="1" applyFont="1" applyAlignment="1">
      <alignment horizontal="center"/>
    </xf>
    <xf numFmtId="165" fontId="4" fillId="0" borderId="2" xfId="0" applyNumberFormat="1" applyFont="1" applyFill="1" applyBorder="1" applyAlignment="1">
      <alignment horizontal="center"/>
    </xf>
  </cellXfs>
  <cellStyles count="2">
    <cellStyle name="Comma" xfId="1" builtinId="3"/>
    <cellStyle name="Normal" xfId="0" builtinId="0"/>
  </cellStyles>
  <dxfs count="17">
    <dxf>
      <font>
        <b val="0"/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bottom" textRotation="0" wrapText="0" indent="0" relativeIndent="255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5" formatCode="0.000"/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outline="0">
        <top style="thin">
          <color indexed="64"/>
        </top>
      </border>
    </dxf>
    <dxf>
      <font>
        <b val="0"/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5" formatCode="0.000"/>
      <fill>
        <patternFill patternType="none">
          <fgColor indexed="64"/>
          <bgColor auto="1"/>
        </patternFill>
      </fill>
    </dxf>
    <dxf>
      <border outline="0">
        <bottom style="thin">
          <color indexed="64"/>
        </bottom>
      </border>
    </dxf>
    <dxf>
      <font>
        <b val="0"/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5" formatCode="0.000"/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1"/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alignment horizontal="center" vertical="center" textRotation="0" wrapText="0" indent="0" relativeIndent="255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/>
        <bottom/>
      </border>
      <protection locked="1" hidden="1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10-10-2014/Hi&#233;rarchisation-Guyane-ON-10-10-2014%20-%20Copie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VISION GENERALE"/>
      <sheetName val="Explication des critères"/>
      <sheetName val="I. ENTREE"/>
      <sheetName val="Volume Veg. Imp. par Pays (a)"/>
      <sheetName val="Volume Veg. Imp. par Pays (b)"/>
      <sheetName val="Flux de passagers (a)"/>
      <sheetName val="Flux de passagers (b)"/>
      <sheetName val="II. ETABLISSEMENT"/>
      <sheetName val="Zone A (à remplir)"/>
      <sheetName val="Zone A (b)"/>
      <sheetName val="III. DISPERSION"/>
      <sheetName val="Surfaces"/>
      <sheetName val="Zones bioclimatiques"/>
      <sheetName val="IV. IMPACT ECONOMIQUE"/>
      <sheetName val="Valeur prod."/>
      <sheetName val="Exportations"/>
      <sheetName val="V. IMPACT ENVIRONNEMENTAL"/>
      <sheetName val="Espèces protégées (a)"/>
      <sheetName val="Espèces protégées (b)"/>
      <sheetName val="Emploi"/>
      <sheetName val="Impacts société"/>
      <sheetName val="BILAN"/>
      <sheetName val="EVALUATION PROFIL RISQUE "/>
      <sheetName val="Généralités"/>
      <sheetName val="GRILLE NOTE"/>
      <sheetName val="REF BLOCS"/>
      <sheetName val="TRI-GRAPHE"/>
      <sheetName val="DIAGRAMMES"/>
      <sheetName val="REPORT NOTE"/>
      <sheetName val="HISTO CRITERES"/>
      <sheetName val="HISTO PAR TAXON"/>
      <sheetName val="Incertitude"/>
      <sheetName val="zone de repartition de l'on"/>
      <sheetName val="hotes"/>
      <sheetName val="Hiérarchisation-Guyane-ON-10-10"/>
    </sheetNames>
    <sheetDataSet>
      <sheetData sheetId="0" refreshError="1"/>
      <sheetData sheetId="1" refreshError="1"/>
      <sheetData sheetId="2"/>
      <sheetData sheetId="3">
        <row r="1">
          <cell r="G1" t="str">
            <v>A_MODELE</v>
          </cell>
        </row>
      </sheetData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/>
      <sheetData sheetId="33"/>
      <sheetData sheetId="34" refreshError="1"/>
    </sheetDataSet>
  </externalBook>
</externalLink>
</file>

<file path=xl/tables/table1.xml><?xml version="1.0" encoding="utf-8"?>
<table xmlns="http://schemas.openxmlformats.org/spreadsheetml/2006/main" id="2" name="Tableau2" displayName="Tableau2" ref="B2:E8" totalsRowCount="1" headerRowDxfId="16" dataDxfId="15" tableBorderDxfId="14">
  <autoFilter ref="B2:E7"/>
  <tableColumns count="4">
    <tableColumn id="5" name="SELECTION2" totalsRowFunction="sum" dataDxfId="13" totalsRowDxfId="12">
      <calculatedColumnFormula>IF(SUMPRODUCT(([1]!Tableau5[on]=B$1)*([1]!Tableau5[pays FR]=#REF!))&gt;0,"x","")</calculatedColumnFormula>
    </tableColumn>
    <tableColumn id="6" name="Quantité totale importée3" totalsRowFunction="sum" dataDxfId="11" totalsRowDxfId="10">
      <calculatedColumnFormula>IF(Tableau2[[#This Row],[SELECTION2]]="x",A3,"")</calculatedColumnFormula>
    </tableColumn>
    <tableColumn id="9" name="SELECTION9" totalsRowFunction="sum" dataDxfId="9" totalsRowDxfId="8">
      <calculatedColumnFormula>IF(SUMPRODUCT(([1]!Tableau5[on]=D$1)*([1]!Tableau5[pays FR]=#REF!))&gt;0,"x","")</calculatedColumnFormula>
    </tableColumn>
    <tableColumn id="10" name="Quantité totale importée10" totalsRowFunction="sum" dataDxfId="7" totalsRowDxfId="6">
      <calculatedColumnFormula>IF(Tableau2[[#This Row],[SELECTION9]]="x",A3,"")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1" name="Tableau1" displayName="Tableau1" ref="A1:B11" totalsRowShown="0" headerRowDxfId="5" dataDxfId="3" headerRowBorderDxfId="4" tableBorderDxfId="2">
  <autoFilter ref="A1:B11"/>
  <tableColumns count="2">
    <tableColumn id="1" name="individu " dataDxfId="1"/>
    <tableColumn id="2" name="Total importé" dataDxfId="0">
      <calculatedColumnFormula>INDEX(I!$A$1:$U$8,8,MATCH(Tableau1[[#Headers],[individu ]]&amp;A2,I!$1:$1,0)+1)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8"/>
  <sheetViews>
    <sheetView workbookViewId="0"/>
  </sheetViews>
  <sheetFormatPr defaultColWidth="11.42578125" defaultRowHeight="15"/>
  <cols>
    <col min="1" max="1" width="20.28515625" customWidth="1"/>
    <col min="2" max="2" width="13.5703125" customWidth="1"/>
    <col min="3" max="3" width="26.42578125" customWidth="1"/>
    <col min="4" max="4" width="13.5703125" customWidth="1"/>
    <col min="5" max="5" width="27.42578125" customWidth="1"/>
  </cols>
  <sheetData>
    <row r="1" spans="1:6">
      <c r="A1" s="7"/>
      <c r="B1" s="8" t="s">
        <v>9</v>
      </c>
      <c r="C1" s="9"/>
      <c r="D1" s="10" t="s">
        <v>10</v>
      </c>
      <c r="E1" s="11"/>
      <c r="F1" s="10" t="s">
        <v>20</v>
      </c>
    </row>
    <row r="2" spans="1:6">
      <c r="A2" s="12" t="s">
        <v>0</v>
      </c>
      <c r="B2" s="13" t="s">
        <v>1</v>
      </c>
      <c r="C2" s="14" t="s">
        <v>2</v>
      </c>
      <c r="D2" s="15" t="s">
        <v>3</v>
      </c>
      <c r="E2" s="16" t="s">
        <v>4</v>
      </c>
    </row>
    <row r="3" spans="1:6">
      <c r="A3" s="17">
        <v>546</v>
      </c>
      <c r="B3" s="1"/>
      <c r="C3" s="2" t="str">
        <f>IF(Tableau2[[#This Row],[SELECTION2]]="x",A3,"")</f>
        <v/>
      </c>
      <c r="D3" s="1" t="s">
        <v>5</v>
      </c>
      <c r="E3" s="2">
        <f>IF(Tableau2[[#This Row],[SELECTION9]]="x",A3,"")</f>
        <v>546</v>
      </c>
    </row>
    <row r="4" spans="1:6">
      <c r="A4" s="17">
        <v>417</v>
      </c>
      <c r="B4" s="1" t="s">
        <v>5</v>
      </c>
      <c r="C4" s="2">
        <f>IF(Tableau2[[#This Row],[SELECTION2]]="x",A4,"")</f>
        <v>417</v>
      </c>
      <c r="D4" s="1"/>
      <c r="E4" s="2" t="str">
        <f>IF(Tableau2[[#This Row],[SELECTION9]]="x",A4,"")</f>
        <v/>
      </c>
    </row>
    <row r="5" spans="1:6">
      <c r="A5" s="17">
        <v>7</v>
      </c>
      <c r="B5" s="1"/>
      <c r="C5" s="2" t="str">
        <f>IF(Tableau2[[#This Row],[SELECTION2]]="x",A5,"")</f>
        <v/>
      </c>
      <c r="D5" s="1" t="s">
        <v>5</v>
      </c>
      <c r="E5" s="2">
        <f>IF(Tableau2[[#This Row],[SELECTION9]]="x",A5,"")</f>
        <v>7</v>
      </c>
    </row>
    <row r="6" spans="1:6">
      <c r="A6" s="17">
        <v>183</v>
      </c>
      <c r="B6" s="1" t="s">
        <v>5</v>
      </c>
      <c r="C6" s="2">
        <f>IF(Tableau2[[#This Row],[SELECTION2]]="x",A6,"")</f>
        <v>183</v>
      </c>
      <c r="D6" s="1"/>
      <c r="E6" s="2" t="str">
        <f>IF(Tableau2[[#This Row],[SELECTION9]]="x",A6,"")</f>
        <v/>
      </c>
    </row>
    <row r="7" spans="1:6">
      <c r="A7" s="17">
        <v>57</v>
      </c>
      <c r="B7" s="1"/>
      <c r="C7" s="2" t="str">
        <f>IF(Tableau2[[#This Row],[SELECTION2]]="x",A7,"")</f>
        <v/>
      </c>
      <c r="D7" s="1"/>
      <c r="E7" s="2" t="str">
        <f>IF(Tableau2[[#This Row],[SELECTION9]]="x",A7,"")</f>
        <v/>
      </c>
    </row>
    <row r="8" spans="1:6">
      <c r="B8" s="6">
        <f>SUBTOTAL(109,[SELECTION2])</f>
        <v>0</v>
      </c>
      <c r="C8" s="6">
        <f>SUBTOTAL(109,[Quantité totale importée3])</f>
        <v>600</v>
      </c>
      <c r="D8" s="6">
        <f>SUBTOTAL(109,[SELECTION9])</f>
        <v>0</v>
      </c>
      <c r="E8" s="6">
        <f>SUBTOTAL(109,[Quantité totale importée10])</f>
        <v>553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>
  <dimension ref="A1:B11"/>
  <sheetViews>
    <sheetView tabSelected="1" workbookViewId="0">
      <selection activeCell="B2" sqref="B2"/>
    </sheetView>
  </sheetViews>
  <sheetFormatPr defaultColWidth="11.42578125" defaultRowHeight="15"/>
  <cols>
    <col min="2" max="2" width="23.140625" customWidth="1"/>
  </cols>
  <sheetData>
    <row r="1" spans="1:2">
      <c r="A1" s="3" t="s">
        <v>15</v>
      </c>
      <c r="B1" s="4" t="s">
        <v>8</v>
      </c>
    </row>
    <row r="2" spans="1:2">
      <c r="A2" s="5" t="s">
        <v>6</v>
      </c>
      <c r="B2" s="19">
        <f>INDEX(I!$A$1:$U$8,8,MATCH(Tableau1[[#Headers],[individu ]]&amp;A2,I!$1:$1,0)+1)</f>
        <v>600</v>
      </c>
    </row>
    <row r="3" spans="1:2">
      <c r="A3" s="5" t="s">
        <v>7</v>
      </c>
      <c r="B3" s="19">
        <f>INDEX(I!$A$1:$U$8,8,MATCH(Tableau1[[#Headers],[individu ]]&amp;A3,I!$1:$1,0)+1)</f>
        <v>553</v>
      </c>
    </row>
    <row r="4" spans="1:2">
      <c r="A4" s="5" t="s">
        <v>11</v>
      </c>
      <c r="B4" s="20">
        <f>INDEX(I!$A$1:$U$8,8,MATCH(Tableau1[[#Headers],[individu ]]&amp;A4,I!$1:$1,0)+1)</f>
        <v>0</v>
      </c>
    </row>
    <row r="5" spans="1:2">
      <c r="A5" s="5" t="s">
        <v>12</v>
      </c>
      <c r="B5" s="20" t="e">
        <f>INDEX(I!$A$1:$U$8,8,MATCH(Tableau1[[#Headers],[individu ]]&amp;A5,I!$1:$1,0)+1)</f>
        <v>#N/A</v>
      </c>
    </row>
    <row r="6" spans="1:2">
      <c r="A6" s="5" t="s">
        <v>13</v>
      </c>
      <c r="B6" s="20" t="e">
        <f>INDEX(I!$A$1:$U$8,8,MATCH(Tableau1[[#Headers],[individu ]]&amp;A6,I!$1:$1,0)+1)</f>
        <v>#N/A</v>
      </c>
    </row>
    <row r="7" spans="1:2">
      <c r="A7" s="5" t="s">
        <v>14</v>
      </c>
      <c r="B7" s="20" t="e">
        <f>INDEX(I!$A$1:$U$8,8,MATCH(Tableau1[[#Headers],[individu ]]&amp;A7,I!$1:$1,0)+1)</f>
        <v>#N/A</v>
      </c>
    </row>
    <row r="8" spans="1:2">
      <c r="A8" s="5" t="s">
        <v>16</v>
      </c>
      <c r="B8" s="20" t="e">
        <f>INDEX(I!$A$1:$U$8,8,MATCH(Tableau1[[#Headers],[individu ]]&amp;A8,I!$1:$1,0)+1)</f>
        <v>#N/A</v>
      </c>
    </row>
    <row r="9" spans="1:2">
      <c r="A9" s="5" t="s">
        <v>17</v>
      </c>
      <c r="B9" s="20" t="e">
        <f>INDEX(I!$A$1:$U$8,8,MATCH(Tableau1[[#Headers],[individu ]]&amp;A9,I!$1:$1,0)+1)</f>
        <v>#N/A</v>
      </c>
    </row>
    <row r="10" spans="1:2">
      <c r="A10" s="5" t="s">
        <v>18</v>
      </c>
      <c r="B10" s="20" t="e">
        <f>INDEX(I!$A$1:$U$8,8,MATCH(Tableau1[[#Headers],[individu ]]&amp;A10,I!$1:$1,0)+1)</f>
        <v>#N/A</v>
      </c>
    </row>
    <row r="11" spans="1:2">
      <c r="A11" s="18" t="s">
        <v>19</v>
      </c>
      <c r="B11" s="20" t="e">
        <f>INDEX(I!$A$1:$U$8,8,MATCH(Tableau1[[#Headers],[individu ]]&amp;A11,I!$1:$1,0)+1)</f>
        <v>#N/A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</vt:lpstr>
      <vt:lpstr>II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uther</dc:creator>
  <cp:lastModifiedBy>mduquesn</cp:lastModifiedBy>
  <dcterms:created xsi:type="dcterms:W3CDTF">2014-10-26T23:53:52Z</dcterms:created>
  <dcterms:modified xsi:type="dcterms:W3CDTF">2014-10-29T10:56:44Z</dcterms:modified>
</cp:coreProperties>
</file>