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360" yWindow="360" windowWidth="21720" windowHeight="11790" activeTab="1"/>
  </bookViews>
  <sheets>
    <sheet name="Fichier Secrétaire" sheetId="1" r:id="rId1"/>
    <sheet name="Tableur Trésorier" sheetId="2" r:id="rId2"/>
  </sheets>
  <definedNames>
    <definedName name="_xlnm._FilterDatabase" localSheetId="1" hidden="1">'Tableur Trésorier'!$B$1:$D$14</definedName>
  </definedNames>
  <calcPr calcId="125725"/>
</workbook>
</file>

<file path=xl/calcChain.xml><?xml version="1.0" encoding="utf-8"?>
<calcChain xmlns="http://schemas.openxmlformats.org/spreadsheetml/2006/main">
  <c r="O5" i="2"/>
  <c r="N5"/>
  <c r="O4"/>
  <c r="N4"/>
  <c r="O3"/>
  <c r="N3"/>
  <c r="O2"/>
  <c r="N2"/>
  <c r="N6" l="1"/>
  <c r="O6"/>
  <c r="B2"/>
  <c r="C2"/>
  <c r="B3"/>
  <c r="C3"/>
  <c r="B4"/>
  <c r="C4"/>
  <c r="B5"/>
  <c r="C5"/>
  <c r="B6"/>
  <c r="C6"/>
  <c r="B7"/>
  <c r="C7"/>
  <c r="B8"/>
  <c r="C8"/>
  <c r="B9"/>
  <c r="C9"/>
  <c r="B10"/>
  <c r="C10"/>
  <c r="B11"/>
  <c r="C11"/>
  <c r="B12"/>
  <c r="C12"/>
  <c r="B13"/>
  <c r="C13"/>
  <c r="B14"/>
  <c r="C14"/>
</calcChain>
</file>

<file path=xl/sharedStrings.xml><?xml version="1.0" encoding="utf-8"?>
<sst xmlns="http://schemas.openxmlformats.org/spreadsheetml/2006/main" count="39" uniqueCount="31">
  <si>
    <t>nom</t>
  </si>
  <si>
    <t>catégorie</t>
  </si>
  <si>
    <t>nom 1</t>
  </si>
  <si>
    <t>A</t>
  </si>
  <si>
    <t>nom 2</t>
  </si>
  <si>
    <t>B</t>
  </si>
  <si>
    <t>nom 3</t>
  </si>
  <si>
    <t>nom 4</t>
  </si>
  <si>
    <t>nom 5</t>
  </si>
  <si>
    <t>nom 6</t>
  </si>
  <si>
    <t>nom 7</t>
  </si>
  <si>
    <t>nom 8</t>
  </si>
  <si>
    <t>C</t>
  </si>
  <si>
    <t>nom 9</t>
  </si>
  <si>
    <t>nom 10</t>
  </si>
  <si>
    <t>D</t>
  </si>
  <si>
    <t>nom 11</t>
  </si>
  <si>
    <t>J'ai un tableur tenu par le secrétaire</t>
  </si>
  <si>
    <t>qui sert de références au tableur "trésorier"</t>
  </si>
  <si>
    <t>Nom</t>
  </si>
  <si>
    <t>Catégorie</t>
  </si>
  <si>
    <t>Montant</t>
  </si>
  <si>
    <t>en attente d'être complété</t>
  </si>
  <si>
    <t>le nombre impayé cat A B &amp; C = 6</t>
  </si>
  <si>
    <t>J'aimerais avoir la formule "sommeprod" qui permettrait d'avoir</t>
  </si>
  <si>
    <t>après je pourrais faire que A ou B ou C</t>
  </si>
  <si>
    <t>Impayé</t>
  </si>
  <si>
    <t>Payé</t>
  </si>
  <si>
    <t>#</t>
  </si>
  <si>
    <t>le nombre payé cat A B &amp; C  = 4</t>
  </si>
  <si>
    <t>Il suffit de choisir (ou pas…) chaque lettre …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</si>
</sst>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;;;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8"/>
      <name val="Tahoma"/>
      <family val="2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6" xfId="0" applyBorder="1"/>
    <xf numFmtId="0" fontId="0" fillId="0" borderId="3" xfId="0" applyBorder="1"/>
    <xf numFmtId="0" fontId="0" fillId="0" borderId="5" xfId="0" applyBorder="1"/>
    <xf numFmtId="0" fontId="0" fillId="0" borderId="8" xfId="0" applyBorder="1"/>
    <xf numFmtId="0" fontId="2" fillId="0" borderId="0" xfId="0" applyFont="1"/>
    <xf numFmtId="0" fontId="3" fillId="0" borderId="3" xfId="0" applyFont="1" applyBorder="1"/>
    <xf numFmtId="0" fontId="3" fillId="2" borderId="1" xfId="0" applyFont="1" applyFill="1" applyBorder="1"/>
    <xf numFmtId="0" fontId="3" fillId="2" borderId="2" xfId="0" applyFont="1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164" fontId="0" fillId="0" borderId="5" xfId="0" applyNumberFormat="1" applyBorder="1"/>
    <xf numFmtId="164" fontId="0" fillId="0" borderId="8" xfId="0" applyNumberFormat="1" applyBorder="1"/>
    <xf numFmtId="0" fontId="4" fillId="0" borderId="0" xfId="0" applyFont="1"/>
    <xf numFmtId="0" fontId="5" fillId="0" borderId="0" xfId="0" applyFont="1"/>
    <xf numFmtId="0" fontId="1" fillId="0" borderId="0" xfId="0" applyFont="1"/>
    <xf numFmtId="0" fontId="0" fillId="0" borderId="4" xfId="0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5" fontId="0" fillId="0" borderId="4" xfId="0" applyNumberFormat="1" applyBorder="1"/>
    <xf numFmtId="0" fontId="1" fillId="0" borderId="6" xfId="0" applyFont="1" applyBorder="1" applyAlignment="1">
      <alignment horizontal="right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7" fillId="0" borderId="0" xfId="0" applyFont="1"/>
  </cellXfs>
  <cellStyles count="1">
    <cellStyle name="Normal" xfId="0" builtinId="0"/>
  </cellStyles>
  <dxfs count="2"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8</xdr:row>
      <xdr:rowOff>28575</xdr:rowOff>
    </xdr:from>
    <xdr:to>
      <xdr:col>9</xdr:col>
      <xdr:colOff>695325</xdr:colOff>
      <xdr:row>8</xdr:row>
      <xdr:rowOff>200025</xdr:rowOff>
    </xdr:to>
    <xdr:sp macro="" textlink="">
      <xdr:nvSpPr>
        <xdr:cNvPr id="2" name="Right Arrow 1"/>
        <xdr:cNvSpPr/>
      </xdr:nvSpPr>
      <xdr:spPr>
        <a:xfrm>
          <a:off x="6905625" y="1857375"/>
          <a:ext cx="647700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blDonnées3" displayName="tblDonnées3" ref="B1:C14" totalsRowShown="0">
  <tableColumns count="2">
    <tableColumn id="1" name="nom" dataDxfId="1"/>
    <tableColumn id="2" name="catégori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B1:D17"/>
  <sheetViews>
    <sheetView workbookViewId="0">
      <selection activeCell="I10" sqref="I10"/>
    </sheetView>
  </sheetViews>
  <sheetFormatPr defaultColWidth="11.42578125" defaultRowHeight="15"/>
  <cols>
    <col min="4" max="4" width="43" customWidth="1"/>
  </cols>
  <sheetData>
    <row r="1" spans="2:4" ht="15.75" thickBot="1">
      <c r="B1" t="s">
        <v>0</v>
      </c>
      <c r="C1" t="s">
        <v>1</v>
      </c>
    </row>
    <row r="2" spans="2:4">
      <c r="B2" s="1" t="s">
        <v>2</v>
      </c>
      <c r="C2" s="4" t="s">
        <v>3</v>
      </c>
    </row>
    <row r="3" spans="2:4">
      <c r="B3" s="2" t="s">
        <v>4</v>
      </c>
      <c r="C3" s="5" t="s">
        <v>5</v>
      </c>
    </row>
    <row r="4" spans="2:4">
      <c r="B4" s="2" t="s">
        <v>6</v>
      </c>
      <c r="C4" s="5" t="s">
        <v>3</v>
      </c>
    </row>
    <row r="5" spans="2:4">
      <c r="B5" s="2" t="s">
        <v>7</v>
      </c>
      <c r="C5" s="5" t="s">
        <v>3</v>
      </c>
    </row>
    <row r="6" spans="2:4">
      <c r="B6" s="2" t="s">
        <v>8</v>
      </c>
      <c r="C6" s="5" t="s">
        <v>5</v>
      </c>
    </row>
    <row r="7" spans="2:4">
      <c r="B7" s="2" t="s">
        <v>9</v>
      </c>
      <c r="C7" s="5" t="s">
        <v>3</v>
      </c>
    </row>
    <row r="8" spans="2:4">
      <c r="B8" s="2" t="s">
        <v>10</v>
      </c>
      <c r="C8" s="5" t="s">
        <v>3</v>
      </c>
    </row>
    <row r="9" spans="2:4">
      <c r="B9" s="2" t="s">
        <v>11</v>
      </c>
      <c r="C9" s="5" t="s">
        <v>12</v>
      </c>
    </row>
    <row r="10" spans="2:4">
      <c r="B10" s="2" t="s">
        <v>13</v>
      </c>
      <c r="C10" s="5" t="s">
        <v>3</v>
      </c>
    </row>
    <row r="11" spans="2:4">
      <c r="B11" s="2" t="s">
        <v>14</v>
      </c>
      <c r="C11" s="5" t="s">
        <v>15</v>
      </c>
    </row>
    <row r="12" spans="2:4">
      <c r="B12" s="2" t="s">
        <v>16</v>
      </c>
      <c r="C12" s="5" t="s">
        <v>3</v>
      </c>
    </row>
    <row r="13" spans="2:4">
      <c r="B13" s="2"/>
      <c r="C13" s="5"/>
      <c r="D13" s="20" t="s">
        <v>22</v>
      </c>
    </row>
    <row r="14" spans="2:4" ht="15.75" thickBot="1">
      <c r="B14" s="3"/>
      <c r="C14" s="6"/>
      <c r="D14" s="20"/>
    </row>
    <row r="16" spans="2:4">
      <c r="B16" t="s">
        <v>17</v>
      </c>
    </row>
    <row r="17" spans="2:2">
      <c r="B17" t="s">
        <v>18</v>
      </c>
    </row>
  </sheetData>
  <sheetProtection pivotTables="0"/>
  <mergeCells count="1">
    <mergeCell ref="D13:D14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B1:O29"/>
  <sheetViews>
    <sheetView showZeros="0" tabSelected="1" workbookViewId="0">
      <selection activeCell="J9" sqref="J9"/>
    </sheetView>
  </sheetViews>
  <sheetFormatPr defaultColWidth="11.42578125" defaultRowHeight="15"/>
  <cols>
    <col min="13" max="13" width="7.28515625" customWidth="1"/>
  </cols>
  <sheetData>
    <row r="1" spans="2:15" ht="18" customHeight="1">
      <c r="B1" s="9" t="s">
        <v>19</v>
      </c>
      <c r="C1" s="10" t="s">
        <v>20</v>
      </c>
      <c r="D1" s="8" t="s">
        <v>21</v>
      </c>
      <c r="M1" s="1"/>
      <c r="N1" s="22" t="s">
        <v>26</v>
      </c>
      <c r="O1" s="23" t="s">
        <v>27</v>
      </c>
    </row>
    <row r="2" spans="2:15" ht="18" customHeight="1">
      <c r="B2" s="11" t="str">
        <f>'Fichier Secrétaire'!B2</f>
        <v>nom 1</v>
      </c>
      <c r="C2" s="21" t="str">
        <f>'Fichier Secrétaire'!C2</f>
        <v>A</v>
      </c>
      <c r="D2" s="15">
        <v>10</v>
      </c>
      <c r="G2" t="s">
        <v>24</v>
      </c>
      <c r="M2" s="24" t="b">
        <v>1</v>
      </c>
      <c r="N2" s="26">
        <f>IF($M2=TRUE,SUMPRODUCT(($C$2:$C$14="A")*($D$2:$D$14="")),0)</f>
        <v>5</v>
      </c>
      <c r="O2" s="27">
        <f>IF($M2=TRUE,SUMPRODUCT(($C$2:$C$14="A")*($D$2:$D$14&lt;&gt;"")),0)</f>
        <v>2</v>
      </c>
    </row>
    <row r="3" spans="2:15" ht="18" customHeight="1">
      <c r="B3" s="11" t="str">
        <f>'Fichier Secrétaire'!B3</f>
        <v>nom 2</v>
      </c>
      <c r="C3" s="21" t="str">
        <f>'Fichier Secrétaire'!C3</f>
        <v>B</v>
      </c>
      <c r="D3" s="15">
        <v>10</v>
      </c>
      <c r="H3" s="19" t="s">
        <v>23</v>
      </c>
      <c r="M3" s="24" t="b">
        <v>1</v>
      </c>
      <c r="N3" s="26">
        <f>IF($M3=TRUE,SUMPRODUCT(($C$2:$C$14="B")*($D$2:$D$14="")),0)</f>
        <v>1</v>
      </c>
      <c r="O3" s="27">
        <f>IF($M3=TRUE,SUMPRODUCT(($C$2:$C$14="B")*($D$2:$D$14&lt;&gt;"")),0)</f>
        <v>1</v>
      </c>
    </row>
    <row r="4" spans="2:15" ht="18" customHeight="1">
      <c r="B4" s="11" t="str">
        <f>'Fichier Secrétaire'!B4</f>
        <v>nom 3</v>
      </c>
      <c r="C4" s="21" t="str">
        <f>'Fichier Secrétaire'!C4</f>
        <v>A</v>
      </c>
      <c r="D4" s="15"/>
      <c r="H4" s="18" t="s">
        <v>25</v>
      </c>
      <c r="M4" s="24" t="b">
        <v>1</v>
      </c>
      <c r="N4" s="26">
        <f>IF($M4=TRUE,SUMPRODUCT(($C$2:$C$14="C")*($D$2:$D$14="")),0)</f>
        <v>0</v>
      </c>
      <c r="O4" s="27">
        <f>IF($M4=TRUE,SUMPRODUCT(($C$2:$C$14="C")*($D$2:$D$14&lt;&gt;"")),0)</f>
        <v>1</v>
      </c>
    </row>
    <row r="5" spans="2:15" ht="18" customHeight="1" thickBot="1">
      <c r="B5" s="11" t="str">
        <f>'Fichier Secrétaire'!B5</f>
        <v>nom 4</v>
      </c>
      <c r="C5" s="21" t="str">
        <f>'Fichier Secrétaire'!C5</f>
        <v>A</v>
      </c>
      <c r="D5" s="15">
        <v>15</v>
      </c>
      <c r="M5" s="24" t="b">
        <v>0</v>
      </c>
      <c r="N5" s="26">
        <f>IF($M5=TRUE,SUMPRODUCT(($C$2:$C$14="D")*($D$2:$D$14="")),0)</f>
        <v>0</v>
      </c>
      <c r="O5" s="27">
        <f>IF($M5=TRUE,SUMPRODUCT(($C$2:$C$14="D")*($D$2:$D$14&lt;&gt;"")),0)</f>
        <v>0</v>
      </c>
    </row>
    <row r="6" spans="2:15" ht="18" customHeight="1" thickBot="1">
      <c r="B6" s="11" t="str">
        <f>'Fichier Secrétaire'!B6</f>
        <v>nom 5</v>
      </c>
      <c r="C6" s="21" t="str">
        <f>'Fichier Secrétaire'!C6</f>
        <v>B</v>
      </c>
      <c r="D6" s="15"/>
      <c r="H6" s="19" t="s">
        <v>29</v>
      </c>
      <c r="M6" s="25" t="s">
        <v>28</v>
      </c>
      <c r="N6" s="28">
        <f>SUM(N2:N5)</f>
        <v>6</v>
      </c>
      <c r="O6" s="29">
        <f>SUM(O2:O5)</f>
        <v>4</v>
      </c>
    </row>
    <row r="7" spans="2:15" ht="18" customHeight="1">
      <c r="B7" s="11" t="str">
        <f>'Fichier Secrétaire'!B7</f>
        <v>nom 6</v>
      </c>
      <c r="C7" s="21" t="str">
        <f>'Fichier Secrétaire'!C7</f>
        <v>A</v>
      </c>
      <c r="D7" s="15"/>
      <c r="H7" s="18" t="s">
        <v>25</v>
      </c>
    </row>
    <row r="8" spans="2:15" ht="18" customHeight="1">
      <c r="B8" s="11" t="str">
        <f>'Fichier Secrétaire'!B8</f>
        <v>nom 7</v>
      </c>
      <c r="C8" s="21" t="str">
        <f>'Fichier Secrétaire'!C8</f>
        <v>A</v>
      </c>
      <c r="D8" s="15"/>
    </row>
    <row r="9" spans="2:15" ht="18" customHeight="1">
      <c r="B9" s="11" t="str">
        <f>'Fichier Secrétaire'!B9</f>
        <v>nom 8</v>
      </c>
      <c r="C9" s="21" t="str">
        <f>'Fichier Secrétaire'!C9</f>
        <v>C</v>
      </c>
      <c r="D9" s="15">
        <v>20</v>
      </c>
      <c r="K9" s="30" t="s">
        <v>30</v>
      </c>
    </row>
    <row r="10" spans="2:15" ht="18" customHeight="1">
      <c r="B10" s="11" t="str">
        <f>'Fichier Secrétaire'!B10</f>
        <v>nom 9</v>
      </c>
      <c r="C10" s="21" t="str">
        <f>'Fichier Secrétaire'!C10</f>
        <v>A</v>
      </c>
      <c r="D10" s="15"/>
    </row>
    <row r="11" spans="2:15" ht="18" customHeight="1">
      <c r="B11" s="11" t="str">
        <f>'Fichier Secrétaire'!B11</f>
        <v>nom 10</v>
      </c>
      <c r="C11" s="21" t="str">
        <f>'Fichier Secrétaire'!C11</f>
        <v>D</v>
      </c>
      <c r="D11" s="15">
        <v>10</v>
      </c>
    </row>
    <row r="12" spans="2:15" ht="18" customHeight="1">
      <c r="B12" s="11" t="str">
        <f>'Fichier Secrétaire'!B12</f>
        <v>nom 11</v>
      </c>
      <c r="C12" s="21" t="str">
        <f>'Fichier Secrétaire'!C12</f>
        <v>A</v>
      </c>
      <c r="D12" s="15"/>
    </row>
    <row r="13" spans="2:15" ht="18" customHeight="1">
      <c r="B13" s="11">
        <f>'Fichier Secrétaire'!B13</f>
        <v>0</v>
      </c>
      <c r="C13" s="12">
        <f>'Fichier Secrétaire'!C13</f>
        <v>0</v>
      </c>
      <c r="D13" s="15"/>
      <c r="F13" s="7"/>
    </row>
    <row r="14" spans="2:15" ht="18" customHeight="1" thickBot="1">
      <c r="B14" s="13">
        <f>'Fichier Secrétaire'!B14</f>
        <v>0</v>
      </c>
      <c r="C14" s="14">
        <f>'Fichier Secrétaire'!C14</f>
        <v>0</v>
      </c>
      <c r="D14" s="16"/>
    </row>
    <row r="15" spans="2:15" ht="18" customHeight="1"/>
    <row r="16" spans="2:15" ht="18" customHeight="1"/>
    <row r="17" spans="2:2" ht="18" customHeight="1">
      <c r="B17" s="17"/>
    </row>
    <row r="18" spans="2:2" ht="18" customHeight="1"/>
    <row r="19" spans="2:2" ht="18" customHeight="1"/>
    <row r="20" spans="2:2" ht="18" customHeight="1"/>
    <row r="21" spans="2:2" ht="18" customHeight="1"/>
    <row r="22" spans="2:2" ht="18" customHeight="1"/>
    <row r="23" spans="2:2" ht="18" customHeight="1"/>
    <row r="24" spans="2:2" ht="18" customHeight="1"/>
    <row r="25" spans="2:2" ht="18" customHeight="1"/>
    <row r="26" spans="2:2" ht="18" customHeight="1"/>
    <row r="27" spans="2:2" ht="18" customHeight="1"/>
    <row r="28" spans="2:2" ht="18" customHeight="1"/>
    <row r="29" spans="2:2" ht="18" customHeight="1"/>
  </sheetData>
  <autoFilter ref="B1:D14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Fichier Secrétaire</vt:lpstr>
      <vt:lpstr>Tableur Trésorier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mduquesn</cp:lastModifiedBy>
  <dcterms:created xsi:type="dcterms:W3CDTF">2015-04-10T06:41:13Z</dcterms:created>
  <dcterms:modified xsi:type="dcterms:W3CDTF">2015-04-10T08:57:30Z</dcterms:modified>
</cp:coreProperties>
</file>