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420" yWindow="840" windowWidth="21720" windowHeight="13620"/>
  </bookViews>
  <sheets>
    <sheet name="Données" sheetId="1" r:id="rId1"/>
    <sheet name="Lignes" sheetId="4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3" i="1"/>
  <c r="H33" l="1"/>
  <c r="F33"/>
  <c r="E32"/>
  <c r="D32"/>
  <c r="G32"/>
  <c r="I32" s="1"/>
  <c r="H32" l="1"/>
  <c r="F32"/>
  <c r="E31"/>
  <c r="D31"/>
  <c r="G31"/>
  <c r="I31" s="1"/>
  <c r="H31" l="1"/>
  <c r="F31"/>
  <c r="E30"/>
  <c r="D30"/>
  <c r="G30"/>
  <c r="I30" s="1"/>
  <c r="H30" l="1"/>
  <c r="F30"/>
  <c r="E29"/>
  <c r="D29"/>
  <c r="G29"/>
  <c r="I29" s="1"/>
  <c r="H29" l="1"/>
  <c r="F29"/>
  <c r="E28"/>
  <c r="D28"/>
  <c r="G28"/>
  <c r="I28" s="1"/>
  <c r="H28" l="1"/>
  <c r="F28"/>
  <c r="D27"/>
  <c r="H27" l="1"/>
  <c r="F27"/>
  <c r="E26"/>
  <c r="D26"/>
  <c r="G26"/>
  <c r="I26" s="1"/>
  <c r="H26" l="1"/>
  <c r="F26"/>
  <c r="E25"/>
  <c r="D25"/>
  <c r="G25"/>
  <c r="I25" s="1"/>
  <c r="H25" l="1"/>
  <c r="F25"/>
  <c r="E24"/>
  <c r="D24"/>
  <c r="G24"/>
  <c r="I24" s="1"/>
  <c r="H24" l="1"/>
  <c r="F24"/>
  <c r="D23"/>
  <c r="H23" l="1"/>
  <c r="F23"/>
  <c r="E22"/>
  <c r="D22"/>
  <c r="G22"/>
  <c r="I22" s="1"/>
  <c r="H22" l="1"/>
  <c r="F22"/>
  <c r="E21"/>
  <c r="D21"/>
  <c r="G21"/>
  <c r="I21" s="1"/>
  <c r="H21" l="1"/>
  <c r="F21"/>
  <c r="E20"/>
  <c r="D20"/>
  <c r="G20"/>
  <c r="I20" s="1"/>
  <c r="H20" l="1"/>
  <c r="F20"/>
  <c r="D19"/>
  <c r="H19" l="1"/>
  <c r="F19"/>
  <c r="E18"/>
  <c r="D18"/>
  <c r="G18"/>
  <c r="I18" s="1"/>
  <c r="H18" l="1"/>
  <c r="F18"/>
  <c r="E17"/>
  <c r="D17"/>
  <c r="G17"/>
  <c r="I17" s="1"/>
  <c r="H17" l="1"/>
  <c r="F17"/>
  <c r="E16"/>
  <c r="D16"/>
  <c r="G16"/>
  <c r="I16" s="1"/>
  <c r="H16" l="1"/>
  <c r="F16"/>
  <c r="E15"/>
  <c r="D15"/>
  <c r="G15"/>
  <c r="I15" s="1"/>
  <c r="H15" l="1"/>
  <c r="F15"/>
  <c r="E14"/>
  <c r="D14"/>
  <c r="G14"/>
  <c r="I14" s="1"/>
  <c r="H14" l="1"/>
  <c r="F14"/>
  <c r="D13"/>
  <c r="H13" l="1"/>
  <c r="F13"/>
  <c r="E12"/>
  <c r="D12"/>
  <c r="G12"/>
  <c r="I12" s="1"/>
  <c r="H12" l="1"/>
  <c r="F12"/>
  <c r="E11"/>
  <c r="D11"/>
  <c r="G11"/>
  <c r="I11" s="1"/>
  <c r="H11" l="1"/>
  <c r="F11"/>
  <c r="E10"/>
  <c r="D10"/>
  <c r="G10"/>
  <c r="I10" s="1"/>
  <c r="H10" l="1"/>
  <c r="F10"/>
  <c r="E9"/>
  <c r="D9"/>
  <c r="E7"/>
  <c r="D7"/>
  <c r="G9"/>
  <c r="I9" s="1"/>
  <c r="G7"/>
  <c r="I7" s="1"/>
  <c r="H9" l="1"/>
  <c r="F9"/>
  <c r="H7"/>
  <c r="F7"/>
  <c r="E6"/>
  <c r="D6"/>
  <c r="G6"/>
  <c r="I6" s="1"/>
  <c r="H6" l="1"/>
  <c r="F6"/>
  <c r="E5"/>
  <c r="D5"/>
  <c r="G5"/>
  <c r="I5" s="1"/>
  <c r="H5" l="1"/>
  <c r="F5"/>
  <c r="E4"/>
  <c r="D4"/>
  <c r="G4"/>
  <c r="I4" s="1"/>
  <c r="H4" l="1"/>
  <c r="F4"/>
  <c r="E3"/>
  <c r="D3"/>
  <c r="G3"/>
  <c r="I3" s="1"/>
  <c r="H3" l="1"/>
  <c r="F3"/>
  <c r="E2"/>
  <c r="D2"/>
  <c r="G2"/>
  <c r="I2" s="1"/>
  <c r="H2" l="1"/>
  <c r="F2"/>
  <c r="E1"/>
  <c r="D1"/>
  <c r="G1"/>
  <c r="I1" s="1"/>
  <c r="H1" l="1"/>
  <c r="F1"/>
  <c r="D8" l="1"/>
  <c r="A7" i="4" l="1" a="1"/>
  <c r="A7" s="1"/>
  <c r="E33" i="1" s="1"/>
  <c r="A3" i="4" a="1"/>
  <c r="A3" s="1"/>
  <c r="A6" a="1"/>
  <c r="A6" s="1"/>
  <c r="A2" a="1"/>
  <c r="A2" s="1"/>
  <c r="E27" i="1"/>
  <c r="A8" i="4" a="1"/>
  <c r="A8" s="1"/>
  <c r="A5" a="1"/>
  <c r="A5" s="1"/>
  <c r="A9" a="1"/>
  <c r="A9" s="1"/>
  <c r="A4" a="1"/>
  <c r="A4" s="1"/>
  <c r="E19" i="1" s="1"/>
  <c r="E13"/>
  <c r="H8"/>
  <c r="F8"/>
  <c r="G33"/>
  <c r="I33" s="1"/>
  <c r="G19"/>
  <c r="I19" s="1"/>
  <c r="G13"/>
  <c r="I13" s="1"/>
  <c r="G27"/>
  <c r="I27" s="1"/>
  <c r="G23"/>
  <c r="I23" s="1"/>
  <c r="G8"/>
  <c r="I8" s="1"/>
  <c r="E23" l="1"/>
  <c r="E8"/>
</calcChain>
</file>

<file path=xl/sharedStrings.xml><?xml version="1.0" encoding="utf-8"?>
<sst xmlns="http://schemas.openxmlformats.org/spreadsheetml/2006/main" count="1" uniqueCount="1">
  <si>
    <t>Lig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</si>
</sst>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rgb="FFFF0000"/>
      <name val="Consolas"/>
      <family val="3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0" borderId="0" xfId="1" quotePrefix="1" applyFont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21" fontId="0" fillId="2" borderId="2" xfId="0" applyNumberFormat="1" applyFill="1" applyBorder="1" applyAlignment="1">
      <alignment horizontal="center"/>
    </xf>
    <xf numFmtId="21" fontId="0" fillId="0" borderId="2" xfId="0" applyNumberForma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3" xfId="0" applyFill="1" applyBorder="1"/>
    <xf numFmtId="0" fontId="4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2">
    <dxf>
      <fill>
        <patternFill>
          <bgColor rgb="FFFFFF00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33"/>
  <sheetViews>
    <sheetView tabSelected="1" workbookViewId="0"/>
  </sheetViews>
  <sheetFormatPr defaultColWidth="11" defaultRowHeight="15.75"/>
  <cols>
    <col min="1" max="2" width="11" style="1"/>
    <col min="4" max="4" width="16.875" style="1" bestFit="1" customWidth="1"/>
    <col min="5" max="5" width="7.625" style="1" customWidth="1"/>
    <col min="6" max="6" width="8.875" style="1" bestFit="1" customWidth="1"/>
    <col min="7" max="7" width="11" style="1"/>
    <col min="8" max="9" width="9.125" style="1" customWidth="1"/>
    <col min="10" max="10" width="11" customWidth="1"/>
  </cols>
  <sheetData>
    <row r="1" spans="1:9">
      <c r="A1" s="3">
        <v>39173</v>
      </c>
      <c r="B1" s="5">
        <v>0.86111111111111116</v>
      </c>
      <c r="C1" s="8">
        <v>0.09</v>
      </c>
      <c r="D1" s="1" t="str">
        <f>IF(SIGN(C1)&lt;&gt;SIGN(C2),"Nombre d'éléments","")</f>
        <v/>
      </c>
      <c r="E1" s="1" t="str">
        <f>IF(SIGN(C1)&lt;&gt;SIGN(C2),INDEX(Lignes!$A$2:$A$10,MATCH(IF(D1="Nombre d'éléments",COUNTIF($D$1:D1,"Nombre d'éléments")),{1;2;3;4;5;6;0;0;0},0)),"")</f>
        <v/>
      </c>
      <c r="F1" s="1" t="str">
        <f>IF(D1="Nombre d'éléments",IF(C1&gt;0,"Maximum","Minimum"),"")</f>
        <v/>
      </c>
      <c r="G1" s="1" t="str">
        <f ca="1">IF(D1="Nombre d'éléments",IF(C1&gt;0,MAX(INDIRECT("C"&amp;IF(COUNTIF($D$1:D1,"Nombre d'éléments")-1=0,1,INDEX(Lignes!$A$2:$A$10,MATCH(IF(D1="Nombre d'éléments",COUNTIF($D$1:D1,"Nombre d'éléments")-1),{1;2;3;4;5;6;0;0;0},0))+1)&amp;":C"&amp;INDEX(Lignes!$A$2:$A$10,MATCH(IF(D1="Nombre d'éléments",COUNTIF($D$1:D1,"Nombre d'éléments")),{1;2;3;4;5;6;0;0;0},0)))),MIN(INDIRECT("C"&amp;IF(COUNTIF($D$1:D1,"Nombre d'éléments")-1=0,1,INDEX(Lignes!$A$2:$A$10,MATCH(IF(D1="Nombre d'éléments",COUNTIF($D$1:D1,"Nombre d'éléments")-1),{1;2;3;4;5;6;0;0;0},0))+1)&amp;":C"&amp;INDEX(Lignes!$A$2:$A$10,MATCH(IF(D1="Nombre d'éléments",COUNTIF($D$1:D1,"Nombre d'éléments")),{1;2;3;4;5;6;0;0;0},0))))),"")</f>
        <v/>
      </c>
      <c r="H1" s="7" t="str">
        <f>IF(D1="Nombre d'éléments","Position","")</f>
        <v/>
      </c>
      <c r="I1" s="7" t="str">
        <f ca="1">IF(G1&lt;&gt;"",MATCH(G1,INDIRECT("C"&amp;IF(COUNTIF($D$1:D1,"Nombre d'éléments")-1=0,1,INDEX(Lignes!$A$2:$A$10,MATCH(IF(D1="Nombre d'éléments",COUNTIF($D$1:D1,"Nombre d'éléments")-1),{1;2;3;4;5;6;0;0;0},0))+1)&amp;":C"&amp;INDEX(Lignes!$A$2:$A$10,MATCH(IF(D1="Nombre d'éléments",COUNTIF($D$1:D1,"Nombre d'éléments")),{1;2;3;4;5;6;0;0;0},0))),0),"")</f>
        <v/>
      </c>
    </row>
    <row r="2" spans="1:9">
      <c r="A2" s="4">
        <v>39173</v>
      </c>
      <c r="B2" s="6">
        <v>0.875</v>
      </c>
      <c r="C2" s="8">
        <v>8.6300000000000002E-2</v>
      </c>
      <c r="D2" s="1" t="str">
        <f>IF(SIGN(C2)&lt;&gt;SIGN(C3),"Nombre d'éléments","")</f>
        <v/>
      </c>
      <c r="E2" s="1" t="str">
        <f>IF(SIGN(C2)&lt;&gt;SIGN(C3),INDEX(Lignes!$A$2:$A$10,MATCH(IF(D2="Nombre d'éléments",COUNTIF($D$1:D2,"Nombre d'éléments")),{1;2;3;4;5;6;0;0;0},0)),"")</f>
        <v/>
      </c>
      <c r="F2" s="1" t="str">
        <f>IF(D2="Nombre d'éléments",IF(C2&gt;0,"Maximum","Minimum"),"")</f>
        <v/>
      </c>
      <c r="G2" s="1" t="str">
        <f ca="1">IF(D2="Nombre d'éléments",IF(C2&gt;0,MAX(INDIRECT("C"&amp;IF(COUNTIF($D$1:D2,"Nombre d'éléments")-1=0,1,INDEX(Lignes!$A$2:$A$10,MATCH(IF(D2="Nombre d'éléments",COUNTIF($D$1:D2,"Nombre d'éléments")-1),{1;2;3;4;5;6;0;0;0},0))+1)&amp;":C"&amp;INDEX(Lignes!$A$2:$A$10,MATCH(IF(D2="Nombre d'éléments",COUNTIF($D$1:D2,"Nombre d'éléments")),{1;2;3;4;5;6;0;0;0},0)))),MIN(INDIRECT("C"&amp;IF(COUNTIF($D$1:D2,"Nombre d'éléments")-1=0,1,INDEX(Lignes!$A$2:$A$10,MATCH(IF(D2="Nombre d'éléments",COUNTIF($D$1:D2,"Nombre d'éléments")-1),{1;2;3;4;5;6;0;0;0},0))+1)&amp;":C"&amp;INDEX(Lignes!$A$2:$A$10,MATCH(IF(D2="Nombre d'éléments",COUNTIF($D$1:D2,"Nombre d'éléments")),{1;2;3;4;5;6;0;0;0},0))))),"")</f>
        <v/>
      </c>
      <c r="H2" s="7" t="str">
        <f>IF(D2="Nombre d'éléments","Position","")</f>
        <v/>
      </c>
      <c r="I2" s="7" t="str">
        <f ca="1">IF(G2&lt;&gt;"",MATCH(G2,INDIRECT("C"&amp;IF(COUNTIF($D$1:D2,"Nombre d'éléments")-1=0,1,INDEX(Lignes!$A$2:$A$10,MATCH(IF(D2="Nombre d'éléments",COUNTIF($D$1:D2,"Nombre d'éléments")-1),{1;2;3;4;5;6;0;0;0},0))+1)&amp;":C"&amp;INDEX(Lignes!$A$2:$A$10,MATCH(IF(D2="Nombre d'éléments",COUNTIF($D$1:D2,"Nombre d'éléments")),{1;2;3;4;5;6;0;0;0},0))),0),"")</f>
        <v/>
      </c>
    </row>
    <row r="3" spans="1:9">
      <c r="A3" s="3">
        <v>39173</v>
      </c>
      <c r="B3" s="5">
        <v>0.84722222222222221</v>
      </c>
      <c r="C3" s="8">
        <v>8.3299999999999999E-2</v>
      </c>
      <c r="D3" s="1" t="str">
        <f>IF(SIGN(C3)&lt;&gt;SIGN(C4),"Nombre d'éléments","")</f>
        <v/>
      </c>
      <c r="E3" s="1" t="str">
        <f>IF(SIGN(C3)&lt;&gt;SIGN(C4),INDEX(Lignes!$A$2:$A$10,MATCH(IF(D3="Nombre d'éléments",COUNTIF($D$1:D3,"Nombre d'éléments")),{1;2;3;4;5;6;0;0;0},0)),"")</f>
        <v/>
      </c>
      <c r="F3" s="1" t="str">
        <f>IF(D3="Nombre d'éléments",IF(C3&gt;0,"Maximum","Minimum"),"")</f>
        <v/>
      </c>
      <c r="G3" s="1" t="str">
        <f ca="1">IF(D3="Nombre d'éléments",IF(C3&gt;0,MAX(INDIRECT("C"&amp;IF(COUNTIF($D$1:D3,"Nombre d'éléments")-1=0,1,INDEX(Lignes!$A$2:$A$10,MATCH(IF(D3="Nombre d'éléments",COUNTIF($D$1:D3,"Nombre d'éléments")-1),{1;2;3;4;5;6;0;0;0},0))+1)&amp;":C"&amp;INDEX(Lignes!$A$2:$A$10,MATCH(IF(D3="Nombre d'éléments",COUNTIF($D$1:D3,"Nombre d'éléments")),{1;2;3;4;5;6;0;0;0},0)))),MIN(INDIRECT("C"&amp;IF(COUNTIF($D$1:D3,"Nombre d'éléments")-1=0,1,INDEX(Lignes!$A$2:$A$10,MATCH(IF(D3="Nombre d'éléments",COUNTIF($D$1:D3,"Nombre d'éléments")-1),{1;2;3;4;5;6;0;0;0},0))+1)&amp;":C"&amp;INDEX(Lignes!$A$2:$A$10,MATCH(IF(D3="Nombre d'éléments",COUNTIF($D$1:D3,"Nombre d'éléments")),{1;2;3;4;5;6;0;0;0},0))))),"")</f>
        <v/>
      </c>
      <c r="H3" s="7" t="str">
        <f>IF(D3="Nombre d'éléments","Position","")</f>
        <v/>
      </c>
      <c r="I3" s="7" t="str">
        <f ca="1">IF(G3&lt;&gt;"",MATCH(G3,INDIRECT("C"&amp;IF(COUNTIF($D$1:D3,"Nombre d'éléments")-1=0,1,INDEX(Lignes!$A$2:$A$10,MATCH(IF(D3="Nombre d'éléments",COUNTIF($D$1:D3,"Nombre d'éléments")-1),{1;2;3;4;5;6;0;0;0},0))+1)&amp;":C"&amp;INDEX(Lignes!$A$2:$A$10,MATCH(IF(D3="Nombre d'éléments",COUNTIF($D$1:D3,"Nombre d'éléments")),{1;2;3;4;5;6;0;0;0},0))),0),"")</f>
        <v/>
      </c>
    </row>
    <row r="4" spans="1:9">
      <c r="A4" s="4">
        <v>39173</v>
      </c>
      <c r="B4" s="6">
        <v>0.87847222222222221</v>
      </c>
      <c r="C4" s="8">
        <v>8.2000000000000003E-2</v>
      </c>
      <c r="D4" s="1" t="str">
        <f>IF(SIGN(C4)&lt;&gt;SIGN(C5),"Nombre d'éléments","")</f>
        <v/>
      </c>
      <c r="E4" s="1" t="str">
        <f>IF(SIGN(C4)&lt;&gt;SIGN(C5),INDEX(Lignes!$A$2:$A$10,MATCH(IF(D4="Nombre d'éléments",COUNTIF($D$1:D4,"Nombre d'éléments")),{1;2;3;4;5;6;0;0;0},0)),"")</f>
        <v/>
      </c>
      <c r="F4" s="1" t="str">
        <f>IF(D4="Nombre d'éléments",IF(C4&gt;0,"Maximum","Minimum"),"")</f>
        <v/>
      </c>
      <c r="G4" s="1" t="str">
        <f ca="1">IF(D4="Nombre d'éléments",IF(C4&gt;0,MAX(INDIRECT("C"&amp;IF(COUNTIF($D$1:D4,"Nombre d'éléments")-1=0,1,INDEX(Lignes!$A$2:$A$10,MATCH(IF(D4="Nombre d'éléments",COUNTIF($D$1:D4,"Nombre d'éléments")-1),{1;2;3;4;5;6;0;0;0},0))+1)&amp;":C"&amp;INDEX(Lignes!$A$2:$A$10,MATCH(IF(D4="Nombre d'éléments",COUNTIF($D$1:D4,"Nombre d'éléments")),{1;2;3;4;5;6;0;0;0},0)))),MIN(INDIRECT("C"&amp;IF(COUNTIF($D$1:D4,"Nombre d'éléments")-1=0,1,INDEX(Lignes!$A$2:$A$10,MATCH(IF(D4="Nombre d'éléments",COUNTIF($D$1:D4,"Nombre d'éléments")-1),{1;2;3;4;5;6;0;0;0},0))+1)&amp;":C"&amp;INDEX(Lignes!$A$2:$A$10,MATCH(IF(D4="Nombre d'éléments",COUNTIF($D$1:D4,"Nombre d'éléments")),{1;2;3;4;5;6;0;0;0},0))))),"")</f>
        <v/>
      </c>
      <c r="H4" s="7" t="str">
        <f>IF(D4="Nombre d'éléments","Position","")</f>
        <v/>
      </c>
      <c r="I4" s="7" t="str">
        <f ca="1">IF(G4&lt;&gt;"",MATCH(G4,INDIRECT("C"&amp;IF(COUNTIF($D$1:D4,"Nombre d'éléments")-1=0,1,INDEX(Lignes!$A$2:$A$10,MATCH(IF(D4="Nombre d'éléments",COUNTIF($D$1:D4,"Nombre d'éléments")-1),{1;2;3;4;5;6;0;0;0},0))+1)&amp;":C"&amp;INDEX(Lignes!$A$2:$A$10,MATCH(IF(D4="Nombre d'éléments",COUNTIF($D$1:D4,"Nombre d'éléments")),{1;2;3;4;5;6;0;0;0},0))),0),"")</f>
        <v/>
      </c>
    </row>
    <row r="5" spans="1:9">
      <c r="A5" s="3">
        <v>39173</v>
      </c>
      <c r="B5" s="5">
        <v>0.85069444444444453</v>
      </c>
      <c r="C5" s="8">
        <v>9.9400000000000002E-2</v>
      </c>
      <c r="D5" s="1" t="str">
        <f>IF(SIGN(C5)&lt;&gt;SIGN(C6),"Nombre d'éléments","")</f>
        <v/>
      </c>
      <c r="E5" s="1" t="str">
        <f>IF(SIGN(C5)&lt;&gt;SIGN(C6),INDEX(Lignes!$A$2:$A$10,MATCH(IF(D5="Nombre d'éléments",COUNTIF($D$1:D5,"Nombre d'éléments")),{1;2;3;4;5;6;0;0;0},0)),"")</f>
        <v/>
      </c>
      <c r="F5" s="1" t="str">
        <f>IF(D5="Nombre d'éléments",IF(C5&gt;0,"Maximum","Minimum"),"")</f>
        <v/>
      </c>
      <c r="G5" s="1" t="str">
        <f ca="1">IF(D5="Nombre d'éléments",IF(C5&gt;0,MAX(INDIRECT("C"&amp;IF(COUNTIF($D$1:D5,"Nombre d'éléments")-1=0,1,INDEX(Lignes!$A$2:$A$10,MATCH(IF(D5="Nombre d'éléments",COUNTIF($D$1:D5,"Nombre d'éléments")-1),{1;2;3;4;5;6;0;0;0},0))+1)&amp;":C"&amp;INDEX(Lignes!$A$2:$A$10,MATCH(IF(D5="Nombre d'éléments",COUNTIF($D$1:D5,"Nombre d'éléments")),{1;2;3;4;5;6;0;0;0},0)))),MIN(INDIRECT("C"&amp;IF(COUNTIF($D$1:D5,"Nombre d'éléments")-1=0,1,INDEX(Lignes!$A$2:$A$10,MATCH(IF(D5="Nombre d'éléments",COUNTIF($D$1:D5,"Nombre d'éléments")-1),{1;2;3;4;5;6;0;0;0},0))+1)&amp;":C"&amp;INDEX(Lignes!$A$2:$A$10,MATCH(IF(D5="Nombre d'éléments",COUNTIF($D$1:D5,"Nombre d'éléments")),{1;2;3;4;5;6;0;0;0},0))))),"")</f>
        <v/>
      </c>
      <c r="H5" s="7" t="str">
        <f>IF(D5="Nombre d'éléments","Position","")</f>
        <v/>
      </c>
      <c r="I5" s="7" t="str">
        <f ca="1">IF(G5&lt;&gt;"",MATCH(G5,INDIRECT("C"&amp;IF(COUNTIF($D$1:D5,"Nombre d'éléments")-1=0,1,INDEX(Lignes!$A$2:$A$10,MATCH(IF(D5="Nombre d'éléments",COUNTIF($D$1:D5,"Nombre d'éléments")-1),{1;2;3;4;5;6;0;0;0},0))+1)&amp;":C"&amp;INDEX(Lignes!$A$2:$A$10,MATCH(IF(D5="Nombre d'éléments",COUNTIF($D$1:D5,"Nombre d'éléments")),{1;2;3;4;5;6;0;0;0},0))),0),"")</f>
        <v/>
      </c>
    </row>
    <row r="6" spans="1:9">
      <c r="A6" s="4">
        <v>39173</v>
      </c>
      <c r="B6" s="6">
        <v>0.86458333333333337</v>
      </c>
      <c r="C6" s="8">
        <v>7.85E-2</v>
      </c>
      <c r="D6" s="1" t="str">
        <f>IF(SIGN(C6)&lt;&gt;SIGN(C7),"Nombre d'éléments","")</f>
        <v/>
      </c>
      <c r="E6" s="1" t="str">
        <f>IF(SIGN(C6)&lt;&gt;SIGN(C7),INDEX(Lignes!$A$2:$A$10,MATCH(IF(D6="Nombre d'éléments",COUNTIF($D$1:D6,"Nombre d'éléments")),{1;2;3;4;5;6;0;0;0},0)),"")</f>
        <v/>
      </c>
      <c r="F6" s="1" t="str">
        <f>IF(D6="Nombre d'éléments",IF(C6&gt;0,"Maximum","Minimum"),"")</f>
        <v/>
      </c>
      <c r="G6" s="1" t="str">
        <f ca="1">IF(D6="Nombre d'éléments",IF(C6&gt;0,MAX(INDIRECT("C"&amp;IF(COUNTIF($D$1:D6,"Nombre d'éléments")-1=0,1,INDEX(Lignes!$A$2:$A$10,MATCH(IF(D6="Nombre d'éléments",COUNTIF($D$1:D6,"Nombre d'éléments")-1),{1;2;3;4;5;6;0;0;0},0))+1)&amp;":C"&amp;INDEX(Lignes!$A$2:$A$10,MATCH(IF(D6="Nombre d'éléments",COUNTIF($D$1:D6,"Nombre d'éléments")),{1;2;3;4;5;6;0;0;0},0)))),MIN(INDIRECT("C"&amp;IF(COUNTIF($D$1:D6,"Nombre d'éléments")-1=0,1,INDEX(Lignes!$A$2:$A$10,MATCH(IF(D6="Nombre d'éléments",COUNTIF($D$1:D6,"Nombre d'éléments")-1),{1;2;3;4;5;6;0;0;0},0))+1)&amp;":C"&amp;INDEX(Lignes!$A$2:$A$10,MATCH(IF(D6="Nombre d'éléments",COUNTIF($D$1:D6,"Nombre d'éléments")),{1;2;3;4;5;6;0;0;0},0))))),"")</f>
        <v/>
      </c>
      <c r="H6" s="7" t="str">
        <f>IF(D6="Nombre d'éléments","Position","")</f>
        <v/>
      </c>
      <c r="I6" s="7" t="str">
        <f ca="1">IF(G6&lt;&gt;"",MATCH(G6,INDIRECT("C"&amp;IF(COUNTIF($D$1:D6,"Nombre d'éléments")-1=0,1,INDEX(Lignes!$A$2:$A$10,MATCH(IF(D6="Nombre d'éléments",COUNTIF($D$1:D6,"Nombre d'éléments")-1),{1;2;3;4;5;6;0;0;0},0))+1)&amp;":C"&amp;INDEX(Lignes!$A$2:$A$10,MATCH(IF(D6="Nombre d'éléments",COUNTIF($D$1:D6,"Nombre d'éléments")),{1;2;3;4;5;6;0;0;0},0))),0),"")</f>
        <v/>
      </c>
    </row>
    <row r="7" spans="1:9">
      <c r="A7" s="3">
        <v>39173</v>
      </c>
      <c r="B7" s="5">
        <v>0.86805555555555547</v>
      </c>
      <c r="C7" s="8">
        <v>7.5899999999999995E-2</v>
      </c>
      <c r="D7" s="1" t="str">
        <f>IF(SIGN(C7)&lt;&gt;SIGN(C8),"Nombre d'éléments","")</f>
        <v/>
      </c>
      <c r="E7" s="1" t="str">
        <f>IF(SIGN(C7)&lt;&gt;SIGN(C8),INDEX(Lignes!$A$2:$A$10,MATCH(IF(D7="Nombre d'éléments",COUNTIF($D$1:D7,"Nombre d'éléments")),{1;2;3;4;5;6;0;0;0},0)),"")</f>
        <v/>
      </c>
      <c r="F7" s="1" t="str">
        <f>IF(D7="Nombre d'éléments",IF(C7&gt;0,"Maximum","Minimum"),"")</f>
        <v/>
      </c>
      <c r="G7" s="1" t="str">
        <f ca="1">IF(D7="Nombre d'éléments",IF(C7&gt;0,MAX(INDIRECT("C"&amp;IF(COUNTIF($D$1:D7,"Nombre d'éléments")-1=0,1,INDEX(Lignes!$A$2:$A$10,MATCH(IF(D7="Nombre d'éléments",COUNTIF($D$1:D7,"Nombre d'éléments")-1),{1;2;3;4;5;6;0;0;0},0))+1)&amp;":C"&amp;INDEX(Lignes!$A$2:$A$10,MATCH(IF(D7="Nombre d'éléments",COUNTIF($D$1:D7,"Nombre d'éléments")),{1;2;3;4;5;6;0;0;0},0)))),MIN(INDIRECT("C"&amp;IF(COUNTIF($D$1:D7,"Nombre d'éléments")-1=0,1,INDEX(Lignes!$A$2:$A$10,MATCH(IF(D7="Nombre d'éléments",COUNTIF($D$1:D7,"Nombre d'éléments")-1),{1;2;3;4;5;6;0;0;0},0))+1)&amp;":C"&amp;INDEX(Lignes!$A$2:$A$10,MATCH(IF(D7="Nombre d'éléments",COUNTIF($D$1:D7,"Nombre d'éléments")),{1;2;3;4;5;6;0;0;0},0))))),"")</f>
        <v/>
      </c>
      <c r="H7" s="7" t="str">
        <f>IF(D7="Nombre d'éléments","Position","")</f>
        <v/>
      </c>
      <c r="I7" s="7" t="str">
        <f ca="1">IF(G7&lt;&gt;"",MATCH(G7,INDIRECT("C"&amp;IF(COUNTIF($D$1:D7,"Nombre d'éléments")-1=0,1,INDEX(Lignes!$A$2:$A$10,MATCH(IF(D7="Nombre d'éléments",COUNTIF($D$1:D7,"Nombre d'éléments")-1),{1;2;3;4;5;6;0;0;0},0))+1)&amp;":C"&amp;INDEX(Lignes!$A$2:$A$10,MATCH(IF(D7="Nombre d'éléments",COUNTIF($D$1:D7,"Nombre d'éléments")),{1;2;3;4;5;6;0;0;0},0))),0),"")</f>
        <v/>
      </c>
    </row>
    <row r="8" spans="1:9">
      <c r="A8" s="4">
        <v>39173</v>
      </c>
      <c r="B8" s="6">
        <v>0.85416666666666663</v>
      </c>
      <c r="C8" s="8">
        <v>7.4999999999999997E-2</v>
      </c>
      <c r="D8" s="1" t="str">
        <f>IF(SIGN(C8)&lt;&gt;SIGN(C9),"Nombre d'éléments","")</f>
        <v>Nombre d'éléments</v>
      </c>
      <c r="E8" s="1">
        <f>IF(SIGN(C8)&lt;&gt;SIGN(C9),INDEX(Lignes!$A$2:$A$10,MATCH(IF(D8="Nombre d'éléments",COUNTIF($D$1:D8,"Nombre d'éléments")),{1;2;3;4;5;6;0;0;0},0)),"")</f>
        <v>8</v>
      </c>
      <c r="F8" s="1" t="str">
        <f>IF(D8="Nombre d'éléments",IF(C8&gt;0,"Maximum","Minimum"),"")</f>
        <v>Maximum</v>
      </c>
      <c r="G8" s="1">
        <f ca="1">IF(D8="Nombre d'éléments",IF(C8&gt;0,MAX(INDIRECT("C"&amp;IF(COUNTIF($D$1:D8,"Nombre d'éléments")-1=0,1,INDEX(Lignes!$A$2:$A$10,MATCH(IF(D8="Nombre d'éléments",COUNTIF($D$1:D8,"Nombre d'éléments")-1),{1;2;3;4;5;6;0;0;0},0))+1)&amp;":C"&amp;INDEX(Lignes!$A$2:$A$10,MATCH(IF(D8="Nombre d'éléments",COUNTIF($D$1:D8,"Nombre d'éléments")),{1;2;3;4;5;6;0;0;0},0)))),MIN(INDIRECT("C"&amp;IF(COUNTIF($D$1:D8,"Nombre d'éléments")-1=0,1,INDEX(Lignes!$A$2:$A$10,MATCH(IF(D8="Nombre d'éléments",COUNTIF($D$1:D8,"Nombre d'éléments")-1),{1;2;3;4;5;6;0;0;0},0))+1)&amp;":C"&amp;INDEX(Lignes!$A$2:$A$10,MATCH(IF(D8="Nombre d'éléments",COUNTIF($D$1:D8,"Nombre d'éléments")),{1;2;3;4;5;6;0;0;0},0))))),"")</f>
        <v>9.9400000000000002E-2</v>
      </c>
      <c r="H8" s="7" t="str">
        <f>IF(D8="Nombre d'éléments","Position","")</f>
        <v>Position</v>
      </c>
      <c r="I8" s="7">
        <f ca="1">IF(G8&lt;&gt;"",MATCH(G8,INDIRECT("C"&amp;IF(COUNTIF($D$1:D8,"Nombre d'éléments")-1=0,1,INDEX(Lignes!$A$2:$A$10,MATCH(IF(D8="Nombre d'éléments",COUNTIF($D$1:D8,"Nombre d'éléments")-1),{1;2;3;4;5;6;0;0;0},0))+1)&amp;":C"&amp;INDEX(Lignes!$A$2:$A$10,MATCH(IF(D8="Nombre d'éléments",COUNTIF($D$1:D8,"Nombre d'éléments")),{1;2;3;4;5;6;0;0;0},0))),0),"")</f>
        <v>5</v>
      </c>
    </row>
    <row r="9" spans="1:9">
      <c r="A9" s="3">
        <v>39173</v>
      </c>
      <c r="B9" s="5">
        <v>0.87152777777777779</v>
      </c>
      <c r="C9" s="8">
        <v>-7.3300000000000004E-2</v>
      </c>
      <c r="D9" s="1" t="str">
        <f>IF(SIGN(C9)&lt;&gt;SIGN(C10),"Nombre d'éléments","")</f>
        <v/>
      </c>
      <c r="E9" s="1" t="str">
        <f>IF(SIGN(C9)&lt;&gt;SIGN(C10),INDEX(Lignes!$A$2:$A$10,MATCH(IF(D9="Nombre d'éléments",COUNTIF($D$1:D9,"Nombre d'éléments")),{1;2;3;4;5;6;0;0;0},0)),"")</f>
        <v/>
      </c>
      <c r="F9" s="1" t="str">
        <f>IF(D9="Nombre d'éléments",IF(C9&gt;0,"Maximum","Minimum"),"")</f>
        <v/>
      </c>
      <c r="G9" s="1" t="str">
        <f ca="1">IF(D9="Nombre d'éléments",IF(C9&gt;0,MAX(INDIRECT("C"&amp;IF(COUNTIF($D$1:D9,"Nombre d'éléments")-1=0,1,INDEX(Lignes!$A$2:$A$10,MATCH(IF(D9="Nombre d'éléments",COUNTIF($D$1:D9,"Nombre d'éléments")-1),{1;2;3;4;5;6;0;0;0},0))+1)&amp;":C"&amp;INDEX(Lignes!$A$2:$A$10,MATCH(IF(D9="Nombre d'éléments",COUNTIF($D$1:D9,"Nombre d'éléments")),{1;2;3;4;5;6;0;0;0},0)))),MIN(INDIRECT("C"&amp;IF(COUNTIF($D$1:D9,"Nombre d'éléments")-1=0,1,INDEX(Lignes!$A$2:$A$10,MATCH(IF(D9="Nombre d'éléments",COUNTIF($D$1:D9,"Nombre d'éléments")-1),{1;2;3;4;5;6;0;0;0},0))+1)&amp;":C"&amp;INDEX(Lignes!$A$2:$A$10,MATCH(IF(D9="Nombre d'éléments",COUNTIF($D$1:D9,"Nombre d'éléments")),{1;2;3;4;5;6;0;0;0},0))))),"")</f>
        <v/>
      </c>
      <c r="H9" s="7" t="str">
        <f>IF(D9="Nombre d'éléments","Position","")</f>
        <v/>
      </c>
      <c r="I9" s="7" t="str">
        <f ca="1">IF(G9&lt;&gt;"",MATCH(G9,INDIRECT("C"&amp;IF(COUNTIF($D$1:D9,"Nombre d'éléments")-1=0,1,INDEX(Lignes!$A$2:$A$10,MATCH(IF(D9="Nombre d'éléments",COUNTIF($D$1:D9,"Nombre d'éléments")-1),{1;2;3;4;5;6;0;0;0},0))+1)&amp;":C"&amp;INDEX(Lignes!$A$2:$A$10,MATCH(IF(D9="Nombre d'éléments",COUNTIF($D$1:D9,"Nombre d'éléments")),{1;2;3;4;5;6;0;0;0},0))),0),"")</f>
        <v/>
      </c>
    </row>
    <row r="10" spans="1:9">
      <c r="A10" s="4">
        <v>39173</v>
      </c>
      <c r="B10" s="6">
        <v>0.89930555555555547</v>
      </c>
      <c r="C10" s="8">
        <v>-7.2400000000000006E-2</v>
      </c>
      <c r="D10" s="1" t="str">
        <f>IF(SIGN(C10)&lt;&gt;SIGN(C11),"Nombre d'éléments","")</f>
        <v/>
      </c>
      <c r="E10" s="1" t="str">
        <f>IF(SIGN(C10)&lt;&gt;SIGN(C11),INDEX(Lignes!$A$2:$A$10,MATCH(IF(D10="Nombre d'éléments",COUNTIF($D$1:D10,"Nombre d'éléments")),{1;2;3;4;5;6;0;0;0},0)),"")</f>
        <v/>
      </c>
      <c r="F10" s="1" t="str">
        <f>IF(D10="Nombre d'éléments",IF(C10&gt;0,"Maximum","Minimum"),"")</f>
        <v/>
      </c>
      <c r="G10" s="1" t="str">
        <f ca="1">IF(D10="Nombre d'éléments",IF(C10&gt;0,MAX(INDIRECT("C"&amp;IF(COUNTIF($D$1:D10,"Nombre d'éléments")-1=0,1,INDEX(Lignes!$A$2:$A$10,MATCH(IF(D10="Nombre d'éléments",COUNTIF($D$1:D10,"Nombre d'éléments")-1),{1;2;3;4;5;6;0;0;0},0))+1)&amp;":C"&amp;INDEX(Lignes!$A$2:$A$10,MATCH(IF(D10="Nombre d'éléments",COUNTIF($D$1:D10,"Nombre d'éléments")),{1;2;3;4;5;6;0;0;0},0)))),MIN(INDIRECT("C"&amp;IF(COUNTIF($D$1:D10,"Nombre d'éléments")-1=0,1,INDEX(Lignes!$A$2:$A$10,MATCH(IF(D10="Nombre d'éléments",COUNTIF($D$1:D10,"Nombre d'éléments")-1),{1;2;3;4;5;6;0;0;0},0))+1)&amp;":C"&amp;INDEX(Lignes!$A$2:$A$10,MATCH(IF(D10="Nombre d'éléments",COUNTIF($D$1:D10,"Nombre d'éléments")),{1;2;3;4;5;6;0;0;0},0))))),"")</f>
        <v/>
      </c>
      <c r="H10" s="7" t="str">
        <f>IF(D10="Nombre d'éléments","Position","")</f>
        <v/>
      </c>
      <c r="I10" s="7" t="str">
        <f ca="1">IF(G10&lt;&gt;"",MATCH(G10,INDIRECT("C"&amp;IF(COUNTIF($D$1:D10,"Nombre d'éléments")-1=0,1,INDEX(Lignes!$A$2:$A$10,MATCH(IF(D10="Nombre d'éléments",COUNTIF($D$1:D10,"Nombre d'éléments")-1),{1;2;3;4;5;6;0;0;0},0))+1)&amp;":C"&amp;INDEX(Lignes!$A$2:$A$10,MATCH(IF(D10="Nombre d'éléments",COUNTIF($D$1:D10,"Nombre d'éléments")),{1;2;3;4;5;6;0;0;0},0))),0),"")</f>
        <v/>
      </c>
    </row>
    <row r="11" spans="1:9">
      <c r="A11" s="3">
        <v>39173</v>
      </c>
      <c r="B11" s="5">
        <v>0.85763888888888884</v>
      </c>
      <c r="C11" s="8">
        <v>-7.0199999999999999E-2</v>
      </c>
      <c r="D11" s="1" t="str">
        <f>IF(SIGN(C11)&lt;&gt;SIGN(C12),"Nombre d'éléments","")</f>
        <v/>
      </c>
      <c r="E11" s="1" t="str">
        <f>IF(SIGN(C11)&lt;&gt;SIGN(C12),INDEX(Lignes!$A$2:$A$10,MATCH(IF(D11="Nombre d'éléments",COUNTIF($D$1:D11,"Nombre d'éléments")),{1;2;3;4;5;6;0;0;0},0)),"")</f>
        <v/>
      </c>
      <c r="F11" s="1" t="str">
        <f>IF(D11="Nombre d'éléments",IF(C11&gt;0,"Maximum","Minimum"),"")</f>
        <v/>
      </c>
      <c r="G11" s="1" t="str">
        <f ca="1">IF(D11="Nombre d'éléments",IF(C11&gt;0,MAX(INDIRECT("C"&amp;IF(COUNTIF($D$1:D11,"Nombre d'éléments")-1=0,1,INDEX(Lignes!$A$2:$A$10,MATCH(IF(D11="Nombre d'éléments",COUNTIF($D$1:D11,"Nombre d'éléments")-1),{1;2;3;4;5;6;0;0;0},0))+1)&amp;":C"&amp;INDEX(Lignes!$A$2:$A$10,MATCH(IF(D11="Nombre d'éléments",COUNTIF($D$1:D11,"Nombre d'éléments")),{1;2;3;4;5;6;0;0;0},0)))),MIN(INDIRECT("C"&amp;IF(COUNTIF($D$1:D11,"Nombre d'éléments")-1=0,1,INDEX(Lignes!$A$2:$A$10,MATCH(IF(D11="Nombre d'éléments",COUNTIF($D$1:D11,"Nombre d'éléments")-1),{1;2;3;4;5;6;0;0;0},0))+1)&amp;":C"&amp;INDEX(Lignes!$A$2:$A$10,MATCH(IF(D11="Nombre d'éléments",COUNTIF($D$1:D11,"Nombre d'éléments")),{1;2;3;4;5;6;0;0;0},0))))),"")</f>
        <v/>
      </c>
      <c r="H11" s="7" t="str">
        <f>IF(D11="Nombre d'éléments","Position","")</f>
        <v/>
      </c>
      <c r="I11" s="7" t="str">
        <f ca="1">IF(G11&lt;&gt;"",MATCH(G11,INDIRECT("C"&amp;IF(COUNTIF($D$1:D11,"Nombre d'éléments")-1=0,1,INDEX(Lignes!$A$2:$A$10,MATCH(IF(D11="Nombre d'éléments",COUNTIF($D$1:D11,"Nombre d'éléments")-1),{1;2;3;4;5;6;0;0;0},0))+1)&amp;":C"&amp;INDEX(Lignes!$A$2:$A$10,MATCH(IF(D11="Nombre d'éléments",COUNTIF($D$1:D11,"Nombre d'éléments")),{1;2;3;4;5;6;0;0;0},0))),0),"")</f>
        <v/>
      </c>
    </row>
    <row r="12" spans="1:9">
      <c r="A12" s="4">
        <v>39173</v>
      </c>
      <c r="B12" s="6">
        <v>0.90625</v>
      </c>
      <c r="C12" s="8">
        <v>-6.4500000000000002E-2</v>
      </c>
      <c r="D12" s="1" t="str">
        <f>IF(SIGN(C12)&lt;&gt;SIGN(C13),"Nombre d'éléments","")</f>
        <v/>
      </c>
      <c r="E12" s="1" t="str">
        <f>IF(SIGN(C12)&lt;&gt;SIGN(C13),INDEX(Lignes!$A$2:$A$10,MATCH(IF(D12="Nombre d'éléments",COUNTIF($D$1:D12,"Nombre d'éléments")),{1;2;3;4;5;6;0;0;0},0)),"")</f>
        <v/>
      </c>
      <c r="F12" s="1" t="str">
        <f>IF(D12="Nombre d'éléments",IF(C12&gt;0,"Maximum","Minimum"),"")</f>
        <v/>
      </c>
      <c r="G12" s="1" t="str">
        <f ca="1">IF(D12="Nombre d'éléments",IF(C12&gt;0,MAX(INDIRECT("C"&amp;IF(COUNTIF($D$1:D12,"Nombre d'éléments")-1=0,1,INDEX(Lignes!$A$2:$A$10,MATCH(IF(D12="Nombre d'éléments",COUNTIF($D$1:D12,"Nombre d'éléments")-1),{1;2;3;4;5;6;0;0;0},0))+1)&amp;":C"&amp;INDEX(Lignes!$A$2:$A$10,MATCH(IF(D12="Nombre d'éléments",COUNTIF($D$1:D12,"Nombre d'éléments")),{1;2;3;4;5;6;0;0;0},0)))),MIN(INDIRECT("C"&amp;IF(COUNTIF($D$1:D12,"Nombre d'éléments")-1=0,1,INDEX(Lignes!$A$2:$A$10,MATCH(IF(D12="Nombre d'éléments",COUNTIF($D$1:D12,"Nombre d'éléments")-1),{1;2;3;4;5;6;0;0;0},0))+1)&amp;":C"&amp;INDEX(Lignes!$A$2:$A$10,MATCH(IF(D12="Nombre d'éléments",COUNTIF($D$1:D12,"Nombre d'éléments")),{1;2;3;4;5;6;0;0;0},0))))),"")</f>
        <v/>
      </c>
      <c r="H12" s="7" t="str">
        <f>IF(D12="Nombre d'éléments","Position","")</f>
        <v/>
      </c>
      <c r="I12" s="7" t="str">
        <f ca="1">IF(G12&lt;&gt;"",MATCH(G12,INDIRECT("C"&amp;IF(COUNTIF($D$1:D12,"Nombre d'éléments")-1=0,1,INDEX(Lignes!$A$2:$A$10,MATCH(IF(D12="Nombre d'éléments",COUNTIF($D$1:D12,"Nombre d'éléments")-1),{1;2;3;4;5;6;0;0;0},0))+1)&amp;":C"&amp;INDEX(Lignes!$A$2:$A$10,MATCH(IF(D12="Nombre d'éléments",COUNTIF($D$1:D12,"Nombre d'éléments")),{1;2;3;4;5;6;0;0;0},0))),0),"")</f>
        <v/>
      </c>
    </row>
    <row r="13" spans="1:9">
      <c r="A13" s="3">
        <v>39173</v>
      </c>
      <c r="B13" s="5">
        <v>0.88194444444444453</v>
      </c>
      <c r="C13" s="8">
        <v>-6.0199999999999997E-2</v>
      </c>
      <c r="D13" s="1" t="str">
        <f>IF(SIGN(C13)&lt;&gt;SIGN(C14),"Nombre d'éléments","")</f>
        <v>Nombre d'éléments</v>
      </c>
      <c r="E13" s="1">
        <f>IF(SIGN(C13)&lt;&gt;SIGN(C14),INDEX(Lignes!$A$2:$A$10,MATCH(IF(D13="Nombre d'éléments",COUNTIF($D$1:D13,"Nombre d'éléments")),{1;2;3;4;5;6;0;0;0},0)),"")</f>
        <v>13</v>
      </c>
      <c r="F13" s="1" t="str">
        <f>IF(D13="Nombre d'éléments",IF(C13&gt;0,"Maximum","Minimum"),"")</f>
        <v>Minimum</v>
      </c>
      <c r="G13" s="1">
        <f ca="1">IF(D13="Nombre d'éléments",IF(C13&gt;0,MAX(INDIRECT("C"&amp;IF(COUNTIF($D$1:D13,"Nombre d'éléments")-1=0,1,INDEX(Lignes!$A$2:$A$10,MATCH(IF(D13="Nombre d'éléments",COUNTIF($D$1:D13,"Nombre d'éléments")-1),{1;2;3;4;5;6;0;0;0},0))+1)&amp;":C"&amp;INDEX(Lignes!$A$2:$A$10,MATCH(IF(D13="Nombre d'éléments",COUNTIF($D$1:D13,"Nombre d'éléments")),{1;2;3;4;5;6;0;0;0},0)))),MIN(INDIRECT("C"&amp;IF(COUNTIF($D$1:D13,"Nombre d'éléments")-1=0,1,INDEX(Lignes!$A$2:$A$10,MATCH(IF(D13="Nombre d'éléments",COUNTIF($D$1:D13,"Nombre d'éléments")-1),{1;2;3;4;5;6;0;0;0},0))+1)&amp;":C"&amp;INDEX(Lignes!$A$2:$A$10,MATCH(IF(D13="Nombre d'éléments",COUNTIF($D$1:D13,"Nombre d'éléments")),{1;2;3;4;5;6;0;0;0},0))))),"")</f>
        <v>-7.3300000000000004E-2</v>
      </c>
      <c r="H13" s="7" t="str">
        <f>IF(D13="Nombre d'éléments","Position","")</f>
        <v>Position</v>
      </c>
      <c r="I13" s="7">
        <f ca="1">IF(G13&lt;&gt;"",MATCH(G13,INDIRECT("C"&amp;IF(COUNTIF($D$1:D13,"Nombre d'éléments")-1=0,1,INDEX(Lignes!$A$2:$A$10,MATCH(IF(D13="Nombre d'éléments",COUNTIF($D$1:D13,"Nombre d'éléments")-1),{1;2;3;4;5;6;0;0;0},0))+1)&amp;":C"&amp;INDEX(Lignes!$A$2:$A$10,MATCH(IF(D13="Nombre d'éléments",COUNTIF($D$1:D13,"Nombre d'éléments")),{1;2;3;4;5;6;0;0;0},0))),0),"")</f>
        <v>1</v>
      </c>
    </row>
    <row r="14" spans="1:9">
      <c r="A14" s="4">
        <v>39173</v>
      </c>
      <c r="B14" s="6">
        <v>0.92708333333333337</v>
      </c>
      <c r="C14" s="8">
        <v>5.8799999999999998E-2</v>
      </c>
      <c r="D14" s="1" t="str">
        <f>IF(SIGN(C14)&lt;&gt;SIGN(C15),"Nombre d'éléments","")</f>
        <v/>
      </c>
      <c r="E14" s="1" t="str">
        <f>IF(SIGN(C14)&lt;&gt;SIGN(C15),INDEX(Lignes!$A$2:$A$10,MATCH(IF(D14="Nombre d'éléments",COUNTIF($D$1:D14,"Nombre d'éléments")),{1;2;3;4;5;6;0;0;0},0)),"")</f>
        <v/>
      </c>
      <c r="F14" s="1" t="str">
        <f>IF(D14="Nombre d'éléments",IF(C14&gt;0,"Maximum","Minimum"),"")</f>
        <v/>
      </c>
      <c r="G14" s="1" t="str">
        <f ca="1">IF(D14="Nombre d'éléments",IF(C14&gt;0,MAX(INDIRECT("C"&amp;IF(COUNTIF($D$1:D14,"Nombre d'éléments")-1=0,1,INDEX(Lignes!$A$2:$A$10,MATCH(IF(D14="Nombre d'éléments",COUNTIF($D$1:D14,"Nombre d'éléments")-1),{1;2;3;4;5;6;0;0;0},0))+1)&amp;":C"&amp;INDEX(Lignes!$A$2:$A$10,MATCH(IF(D14="Nombre d'éléments",COUNTIF($D$1:D14,"Nombre d'éléments")),{1;2;3;4;5;6;0;0;0},0)))),MIN(INDIRECT("C"&amp;IF(COUNTIF($D$1:D14,"Nombre d'éléments")-1=0,1,INDEX(Lignes!$A$2:$A$10,MATCH(IF(D14="Nombre d'éléments",COUNTIF($D$1:D14,"Nombre d'éléments")-1),{1;2;3;4;5;6;0;0;0},0))+1)&amp;":C"&amp;INDEX(Lignes!$A$2:$A$10,MATCH(IF(D14="Nombre d'éléments",COUNTIF($D$1:D14,"Nombre d'éléments")),{1;2;3;4;5;6;0;0;0},0))))),"")</f>
        <v/>
      </c>
      <c r="H14" s="7" t="str">
        <f>IF(D14="Nombre d'éléments","Position","")</f>
        <v/>
      </c>
      <c r="I14" s="7" t="str">
        <f ca="1">IF(G14&lt;&gt;"",MATCH(G14,INDIRECT("C"&amp;IF(COUNTIF($D$1:D14,"Nombre d'éléments")-1=0,1,INDEX(Lignes!$A$2:$A$10,MATCH(IF(D14="Nombre d'éléments",COUNTIF($D$1:D14,"Nombre d'éléments")-1),{1;2;3;4;5;6;0;0;0},0))+1)&amp;":C"&amp;INDEX(Lignes!$A$2:$A$10,MATCH(IF(D14="Nombre d'éléments",COUNTIF($D$1:D14,"Nombre d'éléments")),{1;2;3;4;5;6;0;0;0},0))),0),"")</f>
        <v/>
      </c>
    </row>
    <row r="15" spans="1:9">
      <c r="A15" s="3">
        <v>39173</v>
      </c>
      <c r="B15" s="5">
        <v>0.89583333333333337</v>
      </c>
      <c r="C15" s="8">
        <v>5.8400000000000001E-2</v>
      </c>
      <c r="D15" s="1" t="str">
        <f>IF(SIGN(C15)&lt;&gt;SIGN(C16),"Nombre d'éléments","")</f>
        <v/>
      </c>
      <c r="E15" s="1" t="str">
        <f>IF(SIGN(C15)&lt;&gt;SIGN(C16),INDEX(Lignes!$A$2:$A$10,MATCH(IF(D15="Nombre d'éléments",COUNTIF($D$1:D15,"Nombre d'éléments")),{1;2;3;4;5;6;0;0;0},0)),"")</f>
        <v/>
      </c>
      <c r="F15" s="1" t="str">
        <f>IF(D15="Nombre d'éléments",IF(C15&gt;0,"Maximum","Minimum"),"")</f>
        <v/>
      </c>
      <c r="G15" s="1" t="str">
        <f ca="1">IF(D15="Nombre d'éléments",IF(C15&gt;0,MAX(INDIRECT("C"&amp;IF(COUNTIF($D$1:D15,"Nombre d'éléments")-1=0,1,INDEX(Lignes!$A$2:$A$10,MATCH(IF(D15="Nombre d'éléments",COUNTIF($D$1:D15,"Nombre d'éléments")-1),{1;2;3;4;5;6;0;0;0},0))+1)&amp;":C"&amp;INDEX(Lignes!$A$2:$A$10,MATCH(IF(D15="Nombre d'éléments",COUNTIF($D$1:D15,"Nombre d'éléments")),{1;2;3;4;5;6;0;0;0},0)))),MIN(INDIRECT("C"&amp;IF(COUNTIF($D$1:D15,"Nombre d'éléments")-1=0,1,INDEX(Lignes!$A$2:$A$10,MATCH(IF(D15="Nombre d'éléments",COUNTIF($D$1:D15,"Nombre d'éléments")-1),{1;2;3;4;5;6;0;0;0},0))+1)&amp;":C"&amp;INDEX(Lignes!$A$2:$A$10,MATCH(IF(D15="Nombre d'éléments",COUNTIF($D$1:D15,"Nombre d'éléments")),{1;2;3;4;5;6;0;0;0},0))))),"")</f>
        <v/>
      </c>
      <c r="H15" s="7" t="str">
        <f>IF(D15="Nombre d'éléments","Position","")</f>
        <v/>
      </c>
      <c r="I15" s="7" t="str">
        <f ca="1">IF(G15&lt;&gt;"",MATCH(G15,INDIRECT("C"&amp;IF(COUNTIF($D$1:D15,"Nombre d'éléments")-1=0,1,INDEX(Lignes!$A$2:$A$10,MATCH(IF(D15="Nombre d'éléments",COUNTIF($D$1:D15,"Nombre d'éléments")-1),{1;2;3;4;5;6;0;0;0},0))+1)&amp;":C"&amp;INDEX(Lignes!$A$2:$A$10,MATCH(IF(D15="Nombre d'éléments",COUNTIF($D$1:D15,"Nombre d'éléments")),{1;2;3;4;5;6;0;0;0},0))),0),"")</f>
        <v/>
      </c>
    </row>
    <row r="16" spans="1:9">
      <c r="A16" s="4">
        <v>39173</v>
      </c>
      <c r="B16" s="6">
        <v>0.93055555555555547</v>
      </c>
      <c r="C16" s="8">
        <v>5.62E-2</v>
      </c>
      <c r="D16" s="1" t="str">
        <f>IF(SIGN(C16)&lt;&gt;SIGN(C17),"Nombre d'éléments","")</f>
        <v/>
      </c>
      <c r="E16" s="1" t="str">
        <f>IF(SIGN(C16)&lt;&gt;SIGN(C17),INDEX(Lignes!$A$2:$A$10,MATCH(IF(D16="Nombre d'éléments",COUNTIF($D$1:D16,"Nombre d'éléments")),{1;2;3;4;5;6;0;0;0},0)),"")</f>
        <v/>
      </c>
      <c r="F16" s="1" t="str">
        <f>IF(D16="Nombre d'éléments",IF(C16&gt;0,"Maximum","Minimum"),"")</f>
        <v/>
      </c>
      <c r="G16" s="1" t="str">
        <f ca="1">IF(D16="Nombre d'éléments",IF(C16&gt;0,MAX(INDIRECT("C"&amp;IF(COUNTIF($D$1:D16,"Nombre d'éléments")-1=0,1,INDEX(Lignes!$A$2:$A$10,MATCH(IF(D16="Nombre d'éléments",COUNTIF($D$1:D16,"Nombre d'éléments")-1),{1;2;3;4;5;6;0;0;0},0))+1)&amp;":C"&amp;INDEX(Lignes!$A$2:$A$10,MATCH(IF(D16="Nombre d'éléments",COUNTIF($D$1:D16,"Nombre d'éléments")),{1;2;3;4;5;6;0;0;0},0)))),MIN(INDIRECT("C"&amp;IF(COUNTIF($D$1:D16,"Nombre d'éléments")-1=0,1,INDEX(Lignes!$A$2:$A$10,MATCH(IF(D16="Nombre d'éléments",COUNTIF($D$1:D16,"Nombre d'éléments")-1),{1;2;3;4;5;6;0;0;0},0))+1)&amp;":C"&amp;INDEX(Lignes!$A$2:$A$10,MATCH(IF(D16="Nombre d'éléments",COUNTIF($D$1:D16,"Nombre d'éléments")),{1;2;3;4;5;6;0;0;0},0))))),"")</f>
        <v/>
      </c>
      <c r="H16" s="7" t="str">
        <f>IF(D16="Nombre d'éléments","Position","")</f>
        <v/>
      </c>
      <c r="I16" s="7" t="str">
        <f ca="1">IF(G16&lt;&gt;"",MATCH(G16,INDIRECT("C"&amp;IF(COUNTIF($D$1:D16,"Nombre d'éléments")-1=0,1,INDEX(Lignes!$A$2:$A$10,MATCH(IF(D16="Nombre d'éléments",COUNTIF($D$1:D16,"Nombre d'éléments")-1),{1;2;3;4;5;6;0;0;0},0))+1)&amp;":C"&amp;INDEX(Lignes!$A$2:$A$10,MATCH(IF(D16="Nombre d'éléments",COUNTIF($D$1:D16,"Nombre d'éléments")),{1;2;3;4;5;6;0;0;0},0))),0),"")</f>
        <v/>
      </c>
    </row>
    <row r="17" spans="1:9">
      <c r="A17" s="4">
        <v>39173</v>
      </c>
      <c r="B17" s="6">
        <v>0.92708333333333337</v>
      </c>
      <c r="C17" s="8">
        <v>5.9299999999999999E-2</v>
      </c>
      <c r="D17" s="1" t="str">
        <f>IF(SIGN(C17)&lt;&gt;SIGN(C18),"Nombre d'éléments","")</f>
        <v/>
      </c>
      <c r="E17" s="1" t="str">
        <f>IF(SIGN(C17)&lt;&gt;SIGN(C18),INDEX(Lignes!$A$2:$A$10,MATCH(IF(D17="Nombre d'éléments",COUNTIF($D$1:D17,"Nombre d'éléments")),{1;2;3;4;5;6;0;0;0},0)),"")</f>
        <v/>
      </c>
      <c r="F17" s="1" t="str">
        <f>IF(D17="Nombre d'éléments",IF(C17&gt;0,"Maximum","Minimum"),"")</f>
        <v/>
      </c>
      <c r="G17" s="1" t="str">
        <f ca="1">IF(D17="Nombre d'éléments",IF(C17&gt;0,MAX(INDIRECT("C"&amp;IF(COUNTIF($D$1:D17,"Nombre d'éléments")-1=0,1,INDEX(Lignes!$A$2:$A$10,MATCH(IF(D17="Nombre d'éléments",COUNTIF($D$1:D17,"Nombre d'éléments")-1),{1;2;3;4;5;6;0;0;0},0))+1)&amp;":C"&amp;INDEX(Lignes!$A$2:$A$10,MATCH(IF(D17="Nombre d'éléments",COUNTIF($D$1:D17,"Nombre d'éléments")),{1;2;3;4;5;6;0;0;0},0)))),MIN(INDIRECT("C"&amp;IF(COUNTIF($D$1:D17,"Nombre d'éléments")-1=0,1,INDEX(Lignes!$A$2:$A$10,MATCH(IF(D17="Nombre d'éléments",COUNTIF($D$1:D17,"Nombre d'éléments")-1),{1;2;3;4;5;6;0;0;0},0))+1)&amp;":C"&amp;INDEX(Lignes!$A$2:$A$10,MATCH(IF(D17="Nombre d'éléments",COUNTIF($D$1:D17,"Nombre d'éléments")),{1;2;3;4;5;6;0;0;0},0))))),"")</f>
        <v/>
      </c>
      <c r="H17" s="7" t="str">
        <f>IF(D17="Nombre d'éléments","Position","")</f>
        <v/>
      </c>
      <c r="I17" s="7" t="str">
        <f ca="1">IF(G17&lt;&gt;"",MATCH(G17,INDIRECT("C"&amp;IF(COUNTIF($D$1:D17,"Nombre d'éléments")-1=0,1,INDEX(Lignes!$A$2:$A$10,MATCH(IF(D17="Nombre d'éléments",COUNTIF($D$1:D17,"Nombre d'éléments")-1),{1;2;3;4;5;6;0;0;0},0))+1)&amp;":C"&amp;INDEX(Lignes!$A$2:$A$10,MATCH(IF(D17="Nombre d'éléments",COUNTIF($D$1:D17,"Nombre d'éléments")),{1;2;3;4;5;6;0;0;0},0))),0),"")</f>
        <v/>
      </c>
    </row>
    <row r="18" spans="1:9">
      <c r="A18" s="3">
        <v>39173</v>
      </c>
      <c r="B18" s="5">
        <v>0.89583333333333337</v>
      </c>
      <c r="C18" s="8">
        <v>5.8400000000000001E-2</v>
      </c>
      <c r="D18" s="1" t="str">
        <f>IF(SIGN(C18)&lt;&gt;SIGN(C19),"Nombre d'éléments","")</f>
        <v/>
      </c>
      <c r="E18" s="1" t="str">
        <f>IF(SIGN(C18)&lt;&gt;SIGN(C19),INDEX(Lignes!$A$2:$A$10,MATCH(IF(D18="Nombre d'éléments",COUNTIF($D$1:D18,"Nombre d'éléments")),{1;2;3;4;5;6;0;0;0},0)),"")</f>
        <v/>
      </c>
      <c r="F18" s="1" t="str">
        <f>IF(D18="Nombre d'éléments",IF(C18&gt;0,"Maximum","Minimum"),"")</f>
        <v/>
      </c>
      <c r="G18" s="1" t="str">
        <f ca="1">IF(D18="Nombre d'éléments",IF(C18&gt;0,MAX(INDIRECT("C"&amp;IF(COUNTIF($D$1:D18,"Nombre d'éléments")-1=0,1,INDEX(Lignes!$A$2:$A$10,MATCH(IF(D18="Nombre d'éléments",COUNTIF($D$1:D18,"Nombre d'éléments")-1),{1;2;3;4;5;6;0;0;0},0))+1)&amp;":C"&amp;INDEX(Lignes!$A$2:$A$10,MATCH(IF(D18="Nombre d'éléments",COUNTIF($D$1:D18,"Nombre d'éléments")),{1;2;3;4;5;6;0;0;0},0)))),MIN(INDIRECT("C"&amp;IF(COUNTIF($D$1:D18,"Nombre d'éléments")-1=0,1,INDEX(Lignes!$A$2:$A$10,MATCH(IF(D18="Nombre d'éléments",COUNTIF($D$1:D18,"Nombre d'éléments")-1),{1;2;3;4;5;6;0;0;0},0))+1)&amp;":C"&amp;INDEX(Lignes!$A$2:$A$10,MATCH(IF(D18="Nombre d'éléments",COUNTIF($D$1:D18,"Nombre d'éléments")),{1;2;3;4;5;6;0;0;0},0))))),"")</f>
        <v/>
      </c>
      <c r="H18" s="7" t="str">
        <f>IF(D18="Nombre d'éléments","Position","")</f>
        <v/>
      </c>
      <c r="I18" s="7" t="str">
        <f ca="1">IF(G18&lt;&gt;"",MATCH(G18,INDIRECT("C"&amp;IF(COUNTIF($D$1:D18,"Nombre d'éléments")-1=0,1,INDEX(Lignes!$A$2:$A$10,MATCH(IF(D18="Nombre d'éléments",COUNTIF($D$1:D18,"Nombre d'éléments")-1),{1;2;3;4;5;6;0;0;0},0))+1)&amp;":C"&amp;INDEX(Lignes!$A$2:$A$10,MATCH(IF(D18="Nombre d'éléments",COUNTIF($D$1:D18,"Nombre d'éléments")),{1;2;3;4;5;6;0;0;0},0))),0),"")</f>
        <v/>
      </c>
    </row>
    <row r="19" spans="1:9">
      <c r="A19" s="4">
        <v>39173</v>
      </c>
      <c r="B19" s="6">
        <v>0.93055555555555547</v>
      </c>
      <c r="C19" s="8">
        <v>5.62E-2</v>
      </c>
      <c r="D19" s="1" t="str">
        <f>IF(SIGN(C19)&lt;&gt;SIGN(C20),"Nombre d'éléments","")</f>
        <v>Nombre d'éléments</v>
      </c>
      <c r="E19" s="1">
        <f>IF(SIGN(C19)&lt;&gt;SIGN(C20),INDEX(Lignes!$A$2:$A$10,MATCH(IF(D19="Nombre d'éléments",COUNTIF($D$1:D19,"Nombre d'éléments")),{1;2;3;4;5;6;0;0;0},0)),"")</f>
        <v>19</v>
      </c>
      <c r="F19" s="1" t="str">
        <f>IF(D19="Nombre d'éléments",IF(C19&gt;0,"Maximum","Minimum"),"")</f>
        <v>Maximum</v>
      </c>
      <c r="G19" s="1">
        <f ca="1">IF(D19="Nombre d'éléments",IF(C19&gt;0,MAX(INDIRECT("C"&amp;IF(COUNTIF($D$1:D19,"Nombre d'éléments")-1=0,1,INDEX(Lignes!$A$2:$A$10,MATCH(IF(D19="Nombre d'éléments",COUNTIF($D$1:D19,"Nombre d'éléments")-1),{1;2;3;4;5;6;0;0;0},0))+1)&amp;":C"&amp;INDEX(Lignes!$A$2:$A$10,MATCH(IF(D19="Nombre d'éléments",COUNTIF($D$1:D19,"Nombre d'éléments")),{1;2;3;4;5;6;0;0;0},0)))),MIN(INDIRECT("C"&amp;IF(COUNTIF($D$1:D19,"Nombre d'éléments")-1=0,1,INDEX(Lignes!$A$2:$A$10,MATCH(IF(D19="Nombre d'éléments",COUNTIF($D$1:D19,"Nombre d'éléments")-1),{1;2;3;4;5;6;0;0;0},0))+1)&amp;":C"&amp;INDEX(Lignes!$A$2:$A$10,MATCH(IF(D19="Nombre d'éléments",COUNTIF($D$1:D19,"Nombre d'éléments")),{1;2;3;4;5;6;0;0;0},0))))),"")</f>
        <v>5.9299999999999999E-2</v>
      </c>
      <c r="H19" s="7" t="str">
        <f>IF(D19="Nombre d'éléments","Position","")</f>
        <v>Position</v>
      </c>
      <c r="I19" s="7">
        <f ca="1">IF(G19&lt;&gt;"",MATCH(G19,INDIRECT("C"&amp;IF(COUNTIF($D$1:D19,"Nombre d'éléments")-1=0,1,INDEX(Lignes!$A$2:$A$10,MATCH(IF(D19="Nombre d'éléments",COUNTIF($D$1:D19,"Nombre d'éléments")-1),{1;2;3;4;5;6;0;0;0},0))+1)&amp;":C"&amp;INDEX(Lignes!$A$2:$A$10,MATCH(IF(D19="Nombre d'éléments",COUNTIF($D$1:D19,"Nombre d'éléments")),{1;2;3;4;5;6;0;0;0},0))),0),"")</f>
        <v>4</v>
      </c>
    </row>
    <row r="20" spans="1:9">
      <c r="A20" s="3">
        <v>39173</v>
      </c>
      <c r="B20" s="5">
        <v>0.88541666666666663</v>
      </c>
      <c r="C20" s="8">
        <v>-5.5399999999999998E-2</v>
      </c>
      <c r="D20" s="1" t="str">
        <f>IF(SIGN(C20)&lt;&gt;SIGN(C21),"Nombre d'éléments","")</f>
        <v/>
      </c>
      <c r="E20" s="1" t="str">
        <f>IF(SIGN(C20)&lt;&gt;SIGN(C21),INDEX(Lignes!$A$2:$A$10,MATCH(IF(D20="Nombre d'éléments",COUNTIF($D$1:D20,"Nombre d'éléments")),{1;2;3;4;5;6;0;0;0},0)),"")</f>
        <v/>
      </c>
      <c r="F20" s="1" t="str">
        <f>IF(D20="Nombre d'éléments",IF(C20&gt;0,"Maximum","Minimum"),"")</f>
        <v/>
      </c>
      <c r="G20" s="1" t="str">
        <f ca="1">IF(D20="Nombre d'éléments",IF(C20&gt;0,MAX(INDIRECT("C"&amp;IF(COUNTIF($D$1:D20,"Nombre d'éléments")-1=0,1,INDEX(Lignes!$A$2:$A$10,MATCH(IF(D20="Nombre d'éléments",COUNTIF($D$1:D20,"Nombre d'éléments")-1),{1;2;3;4;5;6;0;0;0},0))+1)&amp;":C"&amp;INDEX(Lignes!$A$2:$A$10,MATCH(IF(D20="Nombre d'éléments",COUNTIF($D$1:D20,"Nombre d'éléments")),{1;2;3;4;5;6;0;0;0},0)))),MIN(INDIRECT("C"&amp;IF(COUNTIF($D$1:D20,"Nombre d'éléments")-1=0,1,INDEX(Lignes!$A$2:$A$10,MATCH(IF(D20="Nombre d'éléments",COUNTIF($D$1:D20,"Nombre d'éléments")-1),{1;2;3;4;5;6;0;0;0},0))+1)&amp;":C"&amp;INDEX(Lignes!$A$2:$A$10,MATCH(IF(D20="Nombre d'éléments",COUNTIF($D$1:D20,"Nombre d'éléments")),{1;2;3;4;5;6;0;0;0},0))))),"")</f>
        <v/>
      </c>
      <c r="H20" s="7" t="str">
        <f>IF(D20="Nombre d'éléments","Position","")</f>
        <v/>
      </c>
      <c r="I20" s="7" t="str">
        <f ca="1">IF(G20&lt;&gt;"",MATCH(G20,INDIRECT("C"&amp;IF(COUNTIF($D$1:D20,"Nombre d'éléments")-1=0,1,INDEX(Lignes!$A$2:$A$10,MATCH(IF(D20="Nombre d'éléments",COUNTIF($D$1:D20,"Nombre d'éléments")-1),{1;2;3;4;5;6;0;0;0},0))+1)&amp;":C"&amp;INDEX(Lignes!$A$2:$A$10,MATCH(IF(D20="Nombre d'éléments",COUNTIF($D$1:D20,"Nombre d'éléments")),{1;2;3;4;5;6;0;0;0},0))),0),"")</f>
        <v/>
      </c>
    </row>
    <row r="21" spans="1:9">
      <c r="A21" s="4">
        <v>39173</v>
      </c>
      <c r="B21" s="6">
        <v>0.90277777777777779</v>
      </c>
      <c r="C21" s="8">
        <v>-5.0999999999999997E-2</v>
      </c>
      <c r="D21" s="1" t="str">
        <f>IF(SIGN(C21)&lt;&gt;SIGN(C22),"Nombre d'éléments","")</f>
        <v/>
      </c>
      <c r="E21" s="1" t="str">
        <f>IF(SIGN(C21)&lt;&gt;SIGN(C22),INDEX(Lignes!$A$2:$A$10,MATCH(IF(D21="Nombre d'éléments",COUNTIF($D$1:D21,"Nombre d'éléments")),{1;2;3;4;5;6;0;0;0},0)),"")</f>
        <v/>
      </c>
      <c r="F21" s="1" t="str">
        <f>IF(D21="Nombre d'éléments",IF(C21&gt;0,"Maximum","Minimum"),"")</f>
        <v/>
      </c>
      <c r="G21" s="1" t="str">
        <f ca="1">IF(D21="Nombre d'éléments",IF(C21&gt;0,MAX(INDIRECT("C"&amp;IF(COUNTIF($D$1:D21,"Nombre d'éléments")-1=0,1,INDEX(Lignes!$A$2:$A$10,MATCH(IF(D21="Nombre d'éléments",COUNTIF($D$1:D21,"Nombre d'éléments")-1),{1;2;3;4;5;6;0;0;0},0))+1)&amp;":C"&amp;INDEX(Lignes!$A$2:$A$10,MATCH(IF(D21="Nombre d'éléments",COUNTIF($D$1:D21,"Nombre d'éléments")),{1;2;3;4;5;6;0;0;0},0)))),MIN(INDIRECT("C"&amp;IF(COUNTIF($D$1:D21,"Nombre d'éléments")-1=0,1,INDEX(Lignes!$A$2:$A$10,MATCH(IF(D21="Nombre d'éléments",COUNTIF($D$1:D21,"Nombre d'éléments")-1),{1;2;3;4;5;6;0;0;0},0))+1)&amp;":C"&amp;INDEX(Lignes!$A$2:$A$10,MATCH(IF(D21="Nombre d'éléments",COUNTIF($D$1:D21,"Nombre d'éléments")),{1;2;3;4;5;6;0;0;0},0))))),"")</f>
        <v/>
      </c>
      <c r="H21" s="7" t="str">
        <f>IF(D21="Nombre d'éléments","Position","")</f>
        <v/>
      </c>
      <c r="I21" s="7" t="str">
        <f ca="1">IF(G21&lt;&gt;"",MATCH(G21,INDIRECT("C"&amp;IF(COUNTIF($D$1:D21,"Nombre d'éléments")-1=0,1,INDEX(Lignes!$A$2:$A$10,MATCH(IF(D21="Nombre d'éléments",COUNTIF($D$1:D21,"Nombre d'éléments")-1),{1;2;3;4;5;6;0;0;0},0))+1)&amp;":C"&amp;INDEX(Lignes!$A$2:$A$10,MATCH(IF(D21="Nombre d'éléments",COUNTIF($D$1:D21,"Nombre d'éléments")),{1;2;3;4;5;6;0;0;0},0))),0),"")</f>
        <v/>
      </c>
    </row>
    <row r="22" spans="1:9">
      <c r="A22" s="3">
        <v>39173</v>
      </c>
      <c r="B22" s="5">
        <v>0.88888888888888884</v>
      </c>
      <c r="C22" s="8">
        <v>-5.0599999999999999E-2</v>
      </c>
      <c r="D22" s="1" t="str">
        <f>IF(SIGN(C22)&lt;&gt;SIGN(C23),"Nombre d'éléments","")</f>
        <v/>
      </c>
      <c r="E22" s="1" t="str">
        <f>IF(SIGN(C22)&lt;&gt;SIGN(C23),INDEX(Lignes!$A$2:$A$10,MATCH(IF(D22="Nombre d'éléments",COUNTIF($D$1:D22,"Nombre d'éléments")),{1;2;3;4;5;6;0;0;0},0)),"")</f>
        <v/>
      </c>
      <c r="F22" s="1" t="str">
        <f>IF(D22="Nombre d'éléments",IF(C22&gt;0,"Maximum","Minimum"),"")</f>
        <v/>
      </c>
      <c r="G22" s="1" t="str">
        <f ca="1">IF(D22="Nombre d'éléments",IF(C22&gt;0,MAX(INDIRECT("C"&amp;IF(COUNTIF($D$1:D22,"Nombre d'éléments")-1=0,1,INDEX(Lignes!$A$2:$A$10,MATCH(IF(D22="Nombre d'éléments",COUNTIF($D$1:D22,"Nombre d'éléments")-1),{1;2;3;4;5;6;0;0;0},0))+1)&amp;":C"&amp;INDEX(Lignes!$A$2:$A$10,MATCH(IF(D22="Nombre d'éléments",COUNTIF($D$1:D22,"Nombre d'éléments")),{1;2;3;4;5;6;0;0;0},0)))),MIN(INDIRECT("C"&amp;IF(COUNTIF($D$1:D22,"Nombre d'éléments")-1=0,1,INDEX(Lignes!$A$2:$A$10,MATCH(IF(D22="Nombre d'éléments",COUNTIF($D$1:D22,"Nombre d'éléments")-1),{1;2;3;4;5;6;0;0;0},0))+1)&amp;":C"&amp;INDEX(Lignes!$A$2:$A$10,MATCH(IF(D22="Nombre d'éléments",COUNTIF($D$1:D22,"Nombre d'éléments")),{1;2;3;4;5;6;0;0;0},0))))),"")</f>
        <v/>
      </c>
      <c r="H22" s="7" t="str">
        <f>IF(D22="Nombre d'éléments","Position","")</f>
        <v/>
      </c>
      <c r="I22" s="7" t="str">
        <f ca="1">IF(G22&lt;&gt;"",MATCH(G22,INDIRECT("C"&amp;IF(COUNTIF($D$1:D22,"Nombre d'éléments")-1=0,1,INDEX(Lignes!$A$2:$A$10,MATCH(IF(D22="Nombre d'éléments",COUNTIF($D$1:D22,"Nombre d'éléments")-1),{1;2;3;4;5;6;0;0;0},0))+1)&amp;":C"&amp;INDEX(Lignes!$A$2:$A$10,MATCH(IF(D22="Nombre d'éléments",COUNTIF($D$1:D22,"Nombre d'éléments")),{1;2;3;4;5;6;0;0;0},0))),0),"")</f>
        <v/>
      </c>
    </row>
    <row r="23" spans="1:9">
      <c r="A23" s="4">
        <v>39173</v>
      </c>
      <c r="B23" s="6">
        <v>0.94444444444444453</v>
      </c>
      <c r="C23" s="8">
        <v>-5.0599999999999999E-2</v>
      </c>
      <c r="D23" s="1" t="str">
        <f>IF(SIGN(C23)&lt;&gt;SIGN(C24),"Nombre d'éléments","")</f>
        <v>Nombre d'éléments</v>
      </c>
      <c r="E23" s="1">
        <f>IF(SIGN(C23)&lt;&gt;SIGN(C24),INDEX(Lignes!$A$2:$A$10,MATCH(IF(D23="Nombre d'éléments",COUNTIF($D$1:D23,"Nombre d'éléments")),{1;2;3;4;5;6;0;0;0},0)),"")</f>
        <v>23</v>
      </c>
      <c r="F23" s="1" t="str">
        <f>IF(D23="Nombre d'éléments",IF(C23&gt;0,"Maximum","Minimum"),"")</f>
        <v>Minimum</v>
      </c>
      <c r="G23" s="1">
        <f ca="1">IF(D23="Nombre d'éléments",IF(C23&gt;0,MAX(INDIRECT("C"&amp;IF(COUNTIF($D$1:D23,"Nombre d'éléments")-1=0,1,INDEX(Lignes!$A$2:$A$10,MATCH(IF(D23="Nombre d'éléments",COUNTIF($D$1:D23,"Nombre d'éléments")-1),{1;2;3;4;5;6;0;0;0},0))+1)&amp;":C"&amp;INDEX(Lignes!$A$2:$A$10,MATCH(IF(D23="Nombre d'éléments",COUNTIF($D$1:D23,"Nombre d'éléments")),{1;2;3;4;5;6;0;0;0},0)))),MIN(INDIRECT("C"&amp;IF(COUNTIF($D$1:D23,"Nombre d'éléments")-1=0,1,INDEX(Lignes!$A$2:$A$10,MATCH(IF(D23="Nombre d'éléments",COUNTIF($D$1:D23,"Nombre d'éléments")-1),{1;2;3;4;5;6;0;0;0},0))+1)&amp;":C"&amp;INDEX(Lignes!$A$2:$A$10,MATCH(IF(D23="Nombre d'éléments",COUNTIF($D$1:D23,"Nombre d'éléments")),{1;2;3;4;5;6;0;0;0},0))))),"")</f>
        <v>-5.5399999999999998E-2</v>
      </c>
      <c r="H23" s="7" t="str">
        <f>IF(D23="Nombre d'éléments","Position","")</f>
        <v>Position</v>
      </c>
      <c r="I23" s="7">
        <f ca="1">IF(G23&lt;&gt;"",MATCH(G23,INDIRECT("C"&amp;IF(COUNTIF($D$1:D23,"Nombre d'éléments")-1=0,1,INDEX(Lignes!$A$2:$A$10,MATCH(IF(D23="Nombre d'éléments",COUNTIF($D$1:D23,"Nombre d'éléments")-1),{1;2;3;4;5;6;0;0;0},0))+1)&amp;":C"&amp;INDEX(Lignes!$A$2:$A$10,MATCH(IF(D23="Nombre d'éléments",COUNTIF($D$1:D23,"Nombre d'éléments")),{1;2;3;4;5;6;0;0;0},0))),0),"")</f>
        <v>1</v>
      </c>
    </row>
    <row r="24" spans="1:9">
      <c r="A24" s="3">
        <v>39173</v>
      </c>
      <c r="B24" s="5">
        <v>0.92013888888888884</v>
      </c>
      <c r="C24" s="8">
        <v>4.8000000000000001E-2</v>
      </c>
      <c r="D24" s="1" t="str">
        <f>IF(SIGN(C24)&lt;&gt;SIGN(C25),"Nombre d'éléments","")</f>
        <v/>
      </c>
      <c r="E24" s="1" t="str">
        <f>IF(SIGN(C24)&lt;&gt;SIGN(C25),INDEX(Lignes!$A$2:$A$10,MATCH(IF(D24="Nombre d'éléments",COUNTIF($D$1:D24,"Nombre d'éléments")),{1;2;3;4;5;6;0;0;0},0)),"")</f>
        <v/>
      </c>
      <c r="F24" s="1" t="str">
        <f>IF(D24="Nombre d'éléments",IF(C24&gt;0,"Maximum","Minimum"),"")</f>
        <v/>
      </c>
      <c r="G24" s="1" t="str">
        <f ca="1">IF(D24="Nombre d'éléments",IF(C24&gt;0,MAX(INDIRECT("C"&amp;IF(COUNTIF($D$1:D24,"Nombre d'éléments")-1=0,1,INDEX(Lignes!$A$2:$A$10,MATCH(IF(D24="Nombre d'éléments",COUNTIF($D$1:D24,"Nombre d'éléments")-1),{1;2;3;4;5;6;0;0;0},0))+1)&amp;":C"&amp;INDEX(Lignes!$A$2:$A$10,MATCH(IF(D24="Nombre d'éléments",COUNTIF($D$1:D24,"Nombre d'éléments")),{1;2;3;4;5;6;0;0;0},0)))),MIN(INDIRECT("C"&amp;IF(COUNTIF($D$1:D24,"Nombre d'éléments")-1=0,1,INDEX(Lignes!$A$2:$A$10,MATCH(IF(D24="Nombre d'éléments",COUNTIF($D$1:D24,"Nombre d'éléments")-1),{1;2;3;4;5;6;0;0;0},0))+1)&amp;":C"&amp;INDEX(Lignes!$A$2:$A$10,MATCH(IF(D24="Nombre d'éléments",COUNTIF($D$1:D24,"Nombre d'éléments")),{1;2;3;4;5;6;0;0;0},0))))),"")</f>
        <v/>
      </c>
      <c r="H24" s="7" t="str">
        <f>IF(D24="Nombre d'éléments","Position","")</f>
        <v/>
      </c>
      <c r="I24" s="7" t="str">
        <f ca="1">IF(G24&lt;&gt;"",MATCH(G24,INDIRECT("C"&amp;IF(COUNTIF($D$1:D24,"Nombre d'éléments")-1=0,1,INDEX(Lignes!$A$2:$A$10,MATCH(IF(D24="Nombre d'éléments",COUNTIF($D$1:D24,"Nombre d'éléments")-1),{1;2;3;4;5;6;0;0;0},0))+1)&amp;":C"&amp;INDEX(Lignes!$A$2:$A$10,MATCH(IF(D24="Nombre d'éléments",COUNTIF($D$1:D24,"Nombre d'éléments")),{1;2;3;4;5;6;0;0;0},0))),0),"")</f>
        <v/>
      </c>
    </row>
    <row r="25" spans="1:9">
      <c r="A25" s="4">
        <v>39173</v>
      </c>
      <c r="B25" s="6">
        <v>0.95833333333333337</v>
      </c>
      <c r="C25" s="8">
        <v>4.8800000000000003E-2</v>
      </c>
      <c r="D25" s="1" t="str">
        <f>IF(SIGN(C25)&lt;&gt;SIGN(C26),"Nombre d'éléments","")</f>
        <v/>
      </c>
      <c r="E25" s="1" t="str">
        <f>IF(SIGN(C25)&lt;&gt;SIGN(C26),INDEX(Lignes!$A$2:$A$10,MATCH(IF(D25="Nombre d'éléments",COUNTIF($D$1:D25,"Nombre d'éléments")),{1;2;3;4;5;6;0;0;0},0)),"")</f>
        <v/>
      </c>
      <c r="F25" s="1" t="str">
        <f>IF(D25="Nombre d'éléments",IF(C25&gt;0,"Maximum","Minimum"),"")</f>
        <v/>
      </c>
      <c r="G25" s="1" t="str">
        <f ca="1">IF(D25="Nombre d'éléments",IF(C25&gt;0,MAX(INDIRECT("C"&amp;IF(COUNTIF($D$1:D25,"Nombre d'éléments")-1=0,1,INDEX(Lignes!$A$2:$A$10,MATCH(IF(D25="Nombre d'éléments",COUNTIF($D$1:D25,"Nombre d'éléments")-1),{1;2;3;4;5;6;0;0;0},0))+1)&amp;":C"&amp;INDEX(Lignes!$A$2:$A$10,MATCH(IF(D25="Nombre d'éléments",COUNTIF($D$1:D25,"Nombre d'éléments")),{1;2;3;4;5;6;0;0;0},0)))),MIN(INDIRECT("C"&amp;IF(COUNTIF($D$1:D25,"Nombre d'éléments")-1=0,1,INDEX(Lignes!$A$2:$A$10,MATCH(IF(D25="Nombre d'éléments",COUNTIF($D$1:D25,"Nombre d'éléments")-1),{1;2;3;4;5;6;0;0;0},0))+1)&amp;":C"&amp;INDEX(Lignes!$A$2:$A$10,MATCH(IF(D25="Nombre d'éléments",COUNTIF($D$1:D25,"Nombre d'éléments")),{1;2;3;4;5;6;0;0;0},0))))),"")</f>
        <v/>
      </c>
      <c r="H25" s="7" t="str">
        <f>IF(D25="Nombre d'éléments","Position","")</f>
        <v/>
      </c>
      <c r="I25" s="7" t="str">
        <f ca="1">IF(G25&lt;&gt;"",MATCH(G25,INDIRECT("C"&amp;IF(COUNTIF($D$1:D25,"Nombre d'éléments")-1=0,1,INDEX(Lignes!$A$2:$A$10,MATCH(IF(D25="Nombre d'éléments",COUNTIF($D$1:D25,"Nombre d'éléments")-1),{1;2;3;4;5;6;0;0;0},0))+1)&amp;":C"&amp;INDEX(Lignes!$A$2:$A$10,MATCH(IF(D25="Nombre d'éléments",COUNTIF($D$1:D25,"Nombre d'éléments")),{1;2;3;4;5;6;0;0;0},0))),0),"")</f>
        <v/>
      </c>
    </row>
    <row r="26" spans="1:9">
      <c r="A26" s="3">
        <v>39173</v>
      </c>
      <c r="B26" s="5">
        <v>0.89236111111111116</v>
      </c>
      <c r="C26" s="8">
        <v>4.58E-2</v>
      </c>
      <c r="D26" s="1" t="str">
        <f>IF(SIGN(C26)&lt;&gt;SIGN(C27),"Nombre d'éléments","")</f>
        <v/>
      </c>
      <c r="E26" s="1" t="str">
        <f>IF(SIGN(C26)&lt;&gt;SIGN(C27),INDEX(Lignes!$A$2:$A$10,MATCH(IF(D26="Nombre d'éléments",COUNTIF($D$1:D26,"Nombre d'éléments")),{1;2;3;4;5;6;0;0;0},0)),"")</f>
        <v/>
      </c>
      <c r="F26" s="1" t="str">
        <f>IF(D26="Nombre d'éléments",IF(C26&gt;0,"Maximum","Minimum"),"")</f>
        <v/>
      </c>
      <c r="G26" s="1" t="str">
        <f ca="1">IF(D26="Nombre d'éléments",IF(C26&gt;0,MAX(INDIRECT("C"&amp;IF(COUNTIF($D$1:D26,"Nombre d'éléments")-1=0,1,INDEX(Lignes!$A$2:$A$10,MATCH(IF(D26="Nombre d'éléments",COUNTIF($D$1:D26,"Nombre d'éléments")-1),{1;2;3;4;5;6;0;0;0},0))+1)&amp;":C"&amp;INDEX(Lignes!$A$2:$A$10,MATCH(IF(D26="Nombre d'éléments",COUNTIF($D$1:D26,"Nombre d'éléments")),{1;2;3;4;5;6;0;0;0},0)))),MIN(INDIRECT("C"&amp;IF(COUNTIF($D$1:D26,"Nombre d'éléments")-1=0,1,INDEX(Lignes!$A$2:$A$10,MATCH(IF(D26="Nombre d'éléments",COUNTIF($D$1:D26,"Nombre d'éléments")-1),{1;2;3;4;5;6;0;0;0},0))+1)&amp;":C"&amp;INDEX(Lignes!$A$2:$A$10,MATCH(IF(D26="Nombre d'éléments",COUNTIF($D$1:D26,"Nombre d'éléments")),{1;2;3;4;5;6;0;0;0},0))))),"")</f>
        <v/>
      </c>
      <c r="H26" s="7" t="str">
        <f>IF(D26="Nombre d'éléments","Position","")</f>
        <v/>
      </c>
      <c r="I26" s="7" t="str">
        <f ca="1">IF(G26&lt;&gt;"",MATCH(G26,INDIRECT("C"&amp;IF(COUNTIF($D$1:D26,"Nombre d'éléments")-1=0,1,INDEX(Lignes!$A$2:$A$10,MATCH(IF(D26="Nombre d'éléments",COUNTIF($D$1:D26,"Nombre d'éléments")-1),{1;2;3;4;5;6;0;0;0},0))+1)&amp;":C"&amp;INDEX(Lignes!$A$2:$A$10,MATCH(IF(D26="Nombre d'éléments",COUNTIF($D$1:D26,"Nombre d'éléments")),{1;2;3;4;5;6;0;0;0},0))),0),"")</f>
        <v/>
      </c>
    </row>
    <row r="27" spans="1:9">
      <c r="A27" s="4">
        <v>39173</v>
      </c>
      <c r="B27" s="6">
        <v>0.92361111111111116</v>
      </c>
      <c r="C27" s="8">
        <v>4.4900000000000002E-2</v>
      </c>
      <c r="D27" s="1" t="str">
        <f>IF(SIGN(C27)&lt;&gt;SIGN(C28),"Nombre d'éléments","")</f>
        <v>Nombre d'éléments</v>
      </c>
      <c r="E27" s="1">
        <f>IF(SIGN(C27)&lt;&gt;SIGN(C28),INDEX(Lignes!$A$2:$A$10,MATCH(IF(D27="Nombre d'éléments",COUNTIF($D$1:D27,"Nombre d'éléments")),{1;2;3;4;5;6;0;0;0},0)),"")</f>
        <v>27</v>
      </c>
      <c r="F27" s="1" t="str">
        <f>IF(D27="Nombre d'éléments",IF(C27&gt;0,"Maximum","Minimum"),"")</f>
        <v>Maximum</v>
      </c>
      <c r="G27" s="1">
        <f ca="1">IF(D27="Nombre d'éléments",IF(C27&gt;0,MAX(INDIRECT("C"&amp;IF(COUNTIF($D$1:D27,"Nombre d'éléments")-1=0,1,INDEX(Lignes!$A$2:$A$10,MATCH(IF(D27="Nombre d'éléments",COUNTIF($D$1:D27,"Nombre d'éléments")-1),{1;2;3;4;5;6;0;0;0},0))+1)&amp;":C"&amp;INDEX(Lignes!$A$2:$A$10,MATCH(IF(D27="Nombre d'éléments",COUNTIF($D$1:D27,"Nombre d'éléments")),{1;2;3;4;5;6;0;0;0},0)))),MIN(INDIRECT("C"&amp;IF(COUNTIF($D$1:D27,"Nombre d'éléments")-1=0,1,INDEX(Lignes!$A$2:$A$10,MATCH(IF(D27="Nombre d'éléments",COUNTIF($D$1:D27,"Nombre d'éléments")-1),{1;2;3;4;5;6;0;0;0},0))+1)&amp;":C"&amp;INDEX(Lignes!$A$2:$A$10,MATCH(IF(D27="Nombre d'éléments",COUNTIF($D$1:D27,"Nombre d'éléments")),{1;2;3;4;5;6;0;0;0},0))))),"")</f>
        <v>4.8800000000000003E-2</v>
      </c>
      <c r="H27" s="7" t="str">
        <f>IF(D27="Nombre d'éléments","Position","")</f>
        <v>Position</v>
      </c>
      <c r="I27" s="7">
        <f ca="1">IF(G27&lt;&gt;"",MATCH(G27,INDIRECT("C"&amp;IF(COUNTIF($D$1:D27,"Nombre d'éléments")-1=0,1,INDEX(Lignes!$A$2:$A$10,MATCH(IF(D27="Nombre d'éléments",COUNTIF($D$1:D27,"Nombre d'éléments")-1),{1;2;3;4;5;6;0;0;0},0))+1)&amp;":C"&amp;INDEX(Lignes!$A$2:$A$10,MATCH(IF(D27="Nombre d'éléments",COUNTIF($D$1:D27,"Nombre d'éléments")),{1;2;3;4;5;6;0;0;0},0))),0),"")</f>
        <v>2</v>
      </c>
    </row>
    <row r="28" spans="1:9">
      <c r="A28" s="3">
        <v>39173</v>
      </c>
      <c r="B28" s="5">
        <v>0.90972222222222221</v>
      </c>
      <c r="C28" s="8">
        <v>-3.9E-2</v>
      </c>
      <c r="D28" s="1" t="str">
        <f>IF(SIGN(C28)&lt;&gt;SIGN(C29),"Nombre d'éléments","")</f>
        <v/>
      </c>
      <c r="E28" s="1" t="str">
        <f>IF(SIGN(C28)&lt;&gt;SIGN(C29),INDEX(Lignes!$A$2:$A$10,MATCH(IF(D28="Nombre d'éléments",COUNTIF($D$1:D28,"Nombre d'éléments")),{1;2;3;4;5;6;0;0;0},0)),"")</f>
        <v/>
      </c>
      <c r="F28" s="1" t="str">
        <f>IF(D28="Nombre d'éléments",IF(C28&gt;0,"Maximum","Minimum"),"")</f>
        <v/>
      </c>
      <c r="G28" s="1" t="str">
        <f ca="1">IF(D28="Nombre d'éléments",IF(C28&gt;0,MAX(INDIRECT("C"&amp;IF(COUNTIF($D$1:D28,"Nombre d'éléments")-1=0,1,INDEX(Lignes!$A$2:$A$10,MATCH(IF(D28="Nombre d'éléments",COUNTIF($D$1:D28,"Nombre d'éléments")-1),{1;2;3;4;5;6;0;0;0},0))+1)&amp;":C"&amp;INDEX(Lignes!$A$2:$A$10,MATCH(IF(D28="Nombre d'éléments",COUNTIF($D$1:D28,"Nombre d'éléments")),{1;2;3;4;5;6;0;0;0},0)))),MIN(INDIRECT("C"&amp;IF(COUNTIF($D$1:D28,"Nombre d'éléments")-1=0,1,INDEX(Lignes!$A$2:$A$10,MATCH(IF(D28="Nombre d'éléments",COUNTIF($D$1:D28,"Nombre d'éléments")-1),{1;2;3;4;5;6;0;0;0},0))+1)&amp;":C"&amp;INDEX(Lignes!$A$2:$A$10,MATCH(IF(D28="Nombre d'éléments",COUNTIF($D$1:D28,"Nombre d'éléments")),{1;2;3;4;5;6;0;0;0},0))))),"")</f>
        <v/>
      </c>
      <c r="H28" s="7" t="str">
        <f>IF(D28="Nombre d'éléments","Position","")</f>
        <v/>
      </c>
      <c r="I28" s="7" t="str">
        <f ca="1">IF(G28&lt;&gt;"",MATCH(G28,INDIRECT("C"&amp;IF(COUNTIF($D$1:D28,"Nombre d'éléments")-1=0,1,INDEX(Lignes!$A$2:$A$10,MATCH(IF(D28="Nombre d'éléments",COUNTIF($D$1:D28,"Nombre d'éléments")-1),{1;2;3;4;5;6;0;0;0},0))+1)&amp;":C"&amp;INDEX(Lignes!$A$2:$A$10,MATCH(IF(D28="Nombre d'éléments",COUNTIF($D$1:D28,"Nombre d'éléments")),{1;2;3;4;5;6;0;0;0},0))),0),"")</f>
        <v/>
      </c>
    </row>
    <row r="29" spans="1:9">
      <c r="A29" s="4">
        <v>39173</v>
      </c>
      <c r="B29" s="6">
        <v>0.91319444444444453</v>
      </c>
      <c r="C29" s="8">
        <v>-3.8399999999999997E-2</v>
      </c>
      <c r="D29" s="1" t="str">
        <f>IF(SIGN(C29)&lt;&gt;SIGN(C30),"Nombre d'éléments","")</f>
        <v/>
      </c>
      <c r="E29" s="1" t="str">
        <f>IF(SIGN(C29)&lt;&gt;SIGN(C30),INDEX(Lignes!$A$2:$A$10,MATCH(IF(D29="Nombre d'éléments",COUNTIF($D$1:D29,"Nombre d'éléments")),{1;2;3;4;5;6;0;0;0},0)),"")</f>
        <v/>
      </c>
      <c r="F29" s="1" t="str">
        <f>IF(D29="Nombre d'éléments",IF(C29&gt;0,"Maximum","Minimum"),"")</f>
        <v/>
      </c>
      <c r="G29" s="1" t="str">
        <f ca="1">IF(D29="Nombre d'éléments",IF(C29&gt;0,MAX(INDIRECT("C"&amp;IF(COUNTIF($D$1:D29,"Nombre d'éléments")-1=0,1,INDEX(Lignes!$A$2:$A$10,MATCH(IF(D29="Nombre d'éléments",COUNTIF($D$1:D29,"Nombre d'éléments")-1),{1;2;3;4;5;6;0;0;0},0))+1)&amp;":C"&amp;INDEX(Lignes!$A$2:$A$10,MATCH(IF(D29="Nombre d'éléments",COUNTIF($D$1:D29,"Nombre d'éléments")),{1;2;3;4;5;6;0;0;0},0)))),MIN(INDIRECT("C"&amp;IF(COUNTIF($D$1:D29,"Nombre d'éléments")-1=0,1,INDEX(Lignes!$A$2:$A$10,MATCH(IF(D29="Nombre d'éléments",COUNTIF($D$1:D29,"Nombre d'éléments")-1),{1;2;3;4;5;6;0;0;0},0))+1)&amp;":C"&amp;INDEX(Lignes!$A$2:$A$10,MATCH(IF(D29="Nombre d'éléments",COUNTIF($D$1:D29,"Nombre d'éléments")),{1;2;3;4;5;6;0;0;0},0))))),"")</f>
        <v/>
      </c>
      <c r="H29" s="7" t="str">
        <f>IF(D29="Nombre d'éléments","Position","")</f>
        <v/>
      </c>
      <c r="I29" s="7" t="str">
        <f ca="1">IF(G29&lt;&gt;"",MATCH(G29,INDIRECT("C"&amp;IF(COUNTIF($D$1:D29,"Nombre d'éléments")-1=0,1,INDEX(Lignes!$A$2:$A$10,MATCH(IF(D29="Nombre d'éléments",COUNTIF($D$1:D29,"Nombre d'éléments")-1),{1;2;3;4;5;6;0;0;0},0))+1)&amp;":C"&amp;INDEX(Lignes!$A$2:$A$10,MATCH(IF(D29="Nombre d'éléments",COUNTIF($D$1:D29,"Nombre d'éléments")),{1;2;3;4;5;6;0;0;0},0))),0),"")</f>
        <v/>
      </c>
    </row>
    <row r="30" spans="1:9">
      <c r="A30" s="3">
        <v>39173</v>
      </c>
      <c r="B30" s="5">
        <v>0.93402777777777779</v>
      </c>
      <c r="C30" s="8">
        <v>-3.6200000000000003E-2</v>
      </c>
      <c r="D30" s="1" t="str">
        <f>IF(SIGN(C30)&lt;&gt;SIGN(C31),"Nombre d'éléments","")</f>
        <v/>
      </c>
      <c r="E30" s="1" t="str">
        <f>IF(SIGN(C30)&lt;&gt;SIGN(C31),INDEX(Lignes!$A$2:$A$10,MATCH(IF(D30="Nombre d'éléments",COUNTIF($D$1:D30,"Nombre d'éléments")),{1;2;3;4;5;6;0;0;0},0)),"")</f>
        <v/>
      </c>
      <c r="F30" s="1" t="str">
        <f>IF(D30="Nombre d'éléments",IF(C30&gt;0,"Maximum","Minimum"),"")</f>
        <v/>
      </c>
      <c r="G30" s="1" t="str">
        <f ca="1">IF(D30="Nombre d'éléments",IF(C30&gt;0,MAX(INDIRECT("C"&amp;IF(COUNTIF($D$1:D30,"Nombre d'éléments")-1=0,1,INDEX(Lignes!$A$2:$A$10,MATCH(IF(D30="Nombre d'éléments",COUNTIF($D$1:D30,"Nombre d'éléments")-1),{1;2;3;4;5;6;0;0;0},0))+1)&amp;":C"&amp;INDEX(Lignes!$A$2:$A$10,MATCH(IF(D30="Nombre d'éléments",COUNTIF($D$1:D30,"Nombre d'éléments")),{1;2;3;4;5;6;0;0;0},0)))),MIN(INDIRECT("C"&amp;IF(COUNTIF($D$1:D30,"Nombre d'éléments")-1=0,1,INDEX(Lignes!$A$2:$A$10,MATCH(IF(D30="Nombre d'éléments",COUNTIF($D$1:D30,"Nombre d'éléments")-1),{1;2;3;4;5;6;0;0;0},0))+1)&amp;":C"&amp;INDEX(Lignes!$A$2:$A$10,MATCH(IF(D30="Nombre d'éléments",COUNTIF($D$1:D30,"Nombre d'éléments")),{1;2;3;4;5;6;0;0;0},0))))),"")</f>
        <v/>
      </c>
      <c r="H30" s="7" t="str">
        <f>IF(D30="Nombre d'éléments","Position","")</f>
        <v/>
      </c>
      <c r="I30" s="7" t="str">
        <f ca="1">IF(G30&lt;&gt;"",MATCH(G30,INDIRECT("C"&amp;IF(COUNTIF($D$1:D30,"Nombre d'éléments")-1=0,1,INDEX(Lignes!$A$2:$A$10,MATCH(IF(D30="Nombre d'éléments",COUNTIF($D$1:D30,"Nombre d'éléments")-1),{1;2;3;4;5;6;0;0;0},0))+1)&amp;":C"&amp;INDEX(Lignes!$A$2:$A$10,MATCH(IF(D30="Nombre d'éléments",COUNTIF($D$1:D30,"Nombre d'éléments")),{1;2;3;4;5;6;0;0;0},0))),0),"")</f>
        <v/>
      </c>
    </row>
    <row r="31" spans="1:9">
      <c r="A31" s="4">
        <v>39173</v>
      </c>
      <c r="B31" s="6">
        <v>0.91666666666666663</v>
      </c>
      <c r="C31" s="8">
        <v>-3.49E-2</v>
      </c>
      <c r="D31" s="1" t="str">
        <f>IF(SIGN(C31)&lt;&gt;SIGN(C32),"Nombre d'éléments","")</f>
        <v/>
      </c>
      <c r="E31" s="1" t="str">
        <f>IF(SIGN(C31)&lt;&gt;SIGN(C32),INDEX(Lignes!$A$2:$A$10,MATCH(IF(D31="Nombre d'éléments",COUNTIF($D$1:D31,"Nombre d'éléments")),{1;2;3;4;5;6;0;0;0},0)),"")</f>
        <v/>
      </c>
      <c r="F31" s="1" t="str">
        <f>IF(D31="Nombre d'éléments",IF(C31&gt;0,"Maximum","Minimum"),"")</f>
        <v/>
      </c>
      <c r="G31" s="1" t="str">
        <f ca="1">IF(D31="Nombre d'éléments",IF(C31&gt;0,MAX(INDIRECT("C"&amp;IF(COUNTIF($D$1:D31,"Nombre d'éléments")-1=0,1,INDEX(Lignes!$A$2:$A$10,MATCH(IF(D31="Nombre d'éléments",COUNTIF($D$1:D31,"Nombre d'éléments")-1),{1;2;3;4;5;6;0;0;0},0))+1)&amp;":C"&amp;INDEX(Lignes!$A$2:$A$10,MATCH(IF(D31="Nombre d'éléments",COUNTIF($D$1:D31,"Nombre d'éléments")),{1;2;3;4;5;6;0;0;0},0)))),MIN(INDIRECT("C"&amp;IF(COUNTIF($D$1:D31,"Nombre d'éléments")-1=0,1,INDEX(Lignes!$A$2:$A$10,MATCH(IF(D31="Nombre d'éléments",COUNTIF($D$1:D31,"Nombre d'éléments")-1),{1;2;3;4;5;6;0;0;0},0))+1)&amp;":C"&amp;INDEX(Lignes!$A$2:$A$10,MATCH(IF(D31="Nombre d'éléments",COUNTIF($D$1:D31,"Nombre d'éléments")),{1;2;3;4;5;6;0;0;0},0))))),"")</f>
        <v/>
      </c>
      <c r="H31" s="7" t="str">
        <f>IF(D31="Nombre d'éléments","Position","")</f>
        <v/>
      </c>
      <c r="I31" s="7" t="str">
        <f ca="1">IF(G31&lt;&gt;"",MATCH(G31,INDIRECT("C"&amp;IF(COUNTIF($D$1:D31,"Nombre d'éléments")-1=0,1,INDEX(Lignes!$A$2:$A$10,MATCH(IF(D31="Nombre d'éléments",COUNTIF($D$1:D31,"Nombre d'éléments")-1),{1;2;3;4;5;6;0;0;0},0))+1)&amp;":C"&amp;INDEX(Lignes!$A$2:$A$10,MATCH(IF(D31="Nombre d'éléments",COUNTIF($D$1:D31,"Nombre d'éléments")),{1;2;3;4;5;6;0;0;0},0))),0),"")</f>
        <v/>
      </c>
    </row>
    <row r="32" spans="1:9">
      <c r="A32" s="3">
        <v>39173</v>
      </c>
      <c r="B32" s="5">
        <v>0.9375</v>
      </c>
      <c r="C32" s="8">
        <v>-3.44E-2</v>
      </c>
      <c r="D32" s="1" t="str">
        <f>IF(SIGN(C32)&lt;&gt;SIGN(C33),"Nombre d'éléments","")</f>
        <v/>
      </c>
      <c r="E32" s="1" t="str">
        <f>IF(SIGN(C32)&lt;&gt;SIGN(C33),INDEX(Lignes!$A$2:$A$10,MATCH(IF(D32="Nombre d'éléments",COUNTIF($D$1:D32,"Nombre d'éléments")),{1;2;3;4;5;6;0;0;0},0)),"")</f>
        <v/>
      </c>
      <c r="F32" s="1" t="str">
        <f>IF(D32="Nombre d'éléments",IF(C32&gt;0,"Maximum","Minimum"),"")</f>
        <v/>
      </c>
      <c r="G32" s="1" t="str">
        <f ca="1">IF(D32="Nombre d'éléments",IF(C32&gt;0,MAX(INDIRECT("C"&amp;IF(COUNTIF($D$1:D32,"Nombre d'éléments")-1=0,1,INDEX(Lignes!$A$2:$A$10,MATCH(IF(D32="Nombre d'éléments",COUNTIF($D$1:D32,"Nombre d'éléments")-1),{1;2;3;4;5;6;0;0;0},0))+1)&amp;":C"&amp;INDEX(Lignes!$A$2:$A$10,MATCH(IF(D32="Nombre d'éléments",COUNTIF($D$1:D32,"Nombre d'éléments")),{1;2;3;4;5;6;0;0;0},0)))),MIN(INDIRECT("C"&amp;IF(COUNTIF($D$1:D32,"Nombre d'éléments")-1=0,1,INDEX(Lignes!$A$2:$A$10,MATCH(IF(D32="Nombre d'éléments",COUNTIF($D$1:D32,"Nombre d'éléments")-1),{1;2;3;4;5;6;0;0;0},0))+1)&amp;":C"&amp;INDEX(Lignes!$A$2:$A$10,MATCH(IF(D32="Nombre d'éléments",COUNTIF($D$1:D32,"Nombre d'éléments")),{1;2;3;4;5;6;0;0;0},0))))),"")</f>
        <v/>
      </c>
      <c r="H32" s="7" t="str">
        <f>IF(D32="Nombre d'éléments","Position","")</f>
        <v/>
      </c>
      <c r="I32" s="7" t="str">
        <f ca="1">IF(G32&lt;&gt;"",MATCH(G32,INDIRECT("C"&amp;IF(COUNTIF($D$1:D32,"Nombre d'éléments")-1=0,1,INDEX(Lignes!$A$2:$A$10,MATCH(IF(D32="Nombre d'éléments",COUNTIF($D$1:D32,"Nombre d'éléments")-1),{1;2;3;4;5;6;0;0;0},0))+1)&amp;":C"&amp;INDEX(Lignes!$A$2:$A$10,MATCH(IF(D32="Nombre d'éléments",COUNTIF($D$1:D32,"Nombre d'éléments")),{1;2;3;4;5;6;0;0;0},0))),0),"")</f>
        <v/>
      </c>
    </row>
    <row r="33" spans="1:9">
      <c r="A33" s="4">
        <v>39173</v>
      </c>
      <c r="B33" s="6">
        <v>0.94097222222222221</v>
      </c>
      <c r="C33" s="8">
        <v>-4.2700000000000002E-2</v>
      </c>
      <c r="D33" s="1" t="str">
        <f>IF(SIGN(C33)&lt;&gt;SIGN(C34),"Nombre d'éléments","")</f>
        <v>Nombre d'éléments</v>
      </c>
      <c r="E33" s="1">
        <f>IF(SIGN(C33)&lt;&gt;SIGN(C34),INDEX(Lignes!$A$2:$A$10,MATCH(IF(D33="Nombre d'éléments",COUNTIF($D$1:D33,"Nombre d'éléments")),{1;2;3;4;5;6;0;0;0},0)),"")</f>
        <v>33</v>
      </c>
      <c r="F33" s="1" t="str">
        <f>IF(D33="Nombre d'éléments",IF(C33&gt;0,"Maximum","Minimum"),"")</f>
        <v>Minimum</v>
      </c>
      <c r="G33" s="1">
        <f ca="1">IF(D33="Nombre d'éléments",IF(C33&gt;0,MAX(INDIRECT("C"&amp;IF(COUNTIF($D$1:D33,"Nombre d'éléments")-1=0,1,INDEX(Lignes!$A$2:$A$10,MATCH(IF(D33="Nombre d'éléments",COUNTIF($D$1:D33,"Nombre d'éléments")-1),{1;2;3;4;5;6;0;0;0},0))+1)&amp;":C"&amp;INDEX(Lignes!$A$2:$A$10,MATCH(IF(D33="Nombre d'éléments",COUNTIF($D$1:D33,"Nombre d'éléments")),{1;2;3;4;5;6;0;0;0},0)))),MIN(INDIRECT("C"&amp;IF(COUNTIF($D$1:D33,"Nombre d'éléments")-1=0,1,INDEX(Lignes!$A$2:$A$10,MATCH(IF(D33="Nombre d'éléments",COUNTIF($D$1:D33,"Nombre d'éléments")-1),{1;2;3;4;5;6;0;0;0},0))+1)&amp;":C"&amp;INDEX(Lignes!$A$2:$A$10,MATCH(IF(D33="Nombre d'éléments",COUNTIF($D$1:D33,"Nombre d'éléments")),{1;2;3;4;5;6;0;0;0},0))))),"")</f>
        <v>-4.2700000000000002E-2</v>
      </c>
      <c r="H33" s="7" t="str">
        <f>IF(D33="Nombre d'éléments","Position","")</f>
        <v>Position</v>
      </c>
      <c r="I33" s="7">
        <f ca="1">IF(G33&lt;&gt;"",MATCH(G33,INDIRECT("C"&amp;IF(COUNTIF($D$1:D33,"Nombre d'éléments")-1=0,1,INDEX(Lignes!$A$2:$A$10,MATCH(IF(D33="Nombre d'éléments",COUNTIF($D$1:D33,"Nombre d'éléments")-1),{1;2;3;4;5;6;0;0;0},0))+1)&amp;":C"&amp;INDEX(Lignes!$A$2:$A$10,MATCH(IF(D33="Nombre d'éléments",COUNTIF($D$1:D33,"Nombre d'éléments")),{1;2;3;4;5;6;0;0;0},0))),0),"")</f>
        <v>6</v>
      </c>
    </row>
  </sheetData>
  <conditionalFormatting sqref="C1:C33">
    <cfRule type="expression" dxfId="1" priority="1">
      <formula>C1&lt;0</formula>
    </cfRule>
    <cfRule type="expression" dxfId="0" priority="2">
      <formula>C1&gt;0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3"/>
  <sheetViews>
    <sheetView workbookViewId="0"/>
  </sheetViews>
  <sheetFormatPr defaultRowHeight="15.75"/>
  <cols>
    <col min="1" max="1" width="3.75" customWidth="1"/>
  </cols>
  <sheetData>
    <row r="1" spans="1:1">
      <c r="A1" s="9" t="s">
        <v>0</v>
      </c>
    </row>
    <row r="2" spans="1:1">
      <c r="A2" s="2">
        <f t="array" ref="A2">IFERROR(LARGE((Données!$D$1:$D$33="Nombre d'éléments")*(ROW(Données!$D$1:$D$33)),SUM(--(Données!$D$1:$D$33="Nombre d'éléments"))-IF(ROW()-1&lt;=COUNTIF(Données!$D$1:$D$33,"Nombre d'éléments"),ROW()-1,"")+1),"")</f>
        <v>8</v>
      </c>
    </row>
    <row r="3" spans="1:1">
      <c r="A3" s="2">
        <f t="array" ref="A3">IFERROR(LARGE((Données!$D$1:$D$33="Nombre d'éléments")*(ROW(Données!$D$1:$D$33)),SUM(--(Données!$D$1:$D$33="Nombre d'éléments"))-IF(ROW()-1&lt;=COUNTIF(Données!$D$1:$D$33,"Nombre d'éléments"),ROW()-1,"")+1),"")</f>
        <v>13</v>
      </c>
    </row>
    <row r="4" spans="1:1">
      <c r="A4" s="2">
        <f t="array" ref="A4">IFERROR(LARGE((Données!$D$1:$D$33="Nombre d'éléments")*(ROW(Données!$D$1:$D$33)),SUM(--(Données!$D$1:$D$33="Nombre d'éléments"))-IF(ROW()-1&lt;=COUNTIF(Données!$D$1:$D$33,"Nombre d'éléments"),ROW()-1,"")+1),"")</f>
        <v>19</v>
      </c>
    </row>
    <row r="5" spans="1:1">
      <c r="A5" s="2">
        <f t="array" ref="A5">IFERROR(LARGE((Données!$D$1:$D$33="Nombre d'éléments")*(ROW(Données!$D$1:$D$33)),SUM(--(Données!$D$1:$D$33="Nombre d'éléments"))-IF(ROW()-1&lt;=COUNTIF(Données!$D$1:$D$33,"Nombre d'éléments"),ROW()-1,"")+1),"")</f>
        <v>23</v>
      </c>
    </row>
    <row r="6" spans="1:1">
      <c r="A6" s="2">
        <f t="array" ref="A6">IFERROR(LARGE((Données!$D$1:$D$33="Nombre d'éléments")*(ROW(Données!$D$1:$D$33)),SUM(--(Données!$D$1:$D$33="Nombre d'éléments"))-IF(ROW()-1&lt;=COUNTIF(Données!$D$1:$D$33,"Nombre d'éléments"),ROW()-1,"")+1),"")</f>
        <v>27</v>
      </c>
    </row>
    <row r="7" spans="1:1">
      <c r="A7" s="2">
        <f t="array" ref="A7">IFERROR(LARGE((Données!$D$1:$D$33="Nombre d'éléments")*(ROW(Données!$D$1:$D$33)),SUM(--(Données!$D$1:$D$33="Nombre d'éléments"))-IF(ROW()-1&lt;=COUNTIF(Données!$D$1:$D$33,"Nombre d'éléments"),ROW()-1,"")+1),"")</f>
        <v>33</v>
      </c>
    </row>
    <row r="8" spans="1:1">
      <c r="A8" s="2" t="str">
        <f t="array" ref="A8">IFERROR(LARGE((Données!$D$1:$D$33="Nombre d'éléments")*(ROW(Données!$D$1:$D$33)),SUM(--(Données!$D$1:$D$33="Nombre d'éléments"))-IF(ROW()-1&lt;=COUNTIF(Données!$D$1:$D$33,"Nombre d'éléments"),ROW()-1,"")+1),"")</f>
        <v/>
      </c>
    </row>
    <row r="9" spans="1:1">
      <c r="A9" s="2" t="str">
        <f t="array" ref="A9">IFERROR(LARGE((Données!$D$1:$D$33="Nombre d'éléments")*(ROW(Données!$D$1:$D$33)),SUM(--(Données!$D$1:$D$33="Nombre d'éléments"))-IF(ROW()-1&lt;=COUNTIF(Données!$D$1:$D$33,"Nombre d'éléments"),ROW()-1,"")+1),"")</f>
        <v/>
      </c>
    </row>
    <row r="10" spans="1:1">
      <c r="A10" s="2"/>
    </row>
    <row r="11" spans="1:1">
      <c r="A11" s="1"/>
    </row>
    <row r="12" spans="1:1">
      <c r="A12" s="1"/>
    </row>
    <row r="13" spans="1:1">
      <c r="A13" s="1"/>
    </row>
    <row r="14" spans="1:1">
      <c r="A14" s="1"/>
    </row>
    <row r="15" spans="1:1">
      <c r="A15" s="1"/>
    </row>
    <row r="16" spans="1:1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Lignes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James007</dc:creator>
  <cp:lastModifiedBy>Carim</cp:lastModifiedBy>
  <dcterms:created xsi:type="dcterms:W3CDTF">2019-05-16T11:34:33Z</dcterms:created>
  <dcterms:modified xsi:type="dcterms:W3CDTF">2019-06-04T05:30:59Z</dcterms:modified>
</cp:coreProperties>
</file>