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3.xml" ContentType="application/vnd.openxmlformats-officedocument.spreadsheetml.queryTable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checkCompatibility="1" autoCompressPictures="0"/>
  <bookViews>
    <workbookView xWindow="0" yWindow="0" windowWidth="21720" windowHeight="13620"/>
  </bookViews>
  <sheets>
    <sheet name="Planning" sheetId="1" r:id="rId1"/>
    <sheet name="Données" sheetId="4" state="hidden" r:id="rId2"/>
  </sheets>
  <definedNames>
    <definedName name="_xlnm._FilterDatabase" localSheetId="0" hidden="1">Planning!$A$2:$S$135</definedName>
    <definedName name="ARrt" localSheetId="1">Données!$J$1:$O$1</definedName>
    <definedName name="ARrt_1" localSheetId="1">Données!$A$1:$D$933</definedName>
    <definedName name="CTYPE">Données!#REF!</definedName>
    <definedName name="DATEDEB">#REF!</definedName>
    <definedName name="DATEFIN">#REF!</definedName>
    <definedName name="EXTENTION">#REF!</definedName>
    <definedName name="Lancer_la_requête_à_partir_de_HeliosII_O90" localSheetId="1">Données!$E$1:$F$1</definedName>
    <definedName name="Liste_des_fraiseurs">#REF!</definedName>
    <definedName name="Nom_programmeur">#REF!</definedName>
    <definedName name="Préparateur">Données!#REF!</definedName>
    <definedName name="programmeur">Données!#REF!</definedName>
    <definedName name="Statut_gamme">#REF!</definedName>
    <definedName name="statut_programme">#REF!</definedName>
    <definedName name="Type_de_matiere">#REF!</definedName>
    <definedName name="type_FAI">#REF!</definedName>
    <definedName name="Usinage">Données!#REF!</definedName>
    <definedName name="Z_00F4BA5A_B207_4256_8BFA_1AE5ED0CAF29_.wvu.FilterData" localSheetId="0" hidden="1">Planning!$AH$3:$AH$6</definedName>
    <definedName name="Z_013B5C2F_2784_4098_B9E6_4A6E5E7F0A6D_.wvu.FilterData" localSheetId="0" hidden="1">Planning!$AH$3:$AH$6</definedName>
    <definedName name="Z_01514DE0_D234_46F7_B147_8E51096E4B73_.wvu.FilterData" localSheetId="0" hidden="1">Planning!$A$2:$S$30</definedName>
    <definedName name="Z_019194DC_02F4_48E9_9EEF_88DE5118918B_.wvu.FilterData" localSheetId="0" hidden="1">Planning!$AH$3:$AH$6</definedName>
    <definedName name="Z_01F897FB_A6BE_4DD3_A321_CD703ED11207_.wvu.FilterData" localSheetId="0" hidden="1">Planning!$A$2:$S$135</definedName>
    <definedName name="Z_02C84154_6134_4739_93FF_2609C69CB3BA_.wvu.Cols" localSheetId="0" hidden="1">Planning!$K:$K,Planning!$M:$M,Planning!$O:$O,Planning!$AG:$AT,Planning!$AX:$AX,Planning!$AZ:$BH</definedName>
    <definedName name="Z_02C84154_6134_4739_93FF_2609C69CB3BA_.wvu.FilterData" localSheetId="0" hidden="1">Planning!$A$2:$S$135</definedName>
    <definedName name="Z_02E085E1_3C40_42AD_94A2_2C3D8F503420_.wvu.FilterData" localSheetId="0" hidden="1">Planning!$AH$3:$AH$6</definedName>
    <definedName name="Z_039E7C69_B2F4_46C2_8824_BA018399F8F5_.wvu.FilterData" localSheetId="0" hidden="1">Planning!$A$2:$S$30</definedName>
    <definedName name="Z_03DDFD95_DD3C_44B2_8836_93C3CA517DBB_.wvu.Cols" localSheetId="0" hidden="1">Planning!$K:$K,Planning!$M:$M,Planning!$O:$O</definedName>
    <definedName name="Z_03DDFD95_DD3C_44B2_8836_93C3CA517DBB_.wvu.FilterData" localSheetId="0" hidden="1">Planning!$A$2:$S$30</definedName>
    <definedName name="Z_0536EB56_255B_4720_B110_204FDAFD2259_.wvu.FilterData" localSheetId="0" hidden="1">Planning!$A$2:$S$30</definedName>
    <definedName name="Z_055E878B_20A0_4E94_9DFE_AEC07F5EDE05_.wvu.FilterData" localSheetId="0" hidden="1">Planning!$AH$3:$AH$6</definedName>
    <definedName name="Z_072A55DD_AA27_494A_9093_ED68ED6955DD_.wvu.FilterData" localSheetId="0" hidden="1">Planning!$A$2:$S$135</definedName>
    <definedName name="Z_0759C265_A9A4_4550_ADF6_B4FA7C289210_.wvu.FilterData" localSheetId="0" hidden="1">Planning!$A$2:$S$30</definedName>
    <definedName name="Z_0777551D_763A_46D3_8401_FB05F3290C34_.wvu.FilterData" localSheetId="0" hidden="1">Planning!$AH$3:$AH$6</definedName>
    <definedName name="Z_081A63D0_FFDF_4205_96E9_C05460EB6C4D_.wvu.FilterData" localSheetId="0" hidden="1">Planning!$AH$3:$AH$6</definedName>
    <definedName name="Z_08518A15_8A11_4152_BACD_91B9109C172E_.wvu.FilterData" localSheetId="0" hidden="1">Planning!$A$2:$S$135</definedName>
    <definedName name="Z_087F7EA4_254E_42C9_B914_B2C2B4957D71_.wvu.FilterData" localSheetId="0" hidden="1">Planning!$AH$3:$AH$6</definedName>
    <definedName name="Z_091F721F_A1A6_47A4_B6E5_427B92EFC23F_.wvu.FilterData" localSheetId="0" hidden="1">Planning!$AH$3:$AH$6</definedName>
    <definedName name="Z_0A44A25C_4CF0_4B21_A29F_9446106CEED9_.wvu.FilterData" localSheetId="0" hidden="1">Planning!$A$2:$S$30</definedName>
    <definedName name="Z_0A4808A7_8683_4218_A377_F98A038CE7C7_.wvu.FilterData" localSheetId="0" hidden="1">Planning!$AH$3:$AH$6</definedName>
    <definedName name="Z_0B20DDB3_05E2_4123_8C3A_1625DB9FDAAC_.wvu.FilterData" localSheetId="0" hidden="1">Planning!$A$2:$S$135</definedName>
    <definedName name="Z_0B9D10D8_4940_47A0_B597_9415A7179544_.wvu.FilterData" localSheetId="0" hidden="1">Planning!$AH$3:$AH$6</definedName>
    <definedName name="Z_0CB2D21C_8F5E_477C_812C_9E41CD996198_.wvu.FilterData" localSheetId="0" hidden="1">Planning!$A$2:$S$30</definedName>
    <definedName name="Z_0CDDA95F_2892_43C4_86BD_2BE04B80882B_.wvu.FilterData" localSheetId="0" hidden="1">Planning!$A$2:$S$30</definedName>
    <definedName name="Z_0CF720E4_F3B1_49C3_9204_52C206A76F83_.wvu.FilterData" localSheetId="0" hidden="1">Planning!$AH$3:$AH$6</definedName>
    <definedName name="Z_0D539DAF_7A4C_47DE_B57C_8AA209219697_.wvu.FilterData" localSheetId="0" hidden="1">Planning!$A$2:$S$30</definedName>
    <definedName name="Z_0D5FE194_4466_4C96_9766_BBCE861D3A98_.wvu.FilterData" localSheetId="0" hidden="1">Planning!$AH$3:$AH$6</definedName>
    <definedName name="Z_0D83FE04_DED3_4330_B194_51663126F562_.wvu.FilterData" localSheetId="0" hidden="1">Planning!$A$2:$S$30</definedName>
    <definedName name="Z_10022A50_ED63_4819_AE02_BECC75278ABD_.wvu.FilterData" localSheetId="0" hidden="1">Planning!$AH$3:$AH$6</definedName>
    <definedName name="Z_1022A518_A728_4638_959C_2329A928BC1E_.wvu.FilterData" localSheetId="0" hidden="1">Planning!$AH$3:$AH$6</definedName>
    <definedName name="Z_10593F43_1D79_4ED3_8B68_8DD8DC632FB3_.wvu.FilterData" localSheetId="0" hidden="1">Planning!$A$2:$S$30</definedName>
    <definedName name="Z_11051D99_E327_4A3B_B2AF_5F27ECDBF743_.wvu.FilterData" localSheetId="0" hidden="1">Planning!$A$2:$S$30</definedName>
    <definedName name="Z_11474A1E_7730_411B_9612_A86C1158B8B4_.wvu.FilterData" localSheetId="0" hidden="1">Planning!$AH$3:$AH$6</definedName>
    <definedName name="Z_12937B61_8B39_4F2F_AB14_127F13F2A9BD_.wvu.FilterData" localSheetId="0" hidden="1">Planning!$AH$3:$AH$6</definedName>
    <definedName name="Z_12BE1455_1AC9_4305_A77E_8ED559AA2CB7_.wvu.FilterData" localSheetId="0" hidden="1">Planning!$AH$3:$AH$6</definedName>
    <definedName name="Z_1347204E_A7CD_4155_9824_3F8325545B3A_.wvu.FilterData" localSheetId="0" hidden="1">Planning!$AH$3:$AH$6</definedName>
    <definedName name="Z_13B1FA11_2CF4_430A_BF9F_978062A3A13E_.wvu.FilterData" localSheetId="0" hidden="1">Planning!$A$2:$S$30</definedName>
    <definedName name="Z_147E3C8E_A1A2_4CED_8690_80271806A88A_.wvu.FilterData" localSheetId="0" hidden="1">Planning!$A$2:$S$30</definedName>
    <definedName name="Z_14874AF7_6AC2_408E_988E_BC39CFF40458_.wvu.FilterData" localSheetId="0" hidden="1">Planning!$A$2:$S$30</definedName>
    <definedName name="Z_14D287DC_1D9D_4D7C_B4DB_7B49390FD802_.wvu.FilterData" localSheetId="0" hidden="1">Planning!$A$2:$S$30</definedName>
    <definedName name="Z_153F53CB_DFE4_4F97_B29A_CF4926F421EC_.wvu.FilterData" localSheetId="0" hidden="1">Planning!$AH$3:$AH$6</definedName>
    <definedName name="Z_16017C92_F7A9_4CAF_B768_FF52F0EDAE96_.wvu.FilterData" localSheetId="0" hidden="1">Planning!$AH$3:$AH$6</definedName>
    <definedName name="Z_1657E782_D15F_47BF_B640_DF3D576F78D5_.wvu.FilterData" localSheetId="0" hidden="1">Planning!$AH$3:$AH$6</definedName>
    <definedName name="Z_1672C6A0_CFA8_4174_9415_280BE214CABE_.wvu.FilterData" localSheetId="0" hidden="1">Planning!$A$2:$S$30</definedName>
    <definedName name="Z_1759CF4A_6D03_4C2F_BF5E_4E023FCBD01A_.wvu.FilterData" localSheetId="0" hidden="1">Planning!$AH$3:$AH$6</definedName>
    <definedName name="Z_17A70037_37C0_4001_90D6_5631AFC00017_.wvu.FilterData" localSheetId="0" hidden="1">Planning!$AH$3:$AH$6</definedName>
    <definedName name="Z_17F73A3A_D098_4F33_B4C4_E57F99F3FB57_.wvu.FilterData" localSheetId="0" hidden="1">Planning!$AH$3:$AH$6</definedName>
    <definedName name="Z_181AE814_B8D5_4747_BEC4_538AF9DDE70C_.wvu.FilterData" localSheetId="0" hidden="1">Planning!$A$2:$S$30</definedName>
    <definedName name="Z_18A0FE15_FE14_46AA_967B_5DDC34C34577_.wvu.FilterData" localSheetId="0" hidden="1">Planning!$A$2:$S$30</definedName>
    <definedName name="Z_191B10DC_E738_4781_A91F_0AB8B5CA99D2_.wvu.FilterData" localSheetId="0" hidden="1">Planning!$AH$3:$AH$6</definedName>
    <definedName name="Z_1957EDB7_51DC_494F_BA16_1A4608EE9F36_.wvu.FilterData" localSheetId="0" hidden="1">Planning!$AH$3:$AH$6</definedName>
    <definedName name="Z_19C54497_EB1F_4D4A_B053_857445998F9D_.wvu.FilterData" localSheetId="0" hidden="1">Planning!$A$2:$S$30</definedName>
    <definedName name="Z_19E58C7D_96A2_4494_9E85_FB944E0DCE79_.wvu.FilterData" localSheetId="0" hidden="1">Planning!$A$2:$S$135</definedName>
    <definedName name="Z_1A47F017_1E7B_4097_980F_36DD60C66851_.wvu.FilterData" localSheetId="0" hidden="1">Planning!$A$2:$S$30</definedName>
    <definedName name="Z_1BB0A83F_5372_4353_8193_21D35EC870CA_.wvu.FilterData" localSheetId="0" hidden="1">Planning!$A$2:$S$30</definedName>
    <definedName name="Z_1D2153FC_2C74_4885_A7D9_A99D0BC934FB_.wvu.FilterData" localSheetId="0" hidden="1">Planning!$A$2:$S$30</definedName>
    <definedName name="Z_1D2345B1_A140_4C38_BA47_FFA1614C1E07_.wvu.FilterData" localSheetId="0" hidden="1">Planning!$A$2:$S$30</definedName>
    <definedName name="Z_1E2BD637_9B6C_4744_8A45_9D441CECF0C0_.wvu.FilterData" localSheetId="0" hidden="1">Planning!$AH$3:$AH$6</definedName>
    <definedName name="Z_1E75618B_6003_440E_9BA9_849275AE942D_.wvu.FilterData" localSheetId="0" hidden="1">Planning!$A$2:$S$135</definedName>
    <definedName name="Z_1F671B4D_8A93_4236_AD08_D71A91CAF194_.wvu.FilterData" localSheetId="0" hidden="1">Planning!$A$2:$S$30</definedName>
    <definedName name="Z_1F71FA6F_98E9_4C11_B220_8E9EAAF01F7B_.wvu.FilterData" localSheetId="0" hidden="1">Planning!$A$2:$S$135</definedName>
    <definedName name="Z_1FEF153A_A79F_4095_9AD7_62DD9236F11E_.wvu.FilterData" localSheetId="0" hidden="1">Planning!$A$2:$S$30</definedName>
    <definedName name="Z_20E7AC9B_E811_4181_A757_19C07DE1ED9C_.wvu.FilterData" localSheetId="0" hidden="1">Planning!$AH$3:$AH$6</definedName>
    <definedName name="Z_2172E488_03F3_449B_8E84_68DA8DB8B975_.wvu.FilterData" localSheetId="0" hidden="1">Planning!$A$2:$S$30</definedName>
    <definedName name="Z_217E37D1_8871_421F_BDE2_BF335ACB97A2_.wvu.FilterData" localSheetId="0" hidden="1">Planning!$AH$3:$AH$6</definedName>
    <definedName name="Z_22077556_3CAD_4E79_8E90_DD80E43A0785_.wvu.FilterData" localSheetId="0" hidden="1">Planning!$A$2:$S$30</definedName>
    <definedName name="Z_2275D0AA_7FC7_47C6_BB97_7C0234628A78_.wvu.FilterData" localSheetId="0" hidden="1">Planning!$A$2:$S$30</definedName>
    <definedName name="Z_22943C02_56FC_4C10_ADCA_6EACB77DBC32_.wvu.FilterData" localSheetId="0" hidden="1">Planning!$AH$3:$AH$6</definedName>
    <definedName name="Z_22FD0ECD_B936_4F91_9F34_E7221151ED94_.wvu.FilterData" localSheetId="0" hidden="1">Planning!$A$2:$S$30</definedName>
    <definedName name="Z_233D3FBB_8F2F_4179_8039_C0F9DA0D158A_.wvu.FilterData" localSheetId="0" hidden="1">Planning!$A$2:$S$30</definedName>
    <definedName name="Z_23514620_C4CA_48A3_B548_7FEF0C4FEE34_.wvu.FilterData" localSheetId="0" hidden="1">Planning!$A$2:$S$30</definedName>
    <definedName name="Z_238E898D_DCFB_45A7_A46C_4084744E9BD1_.wvu.FilterData" localSheetId="0" hidden="1">Planning!$AH$3:$AH$6</definedName>
    <definedName name="Z_23ADD8A0_D682_4EB6_84E1_C4AC646F3F1C_.wvu.FilterData" localSheetId="0" hidden="1">Planning!$AH$3:$AH$6</definedName>
    <definedName name="Z_23E0E79E_D56C_4D43_B4B2_4F296CC93086_.wvu.FilterData" localSheetId="0" hidden="1">Planning!$A$2:$S$30</definedName>
    <definedName name="Z_242DA2EF_B451_48F9_B1BE_5246F23F413F_.wvu.FilterData" localSheetId="0" hidden="1">Planning!$AH$3:$AH$6</definedName>
    <definedName name="Z_2470941E_216E_4FB0_9A27_AF06588D967E_.wvu.FilterData" localSheetId="0" hidden="1">Planning!$AH$3:$AH$6</definedName>
    <definedName name="Z_24976F7A_06C4_42A4_A563_B107172E76EC_.wvu.FilterData" localSheetId="0" hidden="1">Planning!$AH$3:$AH$6</definedName>
    <definedName name="Z_2534B909_FFC3_48E0_B8C6_C570FCFCFB25_.wvu.FilterData" localSheetId="0" hidden="1">Planning!$AH$3:$AH$6</definedName>
    <definedName name="Z_2553C384_6838_48DD_8F21_170B32D3A302_.wvu.FilterData" localSheetId="0" hidden="1">Planning!$AH$3:$AH$6</definedName>
    <definedName name="Z_25697C28_AFDF_46D6_9E60_E86D9CBEB828_.wvu.FilterData" localSheetId="0" hidden="1">Planning!$A$2:$S$30</definedName>
    <definedName name="Z_2590D45A_7128_4C33_BAA4_C740C0D655AE_.wvu.FilterData" localSheetId="0" hidden="1">Planning!$AH$3:$AH$6</definedName>
    <definedName name="Z_26222E38_0F02_439A_8B79_EE16D7471BF2_.wvu.FilterData" localSheetId="0" hidden="1">Planning!$A$2:$S$30</definedName>
    <definedName name="Z_26406898_7245_4B0C_9493_755F94C77AB5_.wvu.FilterData" localSheetId="0" hidden="1">Planning!$A$2:$S$30</definedName>
    <definedName name="Z_26432267_BAAE_47D9_8C0F_F006CCBB720D_.wvu.FilterData" localSheetId="0" hidden="1">Planning!$AH$3:$AH$6</definedName>
    <definedName name="Z_26547E88_B66C_44FE_8298_908D6A271AE3_.wvu.FilterData" localSheetId="0" hidden="1">Planning!$AH$3:$AH$6</definedName>
    <definedName name="Z_26BF736F_A3BA_497A_91F4_B5CB402AFB7F_.wvu.FilterData" localSheetId="0" hidden="1">Planning!$A$2:$S$30</definedName>
    <definedName name="Z_272EE444_D496_4C79_8D9C_50351EF43407_.wvu.FilterData" localSheetId="0" hidden="1">Planning!$A$2:$S$30</definedName>
    <definedName name="Z_273C2C66_6239_43ED_87B2_DC39F2231A6C_.wvu.FilterData" localSheetId="0" hidden="1">Planning!$AH$3:$AH$6</definedName>
    <definedName name="Z_277BBB78_72A5_41C6_855F_43272C6E8ED9_.wvu.FilterData" localSheetId="0" hidden="1">Planning!$A$2:$S$30</definedName>
    <definedName name="Z_27D687A2_B9D8_45C8_A4C4_E2EB8AE8C7CB_.wvu.FilterData" localSheetId="0" hidden="1">Planning!$A$2:$S$30</definedName>
    <definedName name="Z_28516E14_6E38_4FA3_8024_852A11796F4E_.wvu.FilterData" localSheetId="0" hidden="1">Planning!$A$2:$S$135</definedName>
    <definedName name="Z_28995668_F06C_4022_A4BD_93BC6B6AC30D_.wvu.FilterData" localSheetId="0" hidden="1">Planning!$A$2:$S$30</definedName>
    <definedName name="Z_28A23769_C6CD_419D_AD09_7FE2C761C4DA_.wvu.FilterData" localSheetId="0" hidden="1">Planning!$AH$3:$AH$6</definedName>
    <definedName name="Z_296B0698_146C_4F17_A4A5_9360A7347227_.wvu.FilterData" localSheetId="0" hidden="1">Planning!$A$2:$S$30</definedName>
    <definedName name="Z_29B35097_8CE2_4BBC_93D3_D413A3F0BA40_.wvu.FilterData" localSheetId="0" hidden="1">Planning!$AH$3:$AH$6</definedName>
    <definedName name="Z_29C5FB2D_D571_43E1_A933_90D18BFF538A_.wvu.FilterData" localSheetId="0" hidden="1">Planning!$A$2:$S$30</definedName>
    <definedName name="Z_29EA5A73_E3AA_448A_921C_7F2A90DBC32B_.wvu.FilterData" localSheetId="0" hidden="1">Planning!$A$2:$S$30</definedName>
    <definedName name="Z_2AB5D9B7_639F_4D9D_988E_5A724BC5B7F9_.wvu.FilterData" localSheetId="0" hidden="1">Planning!$A$2:$S$30</definedName>
    <definedName name="Z_2B45C240_43AB_4CB0_A53C_D75722F64D53_.wvu.FilterData" localSheetId="0" hidden="1">Planning!$AH$3:$AH$6</definedName>
    <definedName name="Z_2B65F782_EC7B_4658_BFD1_AE2FF83A329B_.wvu.FilterData" localSheetId="0" hidden="1">Planning!$AH$3:$AH$6</definedName>
    <definedName name="Z_2C1E145F_4AAF_4A95_A7BA_A51D611131BE_.wvu.FilterData" localSheetId="0" hidden="1">Planning!$AH$3:$AH$6</definedName>
    <definedName name="Z_2D2EC7F0_DC1E_45EF_9756_4ACDDC6F2C5D_.wvu.FilterData" localSheetId="0" hidden="1">Planning!$A$2:$S$30</definedName>
    <definedName name="Z_2D897EC5_6C74_45E5_9809_0ABB0BB68071_.wvu.FilterData" localSheetId="0" hidden="1">Planning!$AH$3:$AH$6</definedName>
    <definedName name="Z_2EBD8D90_828B_4E9F_BC66_5271FE0A8D00_.wvu.FilterData" localSheetId="0" hidden="1">Planning!$A$2:$S$30</definedName>
    <definedName name="Z_2ED73FAF_F784_40F1_9B26_2B763FE2B625_.wvu.FilterData" localSheetId="0" hidden="1">Planning!$AH$3:$AH$6</definedName>
    <definedName name="Z_2EE71B65_C27B_4749_92E4_EB57B4E8C123_.wvu.FilterData" localSheetId="0" hidden="1">Planning!$AH$3:$AH$6</definedName>
    <definedName name="Z_2F42D62F_D760_43D7_81C0_031F4BBF82E5_.wvu.FilterData" localSheetId="0" hidden="1">Planning!$AH$3:$AH$6</definedName>
    <definedName name="Z_2F7FAA94_1780_4A8C_A840_3D9F5BDD2850_.wvu.FilterData" localSheetId="0" hidden="1">Planning!$A$2:$S$30</definedName>
    <definedName name="Z_2F9F81BD_A442_49C6_88B0_EA1408451D0B_.wvu.FilterData" localSheetId="0" hidden="1">Planning!$AH$3:$AH$6</definedName>
    <definedName name="Z_2FFA136D_4B25_42DB_B385_D9A57D101C77_.wvu.FilterData" localSheetId="0" hidden="1">Planning!$A$2:$S$30</definedName>
    <definedName name="Z_301E7F6E_3F56_40DA_961E_07023301DDAB_.wvu.Cols" localSheetId="0" hidden="1">Planning!$K:$K,Planning!$M:$M,Planning!$O:$O,Planning!$AG:$AT,Planning!$AX:$AX,Planning!$AZ:$BH</definedName>
    <definedName name="Z_301E7F6E_3F56_40DA_961E_07023301DDAB_.wvu.FilterData" localSheetId="0" hidden="1">Planning!$A$2:$S$135</definedName>
    <definedName name="Z_31095600_9345_4BAE_ACF3_7F014D980BF5_.wvu.FilterData" localSheetId="0" hidden="1">Planning!$AH$3:$AH$6</definedName>
    <definedName name="Z_31103C97_2048_4A06_9F9D_488DC0AAFB37_.wvu.FilterData" localSheetId="0" hidden="1">Planning!$A$2:$S$30</definedName>
    <definedName name="Z_3195A049_9952_4F3B_ABBB_141FCADF5D89_.wvu.FilterData" localSheetId="0" hidden="1">Planning!$A$2:$S$135</definedName>
    <definedName name="Z_319BDA0F_6A56_428A_B8B3_5E84A7A78F61_.wvu.FilterData" localSheetId="0" hidden="1">Planning!$A$2:$S$135</definedName>
    <definedName name="Z_31AEDD31_A9FC_4CBC_A01E_D9B0D7FAA3AC_.wvu.FilterData" localSheetId="0" hidden="1">Planning!$AH$3:$AH$6</definedName>
    <definedName name="Z_31BFBCE0_116B_44A9_9A2F_59A57C0E137A_.wvu.FilterData" localSheetId="0" hidden="1">Planning!$A$2:$S$30</definedName>
    <definedName name="Z_32844928_0D99_483B_B380_2F16DB7E4AE7_.wvu.FilterData" localSheetId="0" hidden="1">Planning!$A$2:$S$30</definedName>
    <definedName name="Z_32E29738_C312_46B4_935B_8BE9FBAA5DED_.wvu.FilterData" localSheetId="0" hidden="1">Planning!$A$2:$S$135</definedName>
    <definedName name="Z_337CF38A_4078_4E10_8DB1_B4E027D04A07_.wvu.FilterData" localSheetId="0" hidden="1">Planning!$A$2:$S$30</definedName>
    <definedName name="Z_33FC3495_9DA9_40CD_840C_58C0F0A2DA9F_.wvu.FilterData" localSheetId="0" hidden="1">Planning!$AH$3:$AH$6</definedName>
    <definedName name="Z_353A8420_08C7_4417_AB54_FFA8C29B857B_.wvu.FilterData" localSheetId="0" hidden="1">Planning!$AH$3:$AH$6</definedName>
    <definedName name="Z_3595EF2C_DF42_47E8_A4D9_E4A06D2FC593_.wvu.FilterData" localSheetId="0" hidden="1">Planning!$AH$3:$AH$6</definedName>
    <definedName name="Z_35CE2711_3C2D_44B7_AB08_F647D0B0C433_.wvu.FilterData" localSheetId="0" hidden="1">Planning!$AH$3:$AH$6</definedName>
    <definedName name="Z_35E0E1AC_0691_46F5_87D1_8EF4B2169F6F_.wvu.FilterData" localSheetId="0" hidden="1">Planning!$AH$3:$AH$6</definedName>
    <definedName name="Z_35E2DF59_1B15_47CA_80BE_40D99BD144EA_.wvu.FilterData" localSheetId="0" hidden="1">Planning!$A$2:$S$30</definedName>
    <definedName name="Z_35E31A7E_A2C0_4E94_88E3_B282F2DEEB42_.wvu.FilterData" localSheetId="0" hidden="1">Planning!$AH$3:$AH$6</definedName>
    <definedName name="Z_360BB9BC_1D31_4461_BFDD_57681C3224CC_.wvu.Cols" localSheetId="0" hidden="1">Planning!$K:$K,Planning!$M:$M,Planning!$O:$O</definedName>
    <definedName name="Z_360BB9BC_1D31_4461_BFDD_57681C3224CC_.wvu.FilterData" localSheetId="0" hidden="1">Planning!$A$2:$S$30</definedName>
    <definedName name="Z_3748DBBC_FD35_4663_9C68_FE116BDD4FC6_.wvu.FilterData" localSheetId="0" hidden="1">Planning!$A$2:$S$30</definedName>
    <definedName name="Z_37556BAE_C084_4A18_9EE3_5F97443B5162_.wvu.FilterData" localSheetId="0" hidden="1">Planning!$AH$3:$AH$6</definedName>
    <definedName name="Z_383C4DDE_F23A_4254_8DA2_1600F2AC56CD_.wvu.FilterData" localSheetId="0" hidden="1">Planning!$A$2:$S$30</definedName>
    <definedName name="Z_3888A414_CDEA_4A3D_8142_D15E035B0D13_.wvu.FilterData" localSheetId="0" hidden="1">Planning!$AH$3:$AH$6</definedName>
    <definedName name="Z_38D75B50_0A74_46DC_8DD9_268000961BF8_.wvu.FilterData" localSheetId="0" hidden="1">Planning!$AH$3:$AH$6</definedName>
    <definedName name="Z_396C9E9C_3811_447F_995F_1708F47EB0FF_.wvu.FilterData" localSheetId="0" hidden="1">Planning!$A$2:$S$30</definedName>
    <definedName name="Z_3994F067_B6CC_4503_9229_6DC87A8AB1DD_.wvu.FilterData" localSheetId="0" hidden="1">Planning!$AH$3:$AH$6</definedName>
    <definedName name="Z_39EF4B16_477C_4366_9D20_285EB24C8020_.wvu.FilterData" localSheetId="0" hidden="1">Planning!$A$2:$S$30</definedName>
    <definedName name="Z_3AA0F5BF_3CA0_483B_A664_DE022FDF4FE5_.wvu.FilterData" localSheetId="0" hidden="1">Planning!$A$2:$BH$30</definedName>
    <definedName name="Z_3BE7F2F7_FC05_4A88_B203_F647C09634FC_.wvu.FilterData" localSheetId="0" hidden="1">Planning!$A$2:$S$30</definedName>
    <definedName name="Z_3CF89D29_E561_4D93_9558_85BD173D6A22_.wvu.FilterData" localSheetId="0" hidden="1">Planning!$AH$3:$AH$6</definedName>
    <definedName name="Z_3D196C85_C704_48C1_93EE_BA996BB2B679_.wvu.FilterData" localSheetId="0" hidden="1">Planning!$AH$3:$AH$6</definedName>
    <definedName name="Z_3E3D0ADF_0BA7_4291_8FDD_2C0246A1E733_.wvu.FilterData" localSheetId="0" hidden="1">Planning!$A$2:$S$30</definedName>
    <definedName name="Z_3EBB9B5B_66A4_413B_8FEC_F7426A6E1C42_.wvu.FilterData" localSheetId="0" hidden="1">Planning!$A$2:$S$30</definedName>
    <definedName name="Z_3F210882_8227_40DD_963B_B14BD4915833_.wvu.FilterData" localSheetId="0" hidden="1">Planning!$A$2:$S$30</definedName>
    <definedName name="Z_3FB25C3E_721C_4D83_9EA9_03F1C01E7062_.wvu.FilterData" localSheetId="0" hidden="1">Planning!$AH$3:$AH$6</definedName>
    <definedName name="Z_3FCB379C_5F79_41C3_943A_84750EBE249A_.wvu.FilterData" localSheetId="0" hidden="1">Planning!$A$2:$S$135</definedName>
    <definedName name="Z_40267666_E4DD_4100_B24D_147CCE3A9DCD_.wvu.FilterData" localSheetId="0" hidden="1">Planning!$AH$3:$AH$6</definedName>
    <definedName name="Z_4053C947_25AA_4735_888A_8C35A0AB7422_.wvu.FilterData" localSheetId="0" hidden="1">Planning!$AH$3:$AH$6</definedName>
    <definedName name="Z_40634EE7_95FF_43ED_BDD6_17278078D50B_.wvu.FilterData" localSheetId="0" hidden="1">Planning!$A$2:$S$30</definedName>
    <definedName name="Z_412FBF07_EB24_4A3D_B24B_D4026C68E6B5_.wvu.FilterData" localSheetId="0" hidden="1">Planning!$AH$3:$AH$6</definedName>
    <definedName name="Z_416A5E90_B597_4ED3_8FC9_DF86CAB3999C_.wvu.FilterData" localSheetId="0" hidden="1">Planning!$AH$3:$AH$6</definedName>
    <definedName name="Z_41D1641A_0528_4494_8843_6FDD524DA6E8_.wvu.FilterData" localSheetId="0" hidden="1">Planning!$A$2:$S$30</definedName>
    <definedName name="Z_41F0419F_2B33_4786_9D53_F31301673F13_.wvu.FilterData" localSheetId="0" hidden="1">Planning!$A$2:$S$30</definedName>
    <definedName name="Z_4235322A_8995_4534_9106_D0CD1CCF7F34_.wvu.FilterData" localSheetId="0" hidden="1">Planning!$A$2:$S$30</definedName>
    <definedName name="Z_4246645A_7BAB_4868_8A02_5F040C540A0F_.wvu.FilterData" localSheetId="0" hidden="1">Planning!$AH$3:$AH$6</definedName>
    <definedName name="Z_424AA0A4_48DC_4096_847C_605F1B872DDB_.wvu.FilterData" localSheetId="0" hidden="1">Planning!$A$2:$S$135</definedName>
    <definedName name="Z_43154579_3CC5_4AF2_BBED_2F5FF0FDE553_.wvu.FilterData" localSheetId="0" hidden="1">Planning!$AH$3:$AH$6</definedName>
    <definedName name="Z_4413B443_47C0_4F7F_BC72_084885B427A2_.wvu.FilterData" localSheetId="0" hidden="1">Planning!$A$2:$S$30</definedName>
    <definedName name="Z_455179BD_46F3_4223_99D8_D2AC14AA5C7A_.wvu.FilterData" localSheetId="0" hidden="1">Planning!$A$2:$S$30</definedName>
    <definedName name="Z_45680D75_8038_4E86_9B77_66D06B2A9FFC_.wvu.FilterData" localSheetId="0" hidden="1">Planning!$AH$3:$AH$6</definedName>
    <definedName name="Z_4657E86E_2500_4661_BE97_95F79B079353_.wvu.FilterData" localSheetId="0" hidden="1">Planning!$A$2:$S$30</definedName>
    <definedName name="Z_46EE034B_4FB4_435F_B0AC_9EEA2D94EC15_.wvu.FilterData" localSheetId="0" hidden="1">Planning!$AH$3:$AH$6</definedName>
    <definedName name="Z_4875D0A7_59E1_439D_9873_618BF28E89B4_.wvu.FilterData" localSheetId="0" hidden="1">Planning!$AH$3:$AH$6</definedName>
    <definedName name="Z_48BF9400_E64F_4C5B_854C_0D90C0D4037A_.wvu.FilterData" localSheetId="0" hidden="1">Planning!$A$2:$S$30</definedName>
    <definedName name="Z_48F24CB7_9E3D_4406_89D7_4C390FCCA8EB_.wvu.FilterData" localSheetId="0" hidden="1">Planning!$AH$3:$AH$6</definedName>
    <definedName name="Z_494AFBB3_6A74_4F12_A59E_7826942CFBE5_.wvu.FilterData" localSheetId="0" hidden="1">Planning!$A$2:$S$30</definedName>
    <definedName name="Z_49735E52_9EC2_4441_A79A_61FA7D7F6598_.wvu.FilterData" localSheetId="0" hidden="1">Planning!$A$2:$S$30</definedName>
    <definedName name="Z_49A9D656_8545_46B7_BC17_DC476FAD49AD_.wvu.Cols" localSheetId="0" hidden="1">Planning!$AR:$AT</definedName>
    <definedName name="Z_49A9D656_8545_46B7_BC17_DC476FAD49AD_.wvu.FilterData" localSheetId="0" hidden="1">Planning!$AH$3:$AH$6</definedName>
    <definedName name="Z_4A2546DB_041A_4E01_873E_8D8EDD7D7D45_.wvu.FilterData" localSheetId="0" hidden="1">Planning!$AH$3:$AH$6</definedName>
    <definedName name="Z_4B5F25B6_3FE5_45D0_BBEF_B31CDC24CA48_.wvu.FilterData" localSheetId="0" hidden="1">Planning!$AH$3:$AH$6</definedName>
    <definedName name="Z_4BCF23E9_A26D_4639_B8A6_4DCEE4D5A160_.wvu.FilterData" localSheetId="0" hidden="1">Planning!$A$2:$S$30</definedName>
    <definedName name="Z_4C1A11B5_68C1_4A7F_88C7_CD26F0D10F6F_.wvu.FilterData" localSheetId="0" hidden="1">Planning!$A$2:$S$30</definedName>
    <definedName name="Z_4C326FD3_508E_441D_8B79_1C6056E2C6B8_.wvu.FilterData" localSheetId="0" hidden="1">Planning!$A$2:$S$30</definedName>
    <definedName name="Z_4C87C793_A134_45A8_96F7_57EE7CFB604F_.wvu.FilterData" localSheetId="0" hidden="1">Planning!$A$2:$BH$30</definedName>
    <definedName name="Z_4D33B0AD_614E_4C9A_9B47_D1DAF23C8986_.wvu.FilterData" localSheetId="0" hidden="1">Planning!$A$2:$S$30</definedName>
    <definedName name="Z_4E209574_4E5E_49FD_8818_BC02744E0540_.wvu.FilterData" localSheetId="0" hidden="1">Planning!$A$2:$S$135</definedName>
    <definedName name="Z_4FB3A191_39BB_484C_BD78_B6A422D85677_.wvu.FilterData" localSheetId="0" hidden="1">Planning!$AH$3:$AH$6</definedName>
    <definedName name="Z_50C7CC4D_D464_4897_8574_913851246B22_.wvu.FilterData" localSheetId="0" hidden="1">Planning!$AH$3:$AH$6</definedName>
    <definedName name="Z_513F16F9_7DEA_4409_8FFA_D685E4B6A019_.wvu.FilterData" localSheetId="0" hidden="1">Planning!$A$2:$S$30</definedName>
    <definedName name="Z_514D058C_D25F_402D_845E_115CED69E3D3_.wvu.FilterData" localSheetId="0" hidden="1">Planning!$AH$3:$AH$6</definedName>
    <definedName name="Z_51BAE665_EE89_4D37_9C2F_254B049CE3E3_.wvu.FilterData" localSheetId="0" hidden="1">Planning!$AH$3:$AH$6</definedName>
    <definedName name="Z_5275F748_E1AA_4329_BAAA_CC7CBC013C2D_.wvu.FilterData" localSheetId="0" hidden="1">Planning!$A$2:$S$30</definedName>
    <definedName name="Z_52C45602_F0F8_4671_A39A_16D8116753C3_.wvu.FilterData" localSheetId="0" hidden="1">Planning!$AH$3:$AH$6</definedName>
    <definedName name="Z_5320D8CF_FA96_4CF2_9CD2_6B1904B2BC4A_.wvu.FilterData" localSheetId="0" hidden="1">Planning!$A$2:$S$30</definedName>
    <definedName name="Z_53B56B6E_F94A_4589_851C_3E5D32BD6451_.wvu.FilterData" localSheetId="0" hidden="1">Planning!$AH$3:$AH$6</definedName>
    <definedName name="Z_54138F47_00B5_4830_B131_C894E785FADC_.wvu.FilterData" localSheetId="0" hidden="1">Planning!$AH$3:$AH$6</definedName>
    <definedName name="Z_545A836E_55F5_461D_8186_66A9812ACC79_.wvu.FilterData" localSheetId="0" hidden="1">Planning!$A$2:$BH$30</definedName>
    <definedName name="Z_5477D586_AC40_4A9A_9C3F_C4A3082810D7_.wvu.FilterData" localSheetId="0" hidden="1">Planning!$AH$3:$AH$6</definedName>
    <definedName name="Z_54902333_DD88_4DFF_AC01_1D67FF81F9B0_.wvu.FilterData" localSheetId="0" hidden="1">Planning!$AH$3:$AH$6</definedName>
    <definedName name="Z_549336A8_7FF0_4671_AFDA_829826999038_.wvu.FilterData" localSheetId="0" hidden="1">Planning!$AH$3:$AH$6</definedName>
    <definedName name="Z_54B95F52_58F3_4A5E_925C_9EBFB4BA10A7_.wvu.FilterData" localSheetId="0" hidden="1">Planning!$A$2:$S$30</definedName>
    <definedName name="Z_5537A6CD_2804_4B82_B225_E285F7C419B6_.wvu.FilterData" localSheetId="0" hidden="1">Planning!$A$2:$S$135</definedName>
    <definedName name="Z_55CF2B79_1677_46BE_987F_49A77EC53E46_.wvu.FilterData" localSheetId="0" hidden="1">Planning!$A$2:$S$30</definedName>
    <definedName name="Z_55D2262E_CE25_4560_95D1_AA4F4DE80EF4_.wvu.FilterData" localSheetId="0" hidden="1">Planning!$AH$3:$AH$6</definedName>
    <definedName name="Z_5671B820_64D4_4AB0_824B_B41DFE32CA17_.wvu.Cols" localSheetId="0" hidden="1">Planning!$AR:$AT</definedName>
    <definedName name="Z_5671B820_64D4_4AB0_824B_B41DFE32CA17_.wvu.FilterData" localSheetId="0" hidden="1">Planning!$AH$3:$AH$6</definedName>
    <definedName name="Z_580ACD52_09B0_4C4B_B977_45EF592EC12B_.wvu.FilterData" localSheetId="0" hidden="1">Planning!$A$2:$S$30</definedName>
    <definedName name="Z_58530504_7E01_47E6_9CBB_B374BF49B16C_.wvu.Cols" localSheetId="0" hidden="1">Planning!$K:$K,Planning!$M:$M,Planning!$O:$O,Planning!$AG:$AT,Planning!$AX:$AX,Planning!$AZ:$BH</definedName>
    <definedName name="Z_58530504_7E01_47E6_9CBB_B374BF49B16C_.wvu.FilterData" localSheetId="0" hidden="1">Planning!$A$2:$U$439</definedName>
    <definedName name="Z_58664631_3F57_4E4D_BA87_19CAFE62DBC6_.wvu.FilterData" localSheetId="0" hidden="1">Planning!$AH$3:$AH$6</definedName>
    <definedName name="Z_5877FB2D_462E_44AC_AA10_CD65CDDA26FA_.wvu.FilterData" localSheetId="0" hidden="1">Planning!$A$2:$S$30</definedName>
    <definedName name="Z_5915EB9D_D8CB_4645_BD81_7C3E9EB5E1C9_.wvu.FilterData" localSheetId="0" hidden="1">Planning!$A$2:$S$30</definedName>
    <definedName name="Z_5A1B47FD_B99F_4CD0_983D_D4AFE6AD3BEB_.wvu.FilterData" localSheetId="0" hidden="1">Planning!$AH$3:$AH$6</definedName>
    <definedName name="Z_5A2E70B4_3D41_422A_A4CA_1B131D4AF26C_.wvu.FilterData" localSheetId="0" hidden="1">Planning!$AH$3:$AH$6</definedName>
    <definedName name="Z_5A809239_6B02_45E1_AE12_9A7B9359507A_.wvu.FilterData" localSheetId="0" hidden="1">Planning!$AH$3:$AH$6</definedName>
    <definedName name="Z_5AC34945_435F_4B2B_9ABF_A88E36FA5C9F_.wvu.FilterData" localSheetId="0" hidden="1">Planning!$A$2:$S$30</definedName>
    <definedName name="Z_5C3D13DC_2DB9_4ACF_80D8_7F6FB8CB161E_.wvu.FilterData" localSheetId="0" hidden="1">Planning!$AH$3:$AH$6</definedName>
    <definedName name="Z_5C84333A_069D_48EE_AB6F_0277E4390A02_.wvu.FilterData" localSheetId="0" hidden="1">Planning!$A$2:$S$30</definedName>
    <definedName name="Z_5C9FD434_1B71_4308_AA10_5D976D2040C3_.wvu.FilterData" localSheetId="0" hidden="1">Planning!$A$2:$S$30</definedName>
    <definedName name="Z_5CD4C73D_558D_40DB_B0E6_A4B69D344BB8_.wvu.FilterData" localSheetId="0" hidden="1">Planning!$A$2:$S$30</definedName>
    <definedName name="Z_5CDC97FB_9F6E_47EF_8D87_C7C03EC6A3A4_.wvu.FilterData" localSheetId="0" hidden="1">Planning!$A$2:$BH$30</definedName>
    <definedName name="Z_5D1680F5_B8DF_4650_95AC_F05154F77496_.wvu.FilterData" localSheetId="0" hidden="1">Planning!$AH$3:$AH$6</definedName>
    <definedName name="Z_5D395C9F_91CF_4A1D_B7EC_85C5D7E1546F_.wvu.FilterData" localSheetId="0" hidden="1">Planning!$AH$3:$AH$6</definedName>
    <definedName name="Z_5E3065D5_1EE1_497E_AAF8_0881AB2F77C7_.wvu.FilterData" localSheetId="0" hidden="1">Planning!$AH$3:$AH$6</definedName>
    <definedName name="Z_5E7632AD_4FB9_4789_B486_43D0221C00BA_.wvu.FilterData" localSheetId="0" hidden="1">Planning!$AH$3:$AH$6</definedName>
    <definedName name="Z_5F7C0958_B370_421A_8350_F9BF79373CDB_.wvu.Cols" localSheetId="0" hidden="1">Planning!$K:$K,Planning!$M:$M,Planning!$O:$O,Planning!$AG:$AT,Planning!$AX:$AX,Planning!$AZ:$BH</definedName>
    <definedName name="Z_5F7C0958_B370_421A_8350_F9BF79373CDB_.wvu.FilterData" localSheetId="0" hidden="1">Planning!$A$2:$S$135</definedName>
    <definedName name="Z_5F88EB4B_5D22_450D_B72B_1BA3F40A7EE5_.wvu.FilterData" localSheetId="0" hidden="1">Planning!$AH$3:$AH$6</definedName>
    <definedName name="Z_5FA545AD_63A2_4D8A_80ED_E4877BC25AA5_.wvu.FilterData" localSheetId="0" hidden="1">Planning!$A$2:$S$30</definedName>
    <definedName name="Z_603793EF_2908_47AB_A190_D44FB8881720_.wvu.FilterData" localSheetId="0" hidden="1">Planning!$A$2:$S$30</definedName>
    <definedName name="Z_604C5B75_A457_49BD_9AC6_20838DDC837B_.wvu.FilterData" localSheetId="0" hidden="1">Planning!$A$2:$S$30</definedName>
    <definedName name="Z_61411655_D45D_413F_B233_D57B5778A932_.wvu.FilterData" localSheetId="0" hidden="1">Planning!$A$2:$S$30</definedName>
    <definedName name="Z_61831CD0_988D_4BD2_87EB_22E9555DA95A_.wvu.FilterData" localSheetId="0" hidden="1">Planning!$A$2:$S$30</definedName>
    <definedName name="Z_61956F2D_FDE2_4F90_96F7_C47B5993D6E8_.wvu.FilterData" localSheetId="0" hidden="1">Planning!$A$2:$S$135</definedName>
    <definedName name="Z_6274BC0A_825B_4D0A_BCEC_80ADC9940A00_.wvu.FilterData" localSheetId="0" hidden="1">Planning!$AH$3:$AH$6</definedName>
    <definedName name="Z_62E72B7A_FBF5_4468_95F6_1072F83A1106_.wvu.FilterData" localSheetId="0" hidden="1">Planning!$A$2:$S$135</definedName>
    <definedName name="Z_6388D345_8229_45F4_B176_619F24ED05E2_.wvu.Cols" localSheetId="0" hidden="1">Planning!$K:$K,Planning!$M:$M,Planning!$O:$O,Planning!$AG:$AT,Planning!$AX:$AX,Planning!$AZ:$BH</definedName>
    <definedName name="Z_6388D345_8229_45F4_B176_619F24ED05E2_.wvu.FilterData" localSheetId="0" hidden="1">Planning!$A$2:$U$439</definedName>
    <definedName name="Z_639C5EC0_F470_4516_AD18_DB3489BA5862_.wvu.FilterData" localSheetId="0" hidden="1">Planning!$A$2:$S$30</definedName>
    <definedName name="Z_642DA8F1_22F1_497E_956C_FEC525613292_.wvu.FilterData" localSheetId="0" hidden="1">Planning!$A$2:$S$135</definedName>
    <definedName name="Z_65200ED0_40DE_4588_9CBC_1E2FD420B3C7_.wvu.FilterData" localSheetId="0" hidden="1">Planning!$A$2:$S$30</definedName>
    <definedName name="Z_652DDC92_6DA3_4D7B_BCC9_6EA01C7BD445_.wvu.FilterData" localSheetId="0" hidden="1">Planning!$A$2:$S$135</definedName>
    <definedName name="Z_6590D5C5_B1EA_4816_BBFB_51FAE7FDE9B8_.wvu.FilterData" localSheetId="0" hidden="1">Planning!$AH$3:$AH$6</definedName>
    <definedName name="Z_659B1F20_E44E_4B1B_98DA_8C60EEEF1847_.wvu.Cols" localSheetId="0" hidden="1">Planning!$AR:$AT</definedName>
    <definedName name="Z_667F73D1_C278_4CBA_B1F1_98B1BFC7883D_.wvu.FilterData" localSheetId="0" hidden="1">Planning!$A$2:$S$135</definedName>
    <definedName name="Z_67414460_3269_42F2_8F23_EFC42BB5B0D8_.wvu.FilterData" localSheetId="0" hidden="1">Planning!$AH$3:$AH$6</definedName>
    <definedName name="Z_67C51E1D_01F5_4ADC_B54E_93217FC08B7D_.wvu.FilterData" localSheetId="0" hidden="1">Planning!$AH$3:$AH$6</definedName>
    <definedName name="Z_684A84DD_DC04_4BFB_9C07_6114C1DE3CA7_.wvu.FilterData" localSheetId="0" hidden="1">Planning!$A$2:$S$30</definedName>
    <definedName name="Z_686B17A1_E937_4802_9BFA_6D1BC33004BC_.wvu.FilterData" localSheetId="0" hidden="1">Planning!$A$2:$S$30</definedName>
    <definedName name="Z_68A24B46_9CDD_4FBE_A09D_044B18436F75_.wvu.FilterData" localSheetId="0" hidden="1">Planning!$A$2:$S$30</definedName>
    <definedName name="Z_6A157A61_F1D7_4D75_93AF_2003247A473C_.wvu.FilterData" localSheetId="0" hidden="1">Planning!$A$2:$S$30</definedName>
    <definedName name="Z_6A4C8AFF_90E9_4768_ACE6_9169BCFC65E6_.wvu.FilterData" localSheetId="0" hidden="1">Planning!$A$2:$S$30</definedName>
    <definedName name="Z_6AA4CCDB_9689_40A8_8796_183E1A47E325_.wvu.FilterData" localSheetId="0" hidden="1">Planning!$AH$3:$AH$6</definedName>
    <definedName name="Z_6AEFC76C_D8FC_446D_9088_EAC1F49E9EA5_.wvu.FilterData" localSheetId="0" hidden="1">Planning!$A$2:$S$135</definedName>
    <definedName name="Z_6B4D1A90_F35F_4EBE_8C44_5A33F6EA7549_.wvu.FilterData" localSheetId="0" hidden="1">Planning!$AH$3:$AH$6</definedName>
    <definedName name="Z_6B5FEBDC_993C_46EE_ADFF_7C305769F92E_.wvu.FilterData" localSheetId="0" hidden="1">Planning!$A$2:$S$30</definedName>
    <definedName name="Z_6B875DD7_F8C4_4518_904F_19B43EE2D11D_.wvu.FilterData" localSheetId="0" hidden="1">Planning!$A$2:$S$30</definedName>
    <definedName name="Z_6BADB4EA_9D7A_4BFD_BAA8_0980329BD004_.wvu.FilterData" localSheetId="0" hidden="1">Planning!$AH$3:$AH$6</definedName>
    <definedName name="Z_6C10452A_C3BB_4FF1_87BF_C151FE669DC7_.wvu.FilterData" localSheetId="0" hidden="1">Planning!$A$2:$S$135</definedName>
    <definedName name="Z_6C4BFBDD_B5A3_4C14_AA6E_BCD14933C183_.wvu.FilterData" localSheetId="0" hidden="1">Planning!$AH$3:$AH$6</definedName>
    <definedName name="Z_6C9A67CD_2D91_4690_853A_6C40E21BE6C6_.wvu.FilterData" localSheetId="0" hidden="1">Planning!$A$2:$S$30</definedName>
    <definedName name="Z_6CBE25D6_37BF_4BEB_BAFD_11BD29838E66_.wvu.FilterData" localSheetId="0" hidden="1">Planning!$A$2:$S$30</definedName>
    <definedName name="Z_6D4D5634_7C72_4A14_8D67_6AC8B769300D_.wvu.FilterData" localSheetId="0" hidden="1">Planning!$A$2:$S$135</definedName>
    <definedName name="Z_6DA3734A_F98F_43A6_B091_A73A7BC7E3E7_.wvu.FilterData" localSheetId="0" hidden="1">Planning!$AH$3:$AH$6</definedName>
    <definedName name="Z_6ECCF429_030E_4F21_A003_E1B66F67A685_.wvu.FilterData" localSheetId="0" hidden="1">Planning!$AH$3:$AH$6</definedName>
    <definedName name="Z_6EDD2BC3_EB58_4857_B166_B05263655447_.wvu.FilterData" localSheetId="0" hidden="1">Planning!$AH$3:$AH$6</definedName>
    <definedName name="Z_6F82FC54_C625_4473_BFA9_C6AB7319664D_.wvu.FilterData" localSheetId="0" hidden="1">Planning!$AH$3:$AH$6</definedName>
    <definedName name="Z_6FBECEEF_83C8_4168_8D53_514D29CB8E77_.wvu.FilterData" localSheetId="0" hidden="1">Planning!$A$2:$S$135</definedName>
    <definedName name="Z_6FFCD7E6_F1DD_465B_8533_1A945BF8C44E_.wvu.FilterData" localSheetId="0" hidden="1">Planning!$AH$3:$AH$6</definedName>
    <definedName name="Z_703A2E85_B5EA_4DB3_91C6_A56CFC15A04C_.wvu.FilterData" localSheetId="0" hidden="1">Planning!$AH$3:$AH$6</definedName>
    <definedName name="Z_71AF7DC1_A302_4684_A358_96ADA786EA71_.wvu.FilterData" localSheetId="0" hidden="1">Planning!$A$2:$S$135</definedName>
    <definedName name="Z_723EC12A_8FFC_4833_9EF2_5526EE088313_.wvu.FilterData" localSheetId="0" hidden="1">Planning!$AH$3:$AH$6</definedName>
    <definedName name="Z_73C8B70E_78D1_4ED3_AEB4_15D20E231FE2_.wvu.FilterData" localSheetId="0" hidden="1">Planning!$AH$3:$AH$6</definedName>
    <definedName name="Z_73DA7AA2_80A0_4AFE_B1FD_EC073628DD07_.wvu.FilterData" localSheetId="0" hidden="1">Planning!$A$2:$S$30</definedName>
    <definedName name="Z_7456C428_2A04_4B05_8132_8EC0442F1601_.wvu.FilterData" localSheetId="0" hidden="1">Planning!$A$2:$S$30</definedName>
    <definedName name="Z_747913BC_3722_4A9E_A496_2CF5A9915D53_.wvu.FilterData" localSheetId="0" hidden="1">Planning!$A$2:$S$135</definedName>
    <definedName name="Z_74BA4561_8DD8_4A4F_93A2_F091194EB75A_.wvu.FilterData" localSheetId="0" hidden="1">Planning!$AH$3:$AH$6</definedName>
    <definedName name="Z_74FC9DC7_9B6D_4E39_9156_8A6E5DA2CCBE_.wvu.FilterData" localSheetId="0" hidden="1">Planning!$AH$3:$AH$6</definedName>
    <definedName name="Z_76EF21EF_42CE_4883_ACF5_22AF09F948C7_.wvu.Cols" localSheetId="0" hidden="1">Planning!$K:$K,Planning!$M:$M,Planning!$O:$O,Planning!$AG:$AT,Planning!$AX:$AX,Planning!$AZ:$BH</definedName>
    <definedName name="Z_76EF21EF_42CE_4883_ACF5_22AF09F948C7_.wvu.FilterData" localSheetId="0" hidden="1">Planning!$A$2:$S$135</definedName>
    <definedName name="Z_771AFC4A_906F_4AB8_B57B_AF6EEA81458A_.wvu.FilterData" localSheetId="0" hidden="1">Planning!$A$2:$S$30</definedName>
    <definedName name="Z_77F4A02B_3510_4F05_AE2F_7AA9FB7FED5B_.wvu.FilterData" localSheetId="0" hidden="1">Planning!$AH$3:$AH$6</definedName>
    <definedName name="Z_7859C798_511B_4050_9493_867B2B1A008A_.wvu.FilterData" localSheetId="0" hidden="1">Planning!$AH$3:$AH$6</definedName>
    <definedName name="Z_78B3A44E_4F38_4A62_8250_7EB01DE8B7D3_.wvu.FilterData" localSheetId="0" hidden="1">Planning!$A$2:$S$30</definedName>
    <definedName name="Z_78D9B683_3923_458B_AD0A_6C4C24DB11E0_.wvu.FilterData" localSheetId="0" hidden="1">Planning!$A$2:$S$30</definedName>
    <definedName name="Z_79411BDB_E2AE_431C_8E9D_9DDE2AA2FE33_.wvu.FilterData" localSheetId="0" hidden="1">Planning!$AH$3:$AH$6</definedName>
    <definedName name="Z_7953C557_BDD6_4DE8_AB7B_D96058D26F76_.wvu.FilterData" localSheetId="0" hidden="1">Planning!$AH$3:$AH$6</definedName>
    <definedName name="Z_7959FC08_D0F5_44A2_86A2_D44DEAB44BA6_.wvu.FilterData" localSheetId="0" hidden="1">Planning!$AH$3:$AH$6</definedName>
    <definedName name="Z_79A732D6_455E_420D_B66A_6522C7073875_.wvu.FilterData" localSheetId="0" hidden="1">Planning!$AH$3:$AH$6</definedName>
    <definedName name="Z_7A47C3B5_F382_4001_9F80_80AC8827A202_.wvu.FilterData" localSheetId="0" hidden="1">Planning!$A$2:$S$30</definedName>
    <definedName name="Z_7A5CA21E_5769_400B_8784_CBCE3C1D3E7D_.wvu.FilterData" localSheetId="0" hidden="1">Planning!$AH$3:$AH$6</definedName>
    <definedName name="Z_7A615AFE_2EF7_4FDE_9247_5C51AA568CB5_.wvu.FilterData" localSheetId="0" hidden="1">Planning!$A$2:$S$30</definedName>
    <definedName name="Z_7C8ABF30_8273_4B77_8BE2_DE10B28146EA_.wvu.FilterData" localSheetId="0" hidden="1">Planning!$AH$3:$AH$6</definedName>
    <definedName name="Z_7D3C4298_2E35_42C0_9DD7_BA0223AFD8AA_.wvu.FilterData" localSheetId="0" hidden="1">Planning!$AH$3:$AH$6</definedName>
    <definedName name="Z_7D7F601E_0A81_4B8C_8AFF_CE2FD8B378DF_.wvu.FilterData" localSheetId="0" hidden="1">Planning!$AH$3:$AH$6</definedName>
    <definedName name="Z_7DB8C506_6632_4EEE_8AD2_C872BA40A611_.wvu.FilterData" localSheetId="0" hidden="1">Planning!$A$2:$S$135</definedName>
    <definedName name="Z_7DC5A67A_2C79_49F4_9FD6_DCEBB42BC297_.wvu.FilterData" localSheetId="0" hidden="1">Planning!$AH$3:$AH$6</definedName>
    <definedName name="Z_7E096C67_488F_45A9_A9B3_4B19DD34EF77_.wvu.FilterData" localSheetId="0" hidden="1">Planning!$AH$3:$AH$6</definedName>
    <definedName name="Z_7EB228E6_88F8_4463_AC57_C4BAA1B98D33_.wvu.FilterData" localSheetId="0" hidden="1">Planning!$AH$3:$AH$6</definedName>
    <definedName name="Z_7F630A6E_5D0B_44A1_801A_2687016EC0B8_.wvu.FilterData" localSheetId="0" hidden="1">Planning!$AH$3:$AH$6</definedName>
    <definedName name="Z_7F6F739B_2C3F_1848_B59E_A0337EB31014_.wvu.Cols" localSheetId="0" hidden="1">Planning!$E:$E,Planning!$K:$K,Planning!$M:$M,Planning!$O:$O,Planning!$AF:$BI</definedName>
    <definedName name="Z_7F6F739B_2C3F_1848_B59E_A0337EB31014_.wvu.FilterData" localSheetId="0" hidden="1">Planning!$A$2:$U$439</definedName>
    <definedName name="Z_8045FCEA_71A5_4031_955D_F3B58E1AD390_.wvu.FilterData" localSheetId="0" hidden="1">Planning!$A$2:$S$30</definedName>
    <definedName name="Z_819509CC_CCD7_47A4_BB0D_9644C4B75BF3_.wvu.FilterData" localSheetId="0" hidden="1">Planning!$AH$3:$AH$6</definedName>
    <definedName name="Z_82058943_F058_4665_9E11_A8B544830EE1_.wvu.FilterData" localSheetId="0" hidden="1">Planning!$A$2:$S$135</definedName>
    <definedName name="Z_8290153D_918A_4738_A56B_5863734ED0DE_.wvu.FilterData" localSheetId="0" hidden="1">Planning!$AH$3:$AH$6</definedName>
    <definedName name="Z_82CE953F_D9C1_4855_B622_78CB1CE7B95B_.wvu.FilterData" localSheetId="0" hidden="1">Planning!$AH$3:$AH$6</definedName>
    <definedName name="Z_837B6162_3C94_4246_A67F_BFBEF19228CD_.wvu.FilterData" localSheetId="0" hidden="1">Planning!$AH$3:$AH$6</definedName>
    <definedName name="Z_839EE0F9_1B82_4FB4_A98B_1FA9F91561B1_.wvu.FilterData" localSheetId="0" hidden="1">Planning!$A:$S</definedName>
    <definedName name="Z_84D5B39A_4BA9_46BE_AA52_E954C35C96D0_.wvu.FilterData" localSheetId="0" hidden="1">Planning!$A$2:$S$135</definedName>
    <definedName name="Z_8599210C_5FDE_42E1_88DB_4D946387F33E_.wvu.FilterData" localSheetId="0" hidden="1">Planning!$A$2:$S$135</definedName>
    <definedName name="Z_85ED9724_918B_46C4_B1C6_29D37C0B341C_.wvu.FilterData" localSheetId="0" hidden="1">Planning!$A$2:$S$30</definedName>
    <definedName name="Z_868CB855_5C30_4C36_A5F3_5594CB6DB592_.wvu.FilterData" localSheetId="0" hidden="1">Planning!$AH$3:$AH$6</definedName>
    <definedName name="Z_8732EC4C_D4D2_4852_9AAB_B31CA07908D8_.wvu.FilterData" localSheetId="0" hidden="1">Planning!$A$2:$S$30</definedName>
    <definedName name="Z_8753CF9A_A1E8_4FBB_9F78_B1E820B873FE_.wvu.FilterData" localSheetId="0" hidden="1">Planning!$AH$3:$AH$6</definedName>
    <definedName name="Z_8763565A_7008_4EC8_8CC8_C4C84D9A9EBF_.wvu.FilterData" localSheetId="0" hidden="1">Planning!$A$2:$S$30</definedName>
    <definedName name="Z_87640115_7D32_42CD_B892_8636E89AF2CC_.wvu.FilterData" localSheetId="0" hidden="1">Planning!$AH$3:$AH$6</definedName>
    <definedName name="Z_88F39DB7_A1EA_4692_B15D_440C9C1AA464_.wvu.FilterData" localSheetId="0" hidden="1">Planning!$A$2:$S$30</definedName>
    <definedName name="Z_8979C696_E3AF_4BD6_BD4E_A888DF6948D0_.wvu.FilterData" localSheetId="0" hidden="1">Planning!$A$2:$S$135</definedName>
    <definedName name="Z_89B4B7B3_39F6_41E5_BA3C_8F45923529ED_.wvu.FilterData" localSheetId="0" hidden="1">Planning!$AH$3:$AH$6</definedName>
    <definedName name="Z_89BEFF41_47AA_43C0_904D_C95174E1C196_.wvu.FilterData" localSheetId="0" hidden="1">Planning!$AH$3:$AH$6</definedName>
    <definedName name="Z_89C7F381_5697_4FC8_9E65_27AE3A04B81C_.wvu.FilterData" localSheetId="0" hidden="1">Planning!$AH$3:$AH$6</definedName>
    <definedName name="Z_8A548025_07C7_404D_87DD_9AF01D6BCF41_.wvu.FilterData" localSheetId="0" hidden="1">Planning!$AH$3:$AH$6</definedName>
    <definedName name="Z_8AEB9F93_0623_4532_90B9_79C781BF85DF_.wvu.FilterData" localSheetId="0" hidden="1">Planning!$A$2:$S$30</definedName>
    <definedName name="Z_8BE056E5_329C_4AC6_AE9B_9F4F60A0E3C5_.wvu.FilterData" localSheetId="0" hidden="1">Planning!$AH$3:$AH$6</definedName>
    <definedName name="Z_8C4FA9DE_50DE_4C94_9692_20EAFC5E4E48_.wvu.FilterData" localSheetId="0" hidden="1">Planning!$AH$3:$AH$6</definedName>
    <definedName name="Z_8C752325_46BC_4266_84E9_23CD7DDBA065_.wvu.FilterData" localSheetId="0" hidden="1">Planning!$A$2:$S$30</definedName>
    <definedName name="Z_8E25EAAB_6F80_4535_BBFF_4355F6F164D2_.wvu.FilterData" localSheetId="0" hidden="1">Planning!$AH$3:$AH$6</definedName>
    <definedName name="Z_8E507BA7_85CD_4EA1_86B6_BC895349E142_.wvu.FilterData" localSheetId="0" hidden="1">Planning!$A$2:$S$30</definedName>
    <definedName name="Z_8E7E85DA_BEEF_4BE6_8487_F46EE47DA298_.wvu.FilterData" localSheetId="0" hidden="1">Planning!$AH$3:$AH$6</definedName>
    <definedName name="Z_8EA39DCB_DAD5_4025_B9A0_3B8BA2AAE5AC_.wvu.FilterData" localSheetId="0" hidden="1">Planning!$AH$3:$AH$6</definedName>
    <definedName name="Z_8ED9793B_875D_4BDA_9B3F_1EEB86373A05_.wvu.FilterData" localSheetId="0" hidden="1">Planning!$A$2:$S$30</definedName>
    <definedName name="Z_8EEE7BA8_81FF_44DA_9AC0_ADAF8881527B_.wvu.FilterData" localSheetId="0" hidden="1">Planning!$A$2:$S$30</definedName>
    <definedName name="Z_8F8F0766_53FE_4067_9EA8_A8AFCA9555B1_.wvu.FilterData" localSheetId="0" hidden="1">Planning!$A$2:$S$30</definedName>
    <definedName name="Z_8F912424_C927_467D_92F0_DC88BE4C39DE_.wvu.FilterData" localSheetId="0" hidden="1">Planning!$A$2:$S$135</definedName>
    <definedName name="Z_8FDE117D_0F24_48BF_A243_6A86D32DAD53_.wvu.FilterData" localSheetId="0" hidden="1">Planning!$AH$3:$AH$6</definedName>
    <definedName name="Z_90D05F6D_078E_4C45_A6E1_31013331454F_.wvu.FilterData" localSheetId="0" hidden="1">Planning!$AH$3:$AH$6</definedName>
    <definedName name="Z_91BDC139_CBB3_4A22_BCD1_165D3D226175_.wvu.FilterData" localSheetId="0" hidden="1">Planning!$AH$3:$AH$6</definedName>
    <definedName name="Z_92CB7B6B_38B9_4014_AAD7_0DE872697BCD_.wvu.FilterData" localSheetId="0" hidden="1">Planning!$A$2:$S$135</definedName>
    <definedName name="Z_92E2F221_0C8B_4112_B80D_DC164CEE191C_.wvu.FilterData" localSheetId="0" hidden="1">Planning!$AH$3:$AH$6</definedName>
    <definedName name="Z_930E2F3C_8E95_4968_8563_1FA69D7232D4_.wvu.FilterData" localSheetId="0" hidden="1">Planning!$A$2:$S$30</definedName>
    <definedName name="Z_934882DF_C43D_4CCA_8C28_179129CA3B35_.wvu.FilterData" localSheetId="0" hidden="1">Planning!$A$2:$BH$30</definedName>
    <definedName name="Z_938C09EE_226F_4316_90D1_13F376C7896E_.wvu.FilterData" localSheetId="0" hidden="1">Planning!$AH$3:$AH$6</definedName>
    <definedName name="Z_9397AD0C_F574_480B_858C_E5C7159D7D50_.wvu.FilterData" localSheetId="0" hidden="1">Planning!$AH$3:$AH$6</definedName>
    <definedName name="Z_94249540_C3D9_46F1_9813_9BEC00883DEC_.wvu.FilterData" localSheetId="0" hidden="1">Planning!$A$2:$S$30</definedName>
    <definedName name="Z_949FCE3C_67BC_4191_9737_E8F94375A58F_.wvu.FilterData" localSheetId="0" hidden="1">Planning!$A$2:$S$30</definedName>
    <definedName name="Z_953DA77A_4E89_4F64_9C51_6F6C14D0D60B_.wvu.FilterData" localSheetId="0" hidden="1">Planning!$AH$3:$AH$6</definedName>
    <definedName name="Z_954A3216_85A4_4B06_9D97_D674842B2372_.wvu.FilterData" localSheetId="0" hidden="1">Planning!$A$2:$S$30</definedName>
    <definedName name="Z_9561AEB3_1D54_40F4_A1FD_AC1A31614BBB_.wvu.FilterData" localSheetId="0" hidden="1">Planning!$A$2:$S$135</definedName>
    <definedName name="Z_96088C8B_4B75_4793_982A_A03445E68C1E_.wvu.FilterData" localSheetId="0" hidden="1">Planning!$A$2:$S$30</definedName>
    <definedName name="Z_96E2BD9E_343A_4356_BB55_D8A4CF7A2F5B_.wvu.FilterData" localSheetId="0" hidden="1">Planning!$A$3:$S$30</definedName>
    <definedName name="Z_96EF321D_5960_4B1B_B187_D6C54AB1540C_.wvu.FilterData" localSheetId="0" hidden="1">Planning!$A$2:$S$30</definedName>
    <definedName name="Z_97342178_15CD_4F32_ACF2_C1E8082A0E39_.wvu.FilterData" localSheetId="0" hidden="1">Planning!$AH$3:$AH$6</definedName>
    <definedName name="Z_9734F8DA_2E2E_43B7_8AE8_7135C40BBFC7_.wvu.FilterData" localSheetId="0" hidden="1">Planning!$AH$3:$AH$6</definedName>
    <definedName name="Z_974C03A2_A964_4EE3_B4AB_17688E3B5330_.wvu.FilterData" localSheetId="0" hidden="1">Planning!$A$2:$S$30</definedName>
    <definedName name="Z_97908370_3A16_41B2_86CD_4876C8AB5B3D_.wvu.FilterData" localSheetId="0" hidden="1">Planning!$AH$3:$AH$6</definedName>
    <definedName name="Z_98E730AD_9678_4C1B_B7AE_96EC63E709A9_.wvu.FilterData" localSheetId="0" hidden="1">Planning!$A$2:$S$30</definedName>
    <definedName name="Z_98FB851F_AAE4_4DEB_8428_974B02E698D7_.wvu.FilterData" localSheetId="0" hidden="1">Planning!$AH$3:$AH$6</definedName>
    <definedName name="Z_9948A4E9_440B_4CB0_899D_8387A3C65F87_.wvu.FilterData" localSheetId="0" hidden="1">Planning!$A$2:$S$30</definedName>
    <definedName name="Z_9958156E_D89C_4306_AB9A_ABF93F1281ED_.wvu.FilterData" localSheetId="0" hidden="1">Planning!$A$2:$S$30</definedName>
    <definedName name="Z_99982DEA_ED25_4929_9953_B6C06BE12E65_.wvu.FilterData" localSheetId="0" hidden="1">Planning!$AH$3:$AH$6</definedName>
    <definedName name="Z_99BF3EDB_66BE_42BE_A622_7BE5AB0E3154_.wvu.FilterData" localSheetId="0" hidden="1">Planning!$AH$3:$AH$6</definedName>
    <definedName name="Z_9B9E6829_045B_44A0_BBE3_299414FBB287_.wvu.Cols" localSheetId="0" hidden="1">Planning!$AR:$AT</definedName>
    <definedName name="Z_9B9E6829_045B_44A0_BBE3_299414FBB287_.wvu.FilterData" localSheetId="0" hidden="1">Planning!$AH$3:$AH$6</definedName>
    <definedName name="Z_9BD7A19A_BB66_4DDE_893A_0FAC92B45FA0_.wvu.FilterData" localSheetId="0" hidden="1">Planning!$AH$3:$AH$6</definedName>
    <definedName name="Z_9C3602CC_F0C2_4039_B863_BC759FBE0B58_.wvu.FilterData" localSheetId="0" hidden="1">Planning!$A$2:$S$30</definedName>
    <definedName name="Z_9C8225B5_B01F_4388_A8D2_A7DE50C3E4B9_.wvu.FilterData" localSheetId="0" hidden="1">Planning!$AH$3:$AH$6</definedName>
    <definedName name="Z_9CCE0E0B_61F6_4014_8900_559A6218B2D4_.wvu.FilterData" localSheetId="0" hidden="1">Planning!$AH$3:$AH$6</definedName>
    <definedName name="Z_9CCFA9FC_B299_4EC5_B9C9_BE6B7A37297E_.wvu.FilterData" localSheetId="0" hidden="1">Planning!$AH$3:$AH$6</definedName>
    <definedName name="Z_9D719E17_46ED_459A_B833_079E0C952542_.wvu.FilterData" localSheetId="0" hidden="1">Planning!$A$2:$S$30</definedName>
    <definedName name="Z_9D8984CB_14AC_4DDA_BF2E_C3FA9C6CEC96_.wvu.FilterData" localSheetId="0" hidden="1">Planning!$AH$3:$AH$6</definedName>
    <definedName name="Z_9DE24974_9AA6_4C89_8CE1_1E046A9FCAFC_.wvu.FilterData" localSheetId="0" hidden="1">Planning!$A$2:$S$30</definedName>
    <definedName name="Z_9E107213_0662_4009_BAE6_0CAB3D5A0985_.wvu.FilterData" localSheetId="0" hidden="1">Planning!$AH$3:$AH$6</definedName>
    <definedName name="Z_9F67A2DC_4EE2_4E98_BFD4_DDF90BF5C407_.wvu.FilterData" localSheetId="0" hidden="1">Planning!$A$2:$S$135</definedName>
    <definedName name="Z_9F8CA1CD_36C7_46D9_8A70_280696916064_.wvu.FilterData" localSheetId="0" hidden="1">Planning!$AH$3:$AH$6</definedName>
    <definedName name="Z_A02B2DAE_DF4C_401A_B93B_ACCCF4050036_.wvu.FilterData" localSheetId="0" hidden="1">Planning!$AH$3:$AH$6</definedName>
    <definedName name="Z_A07F4555_8E1E_4A62_9E5F_44200C7A9672_.wvu.FilterData" localSheetId="0" hidden="1">Planning!$A$2:$S$30</definedName>
    <definedName name="Z_A0A6EA36_C8B2_4D18_845C_6121E6F4B4D9_.wvu.FilterData" localSheetId="0" hidden="1">Planning!$AH$3:$AH$6</definedName>
    <definedName name="Z_A0FD1D49_30BF_4E79_BF98_63FC76120A24_.wvu.FilterData" localSheetId="0" hidden="1">Planning!$AH$3:$AH$6</definedName>
    <definedName name="Z_A13D19B8_45E3_4E42_A01E_DDB384A0480F_.wvu.FilterData" localSheetId="0" hidden="1">Planning!$A$2:$S$30</definedName>
    <definedName name="Z_A17AC361_3F5F_4ACF_9CF8_EA764BE17C82_.wvu.FilterData" localSheetId="0" hidden="1">Planning!$A$2:$S$30</definedName>
    <definedName name="Z_A2C1CBA7_938A_4DBC_A878_C4E26D54CEBC_.wvu.FilterData" localSheetId="0" hidden="1">Planning!$AH$3:$AH$6</definedName>
    <definedName name="Z_A2CE81B5_F634_495A_BFE6_806DA6181E5E_.wvu.FilterData" localSheetId="0" hidden="1">Planning!$A$2:$S$135</definedName>
    <definedName name="Z_A30291A6_2C41_4224_BA9B_E3ED63D7D773_.wvu.FilterData" localSheetId="0" hidden="1">Planning!$AH$3:$AH$6</definedName>
    <definedName name="Z_A337C9D5_6EB4_4E2F_B029_1E84069D6AA1_.wvu.FilterData" localSheetId="0" hidden="1">Planning!$AH$3:$AH$6</definedName>
    <definedName name="Z_A3976A41_0B4A_46AB_9EDD_B5F0737C4B21_.wvu.FilterData" localSheetId="0" hidden="1">Planning!$A$2:$S$135</definedName>
    <definedName name="Z_A459CAB1_0CA6_43C4_B684_C59FF308CA46_.wvu.FilterData" localSheetId="0" hidden="1">Planning!$AH$3:$AH$6</definedName>
    <definedName name="Z_A47C0CD1_3E88_4615_AFB0_D3C3DE5BA4D5_.wvu.FilterData" localSheetId="0" hidden="1">Planning!$A$2:$S$135</definedName>
    <definedName name="Z_A4A89104_D541_44AA_9126_753E8022AAC7_.wvu.FilterData" localSheetId="0" hidden="1">Planning!$AH$3:$AH$6</definedName>
    <definedName name="Z_A4C96976_ED07_4B98_96C0_A497BAFE6C8F_.wvu.FilterData" localSheetId="0" hidden="1">Planning!$A$2:$S$30</definedName>
    <definedName name="Z_A5EB55EC_C75C_4684_8162_8F0D2E78CDAB_.wvu.FilterData" localSheetId="0" hidden="1">Planning!$A$2:$S$30</definedName>
    <definedName name="Z_A6811728_A526_48F0_BFE3_D307474FB361_.wvu.FilterData" localSheetId="0" hidden="1">Planning!$AH$3:$AH$6</definedName>
    <definedName name="Z_A6D87340_D7D6_4866_A76F_78EF199E00A3_.wvu.FilterData" localSheetId="0" hidden="1">Planning!$A$2:$S$30</definedName>
    <definedName name="Z_A7AF603F_5F67_4C1D_A672_568069847A60_.wvu.FilterData" localSheetId="0" hidden="1">Planning!$AH$3:$AH$6</definedName>
    <definedName name="Z_A7E6235F_342C_4362_9741_28C6BAF9AB7E_.wvu.FilterData" localSheetId="0" hidden="1">Planning!$A$2:$S$135</definedName>
    <definedName name="Z_A7FAE022_E531_4083_807D_F8257E3DB174_.wvu.FilterData" localSheetId="0" hidden="1">Planning!$A$2:$S$30</definedName>
    <definedName name="Z_A8EB0E31_A9B3_4A7D_BCE0_0D065A127CD5_.wvu.FilterData" localSheetId="0" hidden="1">Planning!$AH$3:$AH$6</definedName>
    <definedName name="Z_A906B2C5_9944_46FA_956A_AE53E2B758A8_.wvu.FilterData" localSheetId="0" hidden="1">Planning!$AH$3:$AH$6</definedName>
    <definedName name="Z_A9879286_A3F6_4932_A9B3_01798362639E_.wvu.FilterData" localSheetId="0" hidden="1">Planning!$A$2:$S$30</definedName>
    <definedName name="Z_AA38B8DA_497B_4E24_A5AD_F2503885A8EF_.wvu.FilterData" localSheetId="0" hidden="1">Planning!$A$2:$S$30</definedName>
    <definedName name="Z_AA6EEDB0_BAA1_4EFC_B05C_B0D276213F6D_.wvu.Cols" localSheetId="0" hidden="1">Planning!$K:$K,Planning!$M:$M,Planning!$O:$O</definedName>
    <definedName name="Z_AA6EEDB0_BAA1_4EFC_B05C_B0D276213F6D_.wvu.FilterData" localSheetId="0" hidden="1">Planning!$A$2:$S$30</definedName>
    <definedName name="Z_AB6EC8DA_541C_4516_8E10_BA1CF819E7C8_.wvu.FilterData" localSheetId="0" hidden="1">Planning!$A$2:$S$135</definedName>
    <definedName name="Z_AB9B2346_F3E4_4500_B185_932965643845_.wvu.FilterData" localSheetId="0" hidden="1">Planning!$A$2:$S$135</definedName>
    <definedName name="Z_AC8753C6_AC10_4C3E_AE06_65FA0470EB10_.wvu.FilterData" localSheetId="0" hidden="1">Planning!$AH$3:$AH$6</definedName>
    <definedName name="Z_AD011DB7_0578_4B8C_9C11_614622223247_.wvu.FilterData" localSheetId="0" hidden="1">Planning!$AH$3:$AH$6</definedName>
    <definedName name="Z_AD2F1775_AB12_4C79_A8CA_5370E50C3DCC_.wvu.FilterData" localSheetId="0" hidden="1">Planning!$AH$3:$AH$6</definedName>
    <definedName name="Z_AD5848F4_0627_4988_8E95_25965DE103B7_.wvu.FilterData" localSheetId="0" hidden="1">Planning!$AH$3:$AH$6</definedName>
    <definedName name="Z_ADEEC86C_6AB3_4A36_8C49_D96E54D8AAC9_.wvu.FilterData" localSheetId="0" hidden="1">Planning!$A$2:$S$30</definedName>
    <definedName name="Z_AE214F94_EFCB_427D_BC48_8C9278872854_.wvu.FilterData" localSheetId="0" hidden="1">Planning!$A$2:$S$135</definedName>
    <definedName name="Z_AE42FE2D_C77A_44FA_9618_E731717B8D27_.wvu.FilterData" localSheetId="0" hidden="1">Planning!$A$2:$S$135</definedName>
    <definedName name="Z_AE468567_A98E_4B37_98AA_DADB67EA7E20_.wvu.FilterData" localSheetId="0" hidden="1">Planning!$A$2:$S$30</definedName>
    <definedName name="Z_AE5C6F04_AB4B_4667_AA1A_4087302BB548_.wvu.FilterData" localSheetId="0" hidden="1">Planning!$A$2:$S$30</definedName>
    <definedName name="Z_AF4A8888_FC1B_4898_AD5C_C3738C4D5E3E_.wvu.FilterData" localSheetId="0" hidden="1">Planning!$AH$3:$AH$6</definedName>
    <definedName name="Z_AF9894A5_837A_405B_BD64_68710C60E1EE_.wvu.FilterData" localSheetId="0" hidden="1">Planning!$A$2:$S$30</definedName>
    <definedName name="Z_AFE41A70_524E_4B81_AC9F_B58A866AF38F_.wvu.FilterData" localSheetId="0" hidden="1">Planning!$AH$3:$AH$6</definedName>
    <definedName name="Z_B0BDA58B_1D73_45F3_948A_76E82D520311_.wvu.FilterData" localSheetId="0" hidden="1">Planning!$AH$3:$AH$6</definedName>
    <definedName name="Z_B0DF3168_EC38_4705_A847_51006DD47A05_.wvu.FilterData" localSheetId="0" hidden="1">Planning!$A$2:$S$30</definedName>
    <definedName name="Z_B11A254D_48FE_4134_AF9C_08A5CC50EF0F_.wvu.FilterData" localSheetId="0" hidden="1">Planning!$AH$3:$AH$6</definedName>
    <definedName name="Z_B16A19F4_9B36_4632_BC37_9F9786195329_.wvu.FilterData" localSheetId="0" hidden="1">Planning!$A$2:$S$30</definedName>
    <definedName name="Z_B252C6C2_01CF_4907_81D5_EE4AD9A07E85_.wvu.FilterData" localSheetId="0" hidden="1">Planning!$AH$3:$AH$6</definedName>
    <definedName name="Z_B29260A2_ED4C_4EB3_84DB_2865532BCC75_.wvu.FilterData" localSheetId="0" hidden="1">Planning!$AH$3:$AH$6</definedName>
    <definedName name="Z_B354BAF0_C4D4_4D01_84AA_BE24801792D5_.wvu.FilterData" localSheetId="0" hidden="1">Planning!$AH$3:$AH$6</definedName>
    <definedName name="Z_B367AA8B_EAAB_4729_95F7_14B16343D5C1_.wvu.FilterData" localSheetId="0" hidden="1">Planning!$AH$3:$AH$6</definedName>
    <definedName name="Z_B3759E6C_3B12_4675_9BE2_4FBD2700D5B9_.wvu.FilterData" localSheetId="0" hidden="1">Planning!$AH$3:$AH$6</definedName>
    <definedName name="Z_B3E0778C_FF79_42C8_ABC4_8AAE5D7D36DA_.wvu.FilterData" localSheetId="0" hidden="1">Planning!$AH$3:$AH$6</definedName>
    <definedName name="Z_B3FC1359_8AD3_4650_B631_389B10254D1D_.wvu.FilterData" localSheetId="0" hidden="1">Planning!$A$2:$S$135</definedName>
    <definedName name="Z_B42CF011_0E55_4515_A4FC_D0BD8929F2D7_.wvu.FilterData" localSheetId="0" hidden="1">Planning!$AH$3:$AH$6</definedName>
    <definedName name="Z_B5453689_C9C9_41D4_9CEC_1613AFD60A08_.wvu.FilterData" localSheetId="0" hidden="1">Planning!$AH$3:$AH$6</definedName>
    <definedName name="Z_B6187D9C_80F5_4BC1_A21B_3B5DA1BAD417_.wvu.FilterData" localSheetId="0" hidden="1">Planning!$AH$3:$AH$6</definedName>
    <definedName name="Z_B6C835D4_BA8F_47D7_918B_AF3A173D4B34_.wvu.Cols" localSheetId="0" hidden="1">Planning!$K:$K,Planning!$M:$M,Planning!$O:$O,Planning!$AG:$AT,Planning!$AX:$AX,Planning!$AZ:$BG</definedName>
    <definedName name="Z_B6C835D4_BA8F_47D7_918B_AF3A173D4B34_.wvu.FilterData" localSheetId="0" hidden="1">Planning!$A$2:$U$440</definedName>
    <definedName name="Z_B6E3E7AB_2A73_4507_8AA7_5B593FC3927E_.wvu.FilterData" localSheetId="0" hidden="1">Planning!$AH$3:$AH$6</definedName>
    <definedName name="Z_B828120B_5EA0_461F_B5B5_8D8D79462CEB_.wvu.FilterData" localSheetId="0" hidden="1">Planning!$AH$3:$AH$6</definedName>
    <definedName name="Z_B82D7D04_BB7D_4251_854B_CBD501D0F835_.wvu.FilterData" localSheetId="0" hidden="1">Planning!$A$2:$S$30</definedName>
    <definedName name="Z_B8A7E312_6C85_4B1D_BEEE_4148EA77C72B_.wvu.FilterData" localSheetId="0" hidden="1">Planning!$A$2:$S$135</definedName>
    <definedName name="Z_B8F8D326_77D1_413A_B5BA_9B31054B3439_.wvu.FilterData" localSheetId="0" hidden="1">Planning!$A$2:$S$30</definedName>
    <definedName name="Z_B9968FE2_1F6E_4862_B6C1_78C2D1EACD92_.wvu.FilterData" localSheetId="0" hidden="1">Planning!$AH$3:$AH$6</definedName>
    <definedName name="Z_B9984391_C05A_449B_84D8_FA1B9B452B79_.wvu.FilterData" localSheetId="0" hidden="1">Planning!$AH$3:$AH$6</definedName>
    <definedName name="Z_BA579058_982A_43F2_AA02_7DB52D289B2B_.wvu.FilterData" localSheetId="0" hidden="1">Planning!$AH$3:$AH$6</definedName>
    <definedName name="Z_BA774257_FEB0_4F18_A10D_60A2AB72E98E_.wvu.FilterData" localSheetId="0" hidden="1">Planning!$AH$3:$AH$6</definedName>
    <definedName name="Z_BA95382F_A315_4D93_8D23_A23D6EBC9621_.wvu.FilterData" localSheetId="0" hidden="1">Planning!$AH$3:$AH$6</definedName>
    <definedName name="Z_BAF40D3F_D91F_4D49_8FCB_5673955EC8A0_.wvu.FilterData" localSheetId="0" hidden="1">Planning!$A$2:$S$30</definedName>
    <definedName name="Z_BB3DDC8B_CCEE_4EF5_85BE_4CA1E65113B8_.wvu.FilterData" localSheetId="0" hidden="1">Planning!$A$2:$S$30</definedName>
    <definedName name="Z_BB7CE514_71B3_4BBF_9B02_5D9F8FACAB9B_.wvu.FilterData" localSheetId="0" hidden="1">Planning!$A$2:$S$30</definedName>
    <definedName name="Z_BC2B84BC_73AB_40B1_BBDA_678EFFAB76A5_.wvu.FilterData" localSheetId="0" hidden="1">Planning!$AH$3:$AH$6</definedName>
    <definedName name="Z_BC59ABCF_48A0_44BE_B31C_6ADA6A02AA25_.wvu.Cols" localSheetId="0" hidden="1">Planning!$K:$K,Planning!$M:$M,Planning!$O:$O,Planning!$AG:$AT,Planning!$AX:$AX,Planning!$AZ:$BH</definedName>
    <definedName name="Z_BC59ABCF_48A0_44BE_B31C_6ADA6A02AA25_.wvu.FilterData" localSheetId="0" hidden="1">Planning!$A$2:$S$135</definedName>
    <definedName name="Z_BD30DF6E_CAB8_45CB_8C1E_D38D1BB95A66_.wvu.FilterData" localSheetId="0" hidden="1">Planning!$A$2:$S$30</definedName>
    <definedName name="Z_BD70DBCE_7FB4_4C80_9DC4_F90070E36E50_.wvu.FilterData" localSheetId="0" hidden="1">Planning!$A$2:$S$30</definedName>
    <definedName name="Z_BE63B312_7782_4E35_B94C_855A18C40FBF_.wvu.FilterData" localSheetId="0" hidden="1">Planning!$A$2:$S$135</definedName>
    <definedName name="Z_BE723A38_EB53_49B9_A946_33A480A23475_.wvu.FilterData" localSheetId="0" hidden="1">Planning!$A$2:$S$30</definedName>
    <definedName name="Z_BEAF36A1_0BFD_4B53_9711_4B43A7606B08_.wvu.FilterData" localSheetId="0" hidden="1">Planning!$AH$3:$AH$6</definedName>
    <definedName name="Z_BEC5424D_E35E_42C2_B6BF_E0F98612C539_.wvu.FilterData" localSheetId="0" hidden="1">Planning!$A$2:$S$30</definedName>
    <definedName name="Z_BEDE8153_8995_4326_A680_C583E661D03D_.wvu.FilterData" localSheetId="0" hidden="1">Planning!$AH$3:$AH$6</definedName>
    <definedName name="Z_BF0C238E_CFA7_47CF_BEE2_162279324DC7_.wvu.FilterData" localSheetId="0" hidden="1">Planning!$AH$3:$AH$6</definedName>
    <definedName name="Z_BFABF379_3E8F_41E7_8ABC_4AAE12B2A84A_.wvu.FilterData" localSheetId="0" hidden="1">Planning!$AH$3:$AH$6</definedName>
    <definedName name="Z_BFEFF333_1160_49DC_B550_357B2A8F2A66_.wvu.FilterData" localSheetId="0" hidden="1">Planning!$AH$3:$AH$6</definedName>
    <definedName name="Z_C09CF551_63DF_4CC4_9AA9_4498B75EC186_.wvu.FilterData" localSheetId="0" hidden="1">Planning!$A$2:$S$30</definedName>
    <definedName name="Z_C0E8F565_8483_4A96_BA2D_3D8BFE96E3FA_.wvu.FilterData" localSheetId="0" hidden="1">Planning!$A$2:$S$30</definedName>
    <definedName name="Z_C101B05E_FC72_4512_824A_050F8659BB8E_.wvu.FilterData" localSheetId="0" hidden="1">Planning!$A$2:$S$30</definedName>
    <definedName name="Z_C14A2B2C_0BEC_4CDC_845F_E821D21C7179_.wvu.FilterData" localSheetId="0" hidden="1">Planning!$AH$3:$AH$6</definedName>
    <definedName name="Z_C17E4AE6_6973_4DE6_8B42_0B09DF55FE1C_.wvu.FilterData" localSheetId="0" hidden="1">Planning!$AH$3:$AH$6</definedName>
    <definedName name="Z_C2899B69_12C2_4079_9106_FC4E610A9524_.wvu.FilterData" localSheetId="0" hidden="1">Planning!$A$2:$S$30</definedName>
    <definedName name="Z_C44C168C_EB45_4ABE_8585_C9DF727B4387_.wvu.FilterData" localSheetId="0" hidden="1">Planning!$A$2:$S$30</definedName>
    <definedName name="Z_C4557B76_0F43_4D74_9D3B_8FA0635A3D06_.wvu.FilterData" localSheetId="0" hidden="1">Planning!$AH$3:$AH$6</definedName>
    <definedName name="Z_C499CBBB_8D7E_4450_B87C_BB62DC9D2784_.wvu.Cols" localSheetId="0" hidden="1">Planning!$K:$K,Planning!$M:$M,Planning!$O:$O,Planning!$AG:$AT,Planning!$AX:$AX,Planning!$AZ:$BH</definedName>
    <definedName name="Z_C499CBBB_8D7E_4450_B87C_BB62DC9D2784_.wvu.FilterData" localSheetId="0" hidden="1">Planning!$A$2:$S$135</definedName>
    <definedName name="Z_C56947B8_ACDA_4B60_B05F_A167DBA83BA6_.wvu.FilterData" localSheetId="0" hidden="1">Planning!$A$2:$S$30</definedName>
    <definedName name="Z_C56DCC65_1AF7_4F1B_ACFF_E41292C955F1_.wvu.FilterData" localSheetId="0" hidden="1">Planning!$AH$3:$AH$6</definedName>
    <definedName name="Z_C5E95399_437B_4016_A0C9_4438301EA306_.wvu.FilterData" localSheetId="0" hidden="1">Planning!$AH$3:$AH$6</definedName>
    <definedName name="Z_C63E1680_7B6E_4586_8DD7_D2D1877A884F_.wvu.FilterData" localSheetId="0" hidden="1">Planning!$A$2:$S$135</definedName>
    <definedName name="Z_C66B863A_0A9D_4C7E_BF5C_A0401EC55AB1_.wvu.FilterData" localSheetId="0" hidden="1">Planning!$AH$3:$AH$6</definedName>
    <definedName name="Z_C77DB238_8071_4E1C_AAD4_B60A44F104FD_.wvu.FilterData" localSheetId="0" hidden="1">Planning!$AH$3:$AH$6</definedName>
    <definedName name="Z_C784C489_8B98_44CE_8F8E_5B49B56A11B9_.wvu.FilterData" localSheetId="0" hidden="1">Planning!$A$2:$S$30</definedName>
    <definedName name="Z_C7A07B3C_8CD1_4F0C_BCAF_AE409FF1AAD6_.wvu.FilterData" localSheetId="0" hidden="1">Planning!$A$2:$S$135</definedName>
    <definedName name="Z_C86D249D_5C49_4D6B_8C77_73A97C5297EC_.wvu.FilterData" localSheetId="0" hidden="1">Planning!$A$2:$S$30</definedName>
    <definedName name="Z_C8FC0B14_FA56_4D34_B6DD_EDBE35A21432_.wvu.FilterData" localSheetId="0" hidden="1">Planning!$A$2:$S$30</definedName>
    <definedName name="Z_CA2D5A42_3DBD_44E4_9F9E_8DDEE6BC9F65_.wvu.FilterData" localSheetId="0" hidden="1">Planning!$AH$3:$AH$6</definedName>
    <definedName name="Z_CA7079D0_D05A_4A68_85CE_BBEE9E271BBE_.wvu.FilterData" localSheetId="0" hidden="1">Planning!$A$2:$S$30</definedName>
    <definedName name="Z_CAEB834D_F263_474A_B71B_8138163CE2EE_.wvu.FilterData" localSheetId="0" hidden="1">Planning!$A$2:$S$30</definedName>
    <definedName name="Z_CB6D0952_7771_46D6_B1AA_277A4C2A380F_.wvu.FilterData" localSheetId="0" hidden="1">Planning!$AH$3:$AH$6</definedName>
    <definedName name="Z_CBB45CD5_571D_496F_9A3C_EE239471DA9C_.wvu.FilterData" localSheetId="0" hidden="1">Planning!$AH$3:$AH$6</definedName>
    <definedName name="Z_CC220071_B943_4835_892B_572E29B85AB3_.wvu.FilterData" localSheetId="0" hidden="1">Planning!$A$2:$S$30</definedName>
    <definedName name="Z_CD4CCB53_AEF3_4A0B_9ABF_CA3A24AC108D_.wvu.FilterData" localSheetId="0" hidden="1">Planning!$AH$3:$AH$6</definedName>
    <definedName name="Z_CD52D373_2D32_43F5_80F3_3446EF826ABE_.wvu.FilterData" localSheetId="0" hidden="1">Planning!$A$2:$S$135</definedName>
    <definedName name="Z_CD82E91D_7919_4114_B686_170100D0D701_.wvu.FilterData" localSheetId="0" hidden="1">Planning!$A$2:$S$30</definedName>
    <definedName name="Z_CE14D181_FA58_479B_B5C5_3A35B6719BAD_.wvu.FilterData" localSheetId="0" hidden="1">Planning!$A$2:$S$30</definedName>
    <definedName name="Z_CE165430_57BC_4583_88BC_20998022770F_.wvu.FilterData" localSheetId="0" hidden="1">Planning!$A$2:$S$30</definedName>
    <definedName name="Z_CE58F4FA_2D21_4895_91C6_4042DA772EE2_.wvu.FilterData" localSheetId="0" hidden="1">Planning!$A$2:$S$30</definedName>
    <definedName name="Z_CFB20C03_0F8F_4158_A4F7_349932AEC421_.wvu.FilterData" localSheetId="0" hidden="1">Planning!$A$2:$S$30</definedName>
    <definedName name="Z_D18198D6_707C_40F4_BB8A_665607F8DD1F_.wvu.FilterData" localSheetId="0" hidden="1">Planning!$AH$3:$AH$6</definedName>
    <definedName name="Z_D2ADF707_17B8_473F_8AAC_0D0C761CAC12_.wvu.FilterData" localSheetId="0" hidden="1">Planning!$A$2:$S$30</definedName>
    <definedName name="Z_D2D5822F_8360_4225_9C6D_F04459635AB3_.wvu.FilterData" localSheetId="0" hidden="1">Planning!$A$2:$S$135</definedName>
    <definedName name="Z_D2E0F150_AFE8_4642_BB2A_329BFABAC678_.wvu.FilterData" localSheetId="0" hidden="1">Planning!$A$2:$S$135</definedName>
    <definedName name="Z_D3507439_2E51_44CB_B715_0E4742260D37_.wvu.FilterData" localSheetId="0" hidden="1">Planning!$A$2:$S$30</definedName>
    <definedName name="Z_D38978B9_D83F_4C1E_8407_529710750E4F_.wvu.FilterData" localSheetId="0" hidden="1">Planning!$A$2:$S$30</definedName>
    <definedName name="Z_D3D1EE07_EA56_4EFF_97D2_4DF75831D80D_.wvu.FilterData" localSheetId="0" hidden="1">Planning!$A$2:$S$30</definedName>
    <definedName name="Z_D3D8C9BC_9B11_46EB_B4C4_3EC59ABA1A87_.wvu.FilterData" localSheetId="0" hidden="1">Planning!$AH$3:$AH$6</definedName>
    <definedName name="Z_D44A3F82_3BCE_41B4_BA7B_4522DDDF5F25_.wvu.FilterData" localSheetId="0" hidden="1">Planning!$A$2:$S$135</definedName>
    <definedName name="Z_D4CD2BA2_C7BB_4E6D_B67A_DEF0E186AE32_.wvu.FilterData" localSheetId="0" hidden="1">Planning!$AH$3:$AH$6</definedName>
    <definedName name="Z_D5066E93_683F_48BD_A833_63951E9B80EC_.wvu.FilterData" localSheetId="0" hidden="1">Planning!$AH$3:$AH$6</definedName>
    <definedName name="Z_D515C498_DE5F_495A_BFE9_7094849BACDC_.wvu.FilterData" localSheetId="0" hidden="1">Planning!$AH$3:$AH$6</definedName>
    <definedName name="Z_D5896D84_EFA7_4BE1_8766_0F88D3C4CFC7_.wvu.FilterData" localSheetId="0" hidden="1">Planning!$A$2:$S$30</definedName>
    <definedName name="Z_D5D978E3_9CD2_441B_952E_F0FEA7EDC2BB_.wvu.FilterData" localSheetId="0" hidden="1">Planning!$AH$3:$AH$6</definedName>
    <definedName name="Z_D6642F63_7687_438E_970A_A91A22EC75A0_.wvu.FilterData" localSheetId="0" hidden="1">Planning!$A$2:$S$30</definedName>
    <definedName name="Z_D69D75DD_B908_4CBA_8FF1_BAAFCE50D5F6_.wvu.FilterData" localSheetId="0" hidden="1">Planning!$A$2:$S$135</definedName>
    <definedName name="Z_D6B496A4_DB6B_439E_B589_01816253814C_.wvu.FilterData" localSheetId="0" hidden="1">Planning!$AH$3:$AH$6</definedName>
    <definedName name="Z_D6B8D87D_0F9E_4889_8851_32C4B9074905_.wvu.FilterData" localSheetId="0" hidden="1">Planning!$A$2:$S$30</definedName>
    <definedName name="Z_D70D8D3E_ECF9_43AA_B81A_F0E4D0B96F70_.wvu.Cols" localSheetId="0" hidden="1">Planning!$E:$E,Planning!$K:$K,Planning!$AF:$BI</definedName>
    <definedName name="Z_D70D8D3E_ECF9_43AA_B81A_F0E4D0B96F70_.wvu.FilterData" localSheetId="0" hidden="1">Planning!$A$2:$U$439</definedName>
    <definedName name="Z_D785837F_1408_44E8_97F1_892327712232_.wvu.FilterData" localSheetId="0" hidden="1">Planning!$AH$3:$AH$6</definedName>
    <definedName name="Z_D840F906_C68E_4C96_B0EC_55D5CCC68B0E_.wvu.FilterData" localSheetId="0" hidden="1">Planning!$AH$3:$AH$6</definedName>
    <definedName name="Z_D84E9571_689C_41FD_B565_491457DAE408_.wvu.FilterData" localSheetId="0" hidden="1">Planning!$A$2:$S$30</definedName>
    <definedName name="Z_D902AF7D_7BFF_4E85_951A_0BFC3B38E844_.wvu.FilterData" localSheetId="0" hidden="1">Planning!$AH$3:$AH$6</definedName>
    <definedName name="Z_D9E0FB84_F606_4A06_B9AB_BE8728332965_.wvu.FilterData" localSheetId="0" hidden="1">Planning!$A$2:$S$30</definedName>
    <definedName name="Z_DA5B0AE6_CD06_4380_9554_B4E09084D87A_.wvu.FilterData" localSheetId="0" hidden="1">Planning!$A$2:$S$30</definedName>
    <definedName name="Z_DA66D0D2_F922_40D3_A075_0F9B56414655_.wvu.FilterData" localSheetId="0" hidden="1">Planning!$A$2:$S$30</definedName>
    <definedName name="Z_DAF774AF_DE05_488D_B354_76CE04F878C8_.wvu.FilterData" localSheetId="0" hidden="1">Planning!$A$2:$S$30</definedName>
    <definedName name="Z_DBD6EAB3_F2C5_407F_BD66_6DEAB9EFBEA0_.wvu.FilterData" localSheetId="0" hidden="1">Planning!$A$2:$S$30</definedName>
    <definedName name="Z_DC743825_DCCF_49E1_B82E_7318488D2E8A_.wvu.FilterData" localSheetId="0" hidden="1">Planning!$AH$3:$AH$6</definedName>
    <definedName name="Z_DC83BE91_2A31_4796_8952_AA4675E0A7B8_.wvu.FilterData" localSheetId="0" hidden="1">Planning!$A$2:$S$30</definedName>
    <definedName name="Z_DD8827B7_5C13_48BA_897F_0C7B493224C3_.wvu.FilterData" localSheetId="0" hidden="1">Planning!$A$2:$S$30</definedName>
    <definedName name="Z_DF658748_A1E2_4744_9771_37BB931961D9_.wvu.FilterData" localSheetId="0" hidden="1">Planning!$AH$3:$AH$6</definedName>
    <definedName name="Z_E038EEF4_159A_4A47_8E0E_5BB2256233F6_.wvu.FilterData" localSheetId="0" hidden="1">Planning!$AH$3:$AH$6</definedName>
    <definedName name="Z_E09EDBF1_04A8_4B33_98D1_FB7D71813F5A_.wvu.FilterData" localSheetId="0" hidden="1">Planning!$AH$3:$AH$6</definedName>
    <definedName name="Z_E0A857D4_A707_41BE_A32C_06F469B04375_.wvu.FilterData" localSheetId="0" hidden="1">Planning!$A$2:$S$30</definedName>
    <definedName name="Z_E0E428C8_B979_45BC_934F_B7B99DDAF9D5_.wvu.FilterData" localSheetId="0" hidden="1">Planning!$AH$3:$AH$6</definedName>
    <definedName name="Z_E13597C2_8645_4B22_9E06_7B0CD199B0BD_.wvu.FilterData" localSheetId="0" hidden="1">Planning!$AH$3:$AH$6</definedName>
    <definedName name="Z_E1521590_D183_4BAC_9C8E_A8B5877721B2_.wvu.FilterData" localSheetId="0" hidden="1">Planning!$A$2:$S$30</definedName>
    <definedName name="Z_E1627A15_2C84_4255_9C25_71F4B22BF388_.wvu.FilterData" localSheetId="0" hidden="1">Planning!$A$2:$S$30</definedName>
    <definedName name="Z_E2300D46_6356_4D3C_8CA0_6BAEFE2F1EC9_.wvu.FilterData" localSheetId="0" hidden="1">Planning!$AH$3:$AH$6</definedName>
    <definedName name="Z_E251C1D1_144C_4568_9CA9_5D9E86D2B168_.wvu.FilterData" localSheetId="0" hidden="1">Planning!$AH$3:$AH$6</definedName>
    <definedName name="Z_E26408A4_AAD6_4FD5_BC4E_CEF0E75149C1_.wvu.FilterData" localSheetId="0" hidden="1">Planning!$AH$3:$AH$6</definedName>
    <definedName name="Z_E27EEF07_E247_4C7E_9411_329A1A29634B_.wvu.FilterData" localSheetId="0" hidden="1">Planning!$AH$3:$AH$6</definedName>
    <definedName name="Z_E283B201_431A_49B2_9867_AC534CD14069_.wvu.FilterData" localSheetId="0" hidden="1">Planning!$AH$3:$AH$6</definedName>
    <definedName name="Z_E3CB0B63_CAAF_41A3_9FE8_0F40744501D0_.wvu.FilterData" localSheetId="0" hidden="1">Planning!$AH$3:$AH$6</definedName>
    <definedName name="Z_E46E802C_AA85_4292_89D7_7CF5E98B04E9_.wvu.FilterData" localSheetId="0" hidden="1">Planning!$A$2:$S$135</definedName>
    <definedName name="Z_E4EF53A2_3105_4990_874C_FB685EE6FD60_.wvu.FilterData" localSheetId="0" hidden="1">Planning!$AH$3:$AH$6</definedName>
    <definedName name="Z_E5949B84_D863_4C58_B65B_0D5EB1D67C77_.wvu.FilterData" localSheetId="0" hidden="1">Planning!$AH$3:$AH$6</definedName>
    <definedName name="Z_E62E30BB_06A4_4CFE_BC1B_53C96290B3C1_.wvu.FilterData" localSheetId="0" hidden="1">Planning!$AH$3:$AH$6</definedName>
    <definedName name="Z_E6ACDBF4_DBC5_466D_BFF8_D2DC1169D912_.wvu.FilterData" localSheetId="0" hidden="1">Planning!$A$2:$S$30</definedName>
    <definedName name="Z_E799FD49_01D2_4A7C_9D67_59DB8CACF410_.wvu.FilterData" localSheetId="0" hidden="1">Planning!$A$2:$S$135</definedName>
    <definedName name="Z_E7A9EB51_4BFD_4AA2_9D7B_B16FCC079BDC_.wvu.FilterData" localSheetId="0" hidden="1">Planning!$A$2:$S$30</definedName>
    <definedName name="Z_E80A75A8_98A0_450B_B7F5_B69687F0AA13_.wvu.FilterData" localSheetId="0" hidden="1">Planning!$A$2:$S$30</definedName>
    <definedName name="Z_E8231F53_0E05_4C3D_9BAB_7143C51171AB_.wvu.FilterData" localSheetId="0" hidden="1">Planning!$AH$3:$AH$6</definedName>
    <definedName name="Z_E8644D67_F269_462A_9385_149C888FE7BF_.wvu.FilterData" localSheetId="0" hidden="1">Planning!$A$2:$S$30</definedName>
    <definedName name="Z_E8D03CCD_6EDA_47E2_8894_287C55A99FA5_.wvu.FilterData" localSheetId="0" hidden="1">Planning!$AH$3:$AH$6</definedName>
    <definedName name="Z_E982F3B2_1B38_4733_B7D9_705CDAA61B7B_.wvu.FilterData" localSheetId="0" hidden="1">Planning!$A$2:$S$30</definedName>
    <definedName name="Z_E98CFFAC_6AE0_4CAC_A012_CBF8400DEB19_.wvu.FilterData" localSheetId="0" hidden="1">Planning!$AH$3:$AH$6</definedName>
    <definedName name="Z_E9B0FC29_355B_4CF8_9508_940D0626B9D0_.wvu.FilterData" localSheetId="0" hidden="1">Planning!$AH$3:$AH$6</definedName>
    <definedName name="Z_E9BD0293_3999_4161_94FE_9197C66AA590_.wvu.FilterData" localSheetId="0" hidden="1">Planning!$AH$3:$AH$6</definedName>
    <definedName name="Z_EA03FDEE_60C4_48F8_A5B1_A039496E55A0_.wvu.FilterData" localSheetId="0" hidden="1">Planning!$A$2:$S$135</definedName>
    <definedName name="Z_EA236ACB_8048_411E_9321_1C6430803670_.wvu.FilterData" localSheetId="0" hidden="1">Planning!$AH$3:$AH$6</definedName>
    <definedName name="Z_EA325C5B_E16D_45B2_847B_2DFDFDA3B2C8_.wvu.FilterData" localSheetId="0" hidden="1">Planning!$A$2:$S$30</definedName>
    <definedName name="Z_EA33B96B_5774_4D10_9939_135F34F30C9C_.wvu.FilterData" localSheetId="0" hidden="1">Planning!$AH$3:$AH$6</definedName>
    <definedName name="Z_EA869CE8_1185_4B57_8405_A71214CFE974_.wvu.FilterData" localSheetId="0" hidden="1">Planning!$AH$3:$AH$6</definedName>
    <definedName name="Z_EAF801E8_DC0E_44C6_A1E4_8580DFF5515A_.wvu.FilterData" localSheetId="0" hidden="1">Planning!$AH$3:$AH$6</definedName>
    <definedName name="Z_EAFBFA2D_E17B_4B66_9BAE_BCEC8C6765A9_.wvu.FilterData" localSheetId="0" hidden="1">Planning!$A$2:$S$30</definedName>
    <definedName name="Z_EB0617EE_0A04_4777_A69B_870B74224B1A_.wvu.FilterData" localSheetId="0" hidden="1">Planning!$AH$3:$AH$6</definedName>
    <definedName name="Z_EB5B3EA8_95AD_4D12_9CBC_2C4CC5A0A031_.wvu.FilterData" localSheetId="0" hidden="1">Planning!$A$2:$S$30</definedName>
    <definedName name="Z_EB97B5F8_5642_46C0_9043_51850D5DD6A3_.wvu.FilterData" localSheetId="0" hidden="1">Planning!$AH$3:$AH$6</definedName>
    <definedName name="Z_EE1E7900_C855_4C7D_A768_FEC775D18989_.wvu.FilterData" localSheetId="0" hidden="1">Planning!$A$2:$S$30</definedName>
    <definedName name="Z_EEDA8610_E3E6_4235_B0BA_A02CAA455DB3_.wvu.FilterData" localSheetId="0" hidden="1">Planning!$AH$3:$AH$6</definedName>
    <definedName name="Z_EFB5E67E_970E_4113_9DB5_8DD906BEAABC_.wvu.FilterData" localSheetId="0" hidden="1">Planning!$AH$3:$AH$6</definedName>
    <definedName name="Z_F0621A52_8B48_431E_972E_A3B7BCC6F6C4_.wvu.FilterData" localSheetId="0" hidden="1">Planning!$AH$3:$AH$6</definedName>
    <definedName name="Z_F08C9756_9A27_434C_87A1_6EBA22174FA4_.wvu.FilterData" localSheetId="0" hidden="1">Planning!$A$2:$S$30</definedName>
    <definedName name="Z_F0DCEDED_3EB2_4080_A70C_0B60D3F573B9_.wvu.FilterData" localSheetId="0" hidden="1">Planning!$A$2:$S$30</definedName>
    <definedName name="Z_F1C9908B_DCA5_40B5_9326_9385E7E3ADE0_.wvu.FilterData" localSheetId="0" hidden="1">Planning!$A$2:$S$135</definedName>
    <definedName name="Z_F26843B3_50F9_43F7_98E8_A7F17AB16798_.wvu.FilterData" localSheetId="0" hidden="1">Planning!$A$2:$S$30</definedName>
    <definedName name="Z_F2A5773F_346C_4BF0_B791_92D58DC161F6_.wvu.FilterData" localSheetId="0" hidden="1">Planning!$A$2:$S$30</definedName>
    <definedName name="Z_F3322D84_80D1_4F0B_98ED_4DE8BAEB26B9_.wvu.FilterData" localSheetId="0" hidden="1">Planning!$A$2:$S$30</definedName>
    <definedName name="Z_F402335C_E98A_45C5_A9DD_F52B25CB644F_.wvu.FilterData" localSheetId="0" hidden="1">Planning!$AH$3:$AH$6</definedName>
    <definedName name="Z_F44A5E25_6344_4804_A093_645DD7BC8125_.wvu.FilterData" localSheetId="0" hidden="1">Planning!$A$2:$S$30</definedName>
    <definedName name="Z_F4804974_EA52_4EC1_B4FF_EE8A9ECEDC73_.wvu.FilterData" localSheetId="0" hidden="1">Planning!$A$2:$S$30</definedName>
    <definedName name="Z_F4945C4B_E90F_4625_953C_3709A75B55E4_.wvu.FilterData" localSheetId="0" hidden="1">Planning!$AH$3:$AH$6</definedName>
    <definedName name="Z_F4AFCC30_F590_46DB_A4B1_7E876EBAAA2F_.wvu.FilterData" localSheetId="0" hidden="1">Planning!$A$2:$S$30</definedName>
    <definedName name="Z_F4D83789_FADD_4837_954D_3463145A4A48_.wvu.FilterData" localSheetId="0" hidden="1">Planning!$A$2:$S$30</definedName>
    <definedName name="Z_F52D458E_E307_4506_A9A0_2820DE245397_.wvu.FilterData" localSheetId="0" hidden="1">Planning!$A$2:$S$30</definedName>
    <definedName name="Z_F5CE2F6D_8C27_461D_9838_4F9D1CB20D37_.wvu.FilterData" localSheetId="0" hidden="1">Planning!$A$2:$S$30</definedName>
    <definedName name="Z_F5EFE2C5_BC7A_4A53_A984_2A8701EAC59A_.wvu.FilterData" localSheetId="0" hidden="1">Planning!$AH$3:$AH$6</definedName>
    <definedName name="Z_F60B2076_497D_4E16_BD46_F5A1413170DE_.wvu.FilterData" localSheetId="0" hidden="1">Planning!$A$2:$S$30</definedName>
    <definedName name="Z_F6C4AC19_A087_417E_8EEF_10014424B739_.wvu.FilterData" localSheetId="0" hidden="1">Planning!$A$2:$S$30</definedName>
    <definedName name="Z_F71C27B3_8EE7_467D_A508_B23A59EA3242_.wvu.FilterData" localSheetId="0" hidden="1">Planning!$A$2:$S$135</definedName>
    <definedName name="Z_F75E35BB_78A2_4B85_B16D_F9CAE43DD051_.wvu.FilterData" localSheetId="0" hidden="1">Planning!$A$2:$S$30</definedName>
    <definedName name="Z_F786BA62_8A26_4024_8A61_2FE1796A7141_.wvu.FilterData" localSheetId="0" hidden="1">Planning!$A$2:$S$30</definedName>
    <definedName name="Z_F7A05817_1B12_4D26_A414_6E49840D2CAB_.wvu.FilterData" localSheetId="0" hidden="1">Planning!$AH$3:$AH$6</definedName>
    <definedName name="Z_F819485B_A1B7_4807_9A33_12CDA93EF864_.wvu.FilterData" localSheetId="0" hidden="1">Planning!$AH$3:$AH$6</definedName>
    <definedName name="Z_F8520A9D_213B_41D3_9C5C_4E1A61153280_.wvu.FilterData" localSheetId="0" hidden="1">Planning!$AH$3:$AH$6</definedName>
    <definedName name="Z_F94C7CCD_23D4_4CC4_8CBB_7D2686DBD1C5_.wvu.FilterData" localSheetId="0" hidden="1">Planning!$AH$3:$AH$6</definedName>
    <definedName name="Z_F98267F0_B116_429C_AE2E_2C86D2A9435C_.wvu.FilterData" localSheetId="0" hidden="1">Planning!$AH$3:$AH$6</definedName>
    <definedName name="Z_F9AE0068_C38A_4D1E_A9EB_437702EDCB8D_.wvu.FilterData" localSheetId="0" hidden="1">Planning!$A$2:$S$135</definedName>
    <definedName name="Z_F9D436C9_C862_4B0C_B25D_CD637B410708_.wvu.FilterData" localSheetId="0" hidden="1">Planning!$A$2:$S$30</definedName>
    <definedName name="Z_F9D80CCE_B8ED_44EC_B797_680F091BBD85_.wvu.FilterData" localSheetId="0" hidden="1">Planning!$AH$3:$AH$6</definedName>
    <definedName name="Z_FAA76A2B_414A_4F74_84E5_2356409A243D_.wvu.FilterData" localSheetId="0" hidden="1">Planning!$A$2:$S$30</definedName>
    <definedName name="Z_FABEBD64_AF04_4760_B04A_14ED51B499CE_.wvu.FilterData" localSheetId="0" hidden="1">Planning!$AH$3:$AH$6</definedName>
    <definedName name="Z_FB344306_C4F7_4795_AD62_BDD7A1F17CE4_.wvu.FilterData" localSheetId="0" hidden="1">Planning!$AH$3:$AH$6</definedName>
    <definedName name="Z_FBB21EBE_F195_42AC_BAC1_2D69513D44C4_.wvu.FilterData" localSheetId="0" hidden="1">Planning!$A$2:$S$30</definedName>
    <definedName name="Z_FBE6C8A3_126F_4629_9885_B30183674A79_.wvu.FilterData" localSheetId="0" hidden="1">Planning!$AH$3:$AH$6</definedName>
    <definedName name="Z_FC0339A2_4234_4BC2_8DA5_8BF092AF4CA5_.wvu.FilterData" localSheetId="0" hidden="1">Planning!$A$2:$S$30</definedName>
    <definedName name="Z_FC539B93_8387_4DF9_A7F5_070A3B4FE74A_.wvu.FilterData" localSheetId="0" hidden="1">Planning!$AH$3:$AH$6</definedName>
    <definedName name="Z_FC6913AE_CACD_4138_83F2_7BCD526814DB_.wvu.FilterData" localSheetId="0" hidden="1">Planning!$A$2:$S$30</definedName>
    <definedName name="Z_FE153BAD_8843_4DF7_B5E6_F36731914D4A_.wvu.FilterData" localSheetId="0" hidden="1">Planning!$A$2:$S$30</definedName>
    <definedName name="Z_FE4DBB1D_D031_471B_BCFE_A93182CFD778_.wvu.FilterData" localSheetId="0" hidden="1">Planning!$AH$3:$AH$6</definedName>
    <definedName name="Z_FE59654D_2DD8_4644_B2AC_8CA8071A42D2_.wvu.FilterData" localSheetId="0" hidden="1">Planning!$A$2:$S$30</definedName>
    <definedName name="Z_FE7C376C_AD66_4E8C_AA58_3419A66132A3_.wvu.FilterData" localSheetId="0" hidden="1">Planning!$AH$3:$AH$6</definedName>
    <definedName name="Z_FFE67F20_8C79_4568_976A_A9E853D5DCAC_.wvu.FilterData" localSheetId="0" hidden="1">Planning!$A$2:$S$30</definedName>
  </definedNames>
  <calcPr calcId="125725" concurrentCalc="0"/>
  <customWorkbookViews>
    <customWorkbookView name="dupond gerard - Affichage personnalisé" guid="{7F6F739B-2C3F-1848-B59E-A0337EB31014}" mergeInterval="0" personalView="1" yWindow="54" windowWidth="1280" windowHeight="639" activeSheetId="1"/>
    <customWorkbookView name="armor-meca - Affichage personnalisé" guid="{6388D345-8229-45F4-B176-619F24ED05E2}" mergeInterval="0" personalView="1" maximized="1" xWindow="1" yWindow="1" windowWidth="1920" windowHeight="866" activeSheetId="1"/>
    <customWorkbookView name="stephane - Affichage personnalisé" guid="{5F7C0958-B370-421A-8350-F9BF79373CDB}" mergeInterval="0" personalView="1" xWindow="1917" windowWidth="1936" windowHeight="1056" activeSheetId="1" showComments="commIndAndComment"/>
    <customWorkbookView name="david gallerne - Affichage personnalisé" guid="{BC59ABCF-48A0-44BE-B31C-6ADA6A02AA25}" mergeInterval="0" personalView="1" maximized="1" xWindow="-1928" yWindow="-8" windowWidth="1936" windowHeight="1096" activeSheetId="1" showFormulaBar="0"/>
    <customWorkbookView name="Frédéric Grosset - Affichage personnalisé" guid="{02C84154-6134-4739-93FF-2609C69CB3BA}" mergeInterval="0" personalView="1" maximized="1" xWindow="1912" yWindow="-8" windowWidth="1936" windowHeight="1096" activeSheetId="1"/>
    <customWorkbookView name="cedric gautier - Affichage personnalisé" guid="{C499CBBB-8D7E-4450-B87C-BB62DC9D2784}" mergeInterval="0" personalView="1" maximized="1" xWindow="-8" yWindow="-8" windowWidth="1936" windowHeight="1056" activeSheetId="1"/>
    <customWorkbookView name="Michel Foligne - Affichage personnalisé" guid="{B6C835D4-BA8F-47D7-918B-AF3A173D4B34}" mergeInterval="0" personalView="1" xWindow="27" windowWidth="1852" windowHeight="990" activeSheetId="1"/>
    <customWorkbookView name="Axeal - Affichage personnalisé" guid="{26032B87-E06D-47F4-97BB-2F77857D46D3}" mergeInterval="0" personalView="1" maximized="1" xWindow="-8" yWindow="-8" windowWidth="1936" windowHeight="1056" activeSheetId="1"/>
    <customWorkbookView name="Jeremy Sohier - Affichage personnalisé" guid="{03DDFD95-DD3C-44B2-8836-93C3CA517DBB}" mergeInterval="0" personalView="1" maximized="1" windowWidth="1920" windowHeight="855" activeSheetId="1"/>
    <customWorkbookView name="stephanel - Affichage personnalisé" guid="{5A2E70B4-3D41-422A-A4CA-1B131D4AF26C}" mergeInterval="0" personalView="1" maximized="1" windowWidth="1676" windowHeight="817" activeSheetId="1" showComments="commIndAndComment"/>
    <customWorkbookView name="Frederic Grosset - Affichage personnalisé" guid="{1022A518-A728-4638-959C-2329A928BC1E}" mergeInterval="0" personalView="1" maximized="1" xWindow="1" yWindow="1" windowWidth="1916" windowHeight="808" activeSheetId="1"/>
    <customWorkbookView name="CYRILLE - Affichage personnalisé" guid="{416A5E90-B597-4ED3-8FC9-DF86CAB3999C}" mergeInterval="0" personalView="1" maximized="1" windowWidth="1276" windowHeight="469" activeSheetId="1"/>
    <customWorkbookView name="nicolas - Affichage personnalisé" guid="{5671B820-64D4-4AB0-824B-B41DFE32CA17}" mergeInterval="0" personalView="1" maximized="1" windowWidth="1916" windowHeight="855" activeSheetId="1" showComments="commNone"/>
    <customWorkbookView name="REUNION - Affichage personnalisé" guid="{091F721F-A1A6-47A4-B6E5-427B92EFC23F}" mergeInterval="0" personalView="1" maximized="1" xWindow="969" yWindow="43" windowWidth="697" windowHeight="742" activeSheetId="1"/>
    <customWorkbookView name="JEREMY - Affichage personnalisé" guid="{659B1F20-E44E-4B1B-98DA-8C60EEEF1847}" mergeInterval="0" personalView="1" maximized="1" windowWidth="1436" windowHeight="676" activeSheetId="1"/>
    <customWorkbookView name="cedric - Affichage personnalisé" guid="{49A9D656-8545-46B7-BC17-DC476FAD49AD}" mergeInterval="0" personalView="1" maximized="1" xWindow="1" yWindow="1" windowWidth="1916" windowHeight="808" activeSheetId="1"/>
    <customWorkbookView name="gildas - Affichage personnalisé" guid="{9B9E6829-045B-44A0-BBE3-299414FBB287}" mergeInterval="0" personalView="1" maximized="1" windowWidth="1916" windowHeight="913" activeSheetId="1" showComments="commNone"/>
    <customWorkbookView name="david.gallerne - Affichage personnalisé" guid="{48F24CB7-9E3D-4406-89D7-4C390FCCA8EB}" mergeInterval="0" personalView="1" maximized="1" xWindow="1" yWindow="1" windowWidth="1893" windowHeight="659" activeSheetId="1"/>
    <customWorkbookView name="INFO-02 - Affichage personnalisé" guid="{AA6EEDB0-BAA1-4EFC-B05C-B0D276213F6D}" mergeInterval="0" personalView="1" maximized="1" windowWidth="1596" windowHeight="746" activeSheetId="1"/>
    <customWorkbookView name="Fabrice Bouvet - Affichage personnalisé" guid="{360BB9BC-1D31-4461-BFDD-57681C3224CC}" mergeInterval="0" personalView="1" maximized="1" xWindow="-1928" yWindow="-8" windowWidth="1936" windowHeight="1056" activeSheetId="1"/>
    <customWorkbookView name="Dorothee Corgne - Affichage personnalisé" guid="{58530504-7E01-47E6-9CBB-B374BF49B16C}" mergeInterval="0" personalView="1" maximized="1" windowWidth="1680" windowHeight="777" activeSheetId="1"/>
    <customWorkbookView name="Christopher Biard - Affichage personnalisé" guid="{76EF21EF-42CE-4883-ACF5-22AF09F948C7}" mergeInterval="0" personalView="1" maximized="1" xWindow="1912" yWindow="-8" windowWidth="1936" windowHeight="1096" activeSheetId="1"/>
    <customWorkbookView name="Mickael - Affichage personnalisé" guid="{301E7F6E-3F56-40DA-961E-07023301DDAB}" mergeInterval="0" personalView="1" maximized="1" windowWidth="1920" windowHeight="821" activeSheetId="1"/>
    <customWorkbookView name="Gildas Rault - Affichage personnalisé" guid="{D70D8D3E-ECF9-43AA-B81A-F0E4D0B96F70}" mergeInterval="0" personalView="1" maximized="1" windowWidth="1920" windowHeight="855" activeSheetId="6"/>
  </customWorkbookViews>
  <webPublishing allowPng="1" targetScreenSize="1024x768" dpi="72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H4" i="1"/>
  <c r="O24"/>
  <c r="BH7"/>
  <c r="O25"/>
  <c r="O26"/>
  <c r="BH6"/>
  <c r="O27"/>
  <c r="BH8"/>
  <c r="O28"/>
  <c r="BH10"/>
  <c r="O29"/>
  <c r="O30"/>
  <c r="BH9"/>
  <c r="BE4"/>
  <c r="M24"/>
  <c r="K24"/>
  <c r="F24"/>
  <c r="BE5"/>
  <c r="M25"/>
  <c r="K25"/>
  <c r="F25"/>
  <c r="BE6"/>
  <c r="M26"/>
  <c r="K26"/>
  <c r="F26"/>
  <c r="M27"/>
  <c r="K27"/>
  <c r="F27"/>
  <c r="BE7"/>
  <c r="M28"/>
  <c r="K28"/>
  <c r="F28"/>
  <c r="M29"/>
  <c r="K29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K135"/>
  <c r="K4"/>
  <c r="K5"/>
  <c r="K6"/>
  <c r="K23"/>
  <c r="K17"/>
  <c r="K22"/>
  <c r="K20"/>
  <c r="K3"/>
  <c r="K19"/>
  <c r="K21"/>
  <c r="K30"/>
  <c r="K18"/>
  <c r="K7"/>
  <c r="K8"/>
  <c r="K9"/>
  <c r="K10"/>
  <c r="K11"/>
  <c r="K12"/>
  <c r="K13"/>
  <c r="K14"/>
  <c r="K15"/>
  <c r="K16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61"/>
  <c r="C61"/>
  <c r="B62"/>
  <c r="C62"/>
  <c r="B63"/>
  <c r="C63"/>
  <c r="B64"/>
  <c r="C64"/>
  <c r="B65"/>
  <c r="C65"/>
  <c r="B66"/>
  <c r="C66"/>
  <c r="B67"/>
  <c r="C67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B105"/>
  <c r="C105"/>
  <c r="B106"/>
  <c r="C106"/>
  <c r="B107"/>
  <c r="C107"/>
  <c r="B108"/>
  <c r="C108"/>
  <c r="B109"/>
  <c r="C109"/>
  <c r="B110"/>
  <c r="C110"/>
  <c r="B111"/>
  <c r="C111"/>
  <c r="B112"/>
  <c r="C112"/>
  <c r="B113"/>
  <c r="C113"/>
  <c r="B114"/>
  <c r="C114"/>
  <c r="B115"/>
  <c r="C115"/>
  <c r="B116"/>
  <c r="C116"/>
  <c r="B117"/>
  <c r="C117"/>
  <c r="B118"/>
  <c r="C118"/>
  <c r="B119"/>
  <c r="C119"/>
  <c r="B120"/>
  <c r="C120"/>
  <c r="B121"/>
  <c r="C121"/>
  <c r="B122"/>
  <c r="C122"/>
  <c r="B123"/>
  <c r="C123"/>
  <c r="B124"/>
  <c r="C124"/>
  <c r="B125"/>
  <c r="C125"/>
  <c r="B126"/>
  <c r="C126"/>
  <c r="B127"/>
  <c r="C127"/>
  <c r="B128"/>
  <c r="C128"/>
  <c r="B129"/>
  <c r="C129"/>
  <c r="B130"/>
  <c r="C130"/>
  <c r="B131"/>
  <c r="C131"/>
  <c r="B132"/>
  <c r="C132"/>
  <c r="B133"/>
  <c r="C133"/>
  <c r="B134"/>
  <c r="C134"/>
  <c r="AR3"/>
  <c r="AS3"/>
  <c r="AT3"/>
  <c r="AR4"/>
  <c r="AS4"/>
  <c r="AT4"/>
  <c r="AR5"/>
  <c r="AS5"/>
  <c r="AT5"/>
  <c r="BH5"/>
  <c r="AR6"/>
  <c r="AS6"/>
  <c r="AT6"/>
  <c r="AR7"/>
  <c r="AS7"/>
  <c r="AT7"/>
  <c r="AR8"/>
  <c r="AS8"/>
  <c r="AT8"/>
  <c r="AR9"/>
  <c r="AS9"/>
  <c r="AT9"/>
  <c r="AR10"/>
  <c r="AS10"/>
  <c r="AT10"/>
  <c r="AR11"/>
  <c r="AS11"/>
  <c r="AT11"/>
  <c r="AR12"/>
  <c r="AS12"/>
  <c r="AT12"/>
  <c r="AR13"/>
  <c r="AS13"/>
  <c r="AT13"/>
  <c r="AR14"/>
  <c r="AS14"/>
  <c r="AT14"/>
  <c r="AR15"/>
  <c r="AS15"/>
  <c r="AT15"/>
  <c r="AR16"/>
  <c r="AS16"/>
  <c r="AT16"/>
  <c r="O23"/>
  <c r="AR17"/>
  <c r="AS17"/>
  <c r="AT17"/>
  <c r="AR18"/>
  <c r="AS18"/>
  <c r="AT18"/>
  <c r="AR19"/>
  <c r="AS19"/>
  <c r="AT19"/>
  <c r="AR20"/>
  <c r="AS20"/>
  <c r="AT20"/>
  <c r="AR21"/>
  <c r="AS21"/>
  <c r="AT21"/>
  <c r="AR22"/>
  <c r="AS22"/>
  <c r="AT22"/>
  <c r="AR23"/>
  <c r="AS23"/>
  <c r="AT23"/>
  <c r="AR24"/>
  <c r="AS24"/>
  <c r="AT24"/>
  <c r="AR25"/>
  <c r="AS25"/>
  <c r="AT25"/>
  <c r="AR26"/>
  <c r="AS26"/>
  <c r="AT26"/>
  <c r="AR27"/>
  <c r="AS27"/>
  <c r="AT27"/>
  <c r="AR28"/>
  <c r="AS28"/>
  <c r="AT28"/>
  <c r="AR29"/>
  <c r="AS29"/>
  <c r="AT29"/>
  <c r="AR30"/>
  <c r="AS30"/>
  <c r="AT30"/>
  <c r="O18"/>
  <c r="O17"/>
  <c r="O3"/>
  <c r="O4"/>
  <c r="M30"/>
  <c r="O5"/>
  <c r="O6"/>
  <c r="B18"/>
  <c r="B24"/>
  <c r="C25"/>
  <c r="B11"/>
  <c r="B15"/>
  <c r="C16"/>
  <c r="C12"/>
  <c r="B25"/>
  <c r="C24"/>
  <c r="C14"/>
  <c r="C10"/>
  <c r="B8"/>
  <c r="B13"/>
  <c r="B9"/>
  <c r="C7"/>
  <c r="C18"/>
  <c r="M15"/>
  <c r="M13"/>
  <c r="M11"/>
  <c r="O11"/>
  <c r="F11"/>
  <c r="M9"/>
  <c r="M8"/>
  <c r="O16"/>
  <c r="O14"/>
  <c r="O12"/>
  <c r="O10"/>
  <c r="O7"/>
  <c r="O15"/>
  <c r="O13"/>
  <c r="O9"/>
  <c r="O8"/>
  <c r="M16"/>
  <c r="F16"/>
  <c r="M14"/>
  <c r="F14"/>
  <c r="M12"/>
  <c r="F12"/>
  <c r="M10"/>
  <c r="F10"/>
  <c r="M7"/>
  <c r="F7"/>
  <c r="B12"/>
  <c r="C11"/>
  <c r="B10"/>
  <c r="B16"/>
  <c r="C9"/>
  <c r="C15"/>
  <c r="B7"/>
  <c r="B14"/>
  <c r="C13"/>
  <c r="C8"/>
  <c r="C6"/>
  <c r="C4"/>
  <c r="B20"/>
  <c r="C22"/>
  <c r="B23"/>
  <c r="O20"/>
  <c r="O19"/>
  <c r="O21"/>
  <c r="C20"/>
  <c r="C28"/>
  <c r="C21"/>
  <c r="B22"/>
  <c r="B4"/>
  <c r="B3"/>
  <c r="C19"/>
  <c r="C17"/>
  <c r="O22"/>
  <c r="B135"/>
  <c r="B29"/>
  <c r="C3"/>
  <c r="B27"/>
  <c r="C26"/>
  <c r="C5"/>
  <c r="B5"/>
  <c r="B30"/>
  <c r="C23"/>
  <c r="B6"/>
  <c r="B28"/>
  <c r="B17"/>
  <c r="B26"/>
  <c r="C135"/>
  <c r="C29"/>
  <c r="C30"/>
  <c r="B21"/>
  <c r="B19"/>
  <c r="C27"/>
  <c r="M19"/>
  <c r="F19"/>
  <c r="F15"/>
  <c r="F8"/>
  <c r="F9"/>
  <c r="F13"/>
  <c r="M18"/>
  <c r="F18"/>
  <c r="M135"/>
  <c r="M4"/>
  <c r="F4"/>
  <c r="M6"/>
  <c r="F6"/>
  <c r="M17"/>
  <c r="F17"/>
  <c r="M3"/>
  <c r="F3"/>
  <c r="M21"/>
  <c r="F21"/>
  <c r="M5"/>
  <c r="F5"/>
  <c r="M23"/>
  <c r="F23"/>
  <c r="M22"/>
  <c r="F22"/>
  <c r="M20"/>
  <c r="F20"/>
  <c r="BE8"/>
</calcChain>
</file>

<file path=xl/connections.xml><?xml version="1.0" encoding="utf-8"?>
<connections xmlns="http://schemas.openxmlformats.org/spreadsheetml/2006/main">
  <connection id="1" odcFile="C:\Documents and Settings\CYRILLE.DOM_ARMORMECA\Application Data\Microsoft\Requêtes\ARrt.dqy" name="ARrt" type="1" refreshedVersion="4" savePassword="1" background="1" refreshOnLoad="1" saveData="1">
    <dbPr connection="DSN=HELIOSII O10;UID=ETAT;PWD=ETAT;DBQ=HELIOSII;DBA=W;APA=T;EXC=F;XSM=Default;FEN=T;QTO=T;FRC=10;FDL=10;LOB=T;RST=T;BTD=F;BNF=T;BAM=IfAllSuccessful;NUM=NLS;DPM=F;MTS=F;MDI=Me;CSR=F;FWC=F;FBS=60000;TLO=O;MLD=0;ODA=F;" command="SELECT ARTICLE.ID_ARTICLE, ARTICLE.LIBELLE, ARTICLE.REF, DOC_TECH_ENTETE.REF_DOC_TECH, DOC_TECH_DETAIL.INDICE, DOC_TECH_DETAIL.VALIDE_x000d__x000a_FROM HELIOS.ARTICLE ARTICLE, HELIOS.DOC_TECH_DETAIL DOC_TECH_DETAIL, HELIOS.DOC_TECH_ENTETE DOC_TECH_ENTETE, HELIOS.DOC_TECH_ENTETE_LIEN DOC_TECH_ENTETE_LIEN, HELIOS.DOC_TECH_ENTETE_TYPE DOC_TECH_ENTETE_TYPE_x000d__x000a_WHERE ARTICLE.CD_ARTICLE = DOC_TECH_ENTETE_LIEN.CD_ARTICLE AND DOC_TECH_ENTETE_LIEN.CD_DOC_TECH_ENTETE = DOC_TECH_ENTETE.CD_DOC_TECH_ENTETE AND DOC_TECH_ENTETE_TYPE.CD_DOC_TECH_ENTETE_TYPE = DOC_TECH_ENTETE.CD_DOC_TECH_ENTETE_TYPE AND DOC_TECH_ENTETE.CD_DOC_TECH_ENTETE = DOC_TECH_DETAIL.CD_DOC_TECH_ENTETE AND ((DOC_TECH_ENTETE_TYPE.TYPE='PLAN CLIENT') AND (DOC_TECH_DETAIL.VALIDE=1))_x000d__x000a_ORDER BY DOC_TECH_DETAIL.INDICE"/>
  </connection>
  <connection id="2" odcFile="C:\Documents and Settings\CYRILLE.DOM_ARMORMECA\Application Data\Microsoft\Requêtes\ARrt.dqy" name="ARrt1" type="1" refreshedVersion="4" savePassword="1" background="1" refreshOnLoad="1" saveData="1">
    <dbPr connection="DSN=HELIOSII O10;UID=ETAT;PWD=ETAT;DBQ=HELIOSII;DBA=W;APA=T;EXC=F;XSM=Default;FEN=T;QTO=T;FRC=10;FDL=10;LOB=T;RST=T;BTD=F;BNF=T;BAM=IfAllSuccessful;NUM=NLS;DPM=F;MTS=F;MDI=Me;CSR=F;FWC=F;FBS=60000;TLO=O;MLD=0;ODA=F;" command="SELECT ARTICLE.ID_ARTICLE, ARTICLE.LIBELLE, ARTICLE.REF, ARTICLE.REF_CLI_x000d__x000a_FROM HELIOS.ARTICLE ARTICLE_x000d__x000a_ORDER BY ARTICLE.ID_ARTICLE"/>
  </connection>
  <connection id="3" name="Connexion" type="1" refreshedVersion="4" savePassword="1" background="1" refreshOnLoad="1" saveData="1">
    <dbPr connection="DSN=HELIOSII O10;UID=ETAT;PWD=ETAT;DBQ=HELIOSII;DBA=W;APA=T;EXC=F;XSM=Default;FEN=T;QTO=T;FRC=10;FDL=10;LOB=T;RST=T;BTD=F;BNF=T;BAM=IfAllSuccessful;NUM=NLS;DPM=F;MTS=F;MDI=F;CSR=F;FWC=F;FBS=60000;TLO=0;MLD=0;ODA=F;" command="SELECT CDC.ABREV, CDC.LIBELLE_x000d__x000a_FROM HELIOS.CDC CDC_x000d__x000a_WHERE (CDC.INACTIF=0)_x000d__x000a_ORDER BY CDC.LIBELLE"/>
  </connection>
</connections>
</file>

<file path=xl/sharedStrings.xml><?xml version="1.0" encoding="utf-8"?>
<sst xmlns="http://schemas.openxmlformats.org/spreadsheetml/2006/main" count="3990" uniqueCount="2996">
  <si>
    <t xml:space="preserve">   16227</t>
  </si>
  <si>
    <t>EQ INT FR KARMAN BKT</t>
  </si>
  <si>
    <t>D545.20285.000.00</t>
  </si>
  <si>
    <t xml:space="preserve">   16228</t>
  </si>
  <si>
    <t>D545.20285.001.00</t>
  </si>
  <si>
    <t xml:space="preserve">   16229</t>
  </si>
  <si>
    <t>EQ INT. R6 K. BKT.</t>
  </si>
  <si>
    <t>D545.20756.000.00</t>
  </si>
  <si>
    <t xml:space="preserve">   16230</t>
  </si>
  <si>
    <t>EQ EXT FR KARMAN BKT</t>
  </si>
  <si>
    <t>D545.20754.000.00</t>
  </si>
  <si>
    <t>D545.20754.000.00 A00</t>
  </si>
  <si>
    <t xml:space="preserve">   16231</t>
  </si>
  <si>
    <t>D545.20754.001.00</t>
  </si>
  <si>
    <t>D545.20754.001.00 A00</t>
  </si>
  <si>
    <t xml:space="preserve">   16232</t>
  </si>
  <si>
    <t>EQ INT KARMAN BKT</t>
  </si>
  <si>
    <t>D545.20757.000.00</t>
  </si>
  <si>
    <t xml:space="preserve">   16233</t>
  </si>
  <si>
    <t>FUEL BRACKET</t>
  </si>
  <si>
    <t>D549.20258.200.00</t>
  </si>
  <si>
    <t>D549.20258.200.00 A00</t>
  </si>
  <si>
    <t xml:space="preserve">   16236</t>
  </si>
  <si>
    <t>47209594AA-F8294-0026</t>
  </si>
  <si>
    <t xml:space="preserve">   16237</t>
  </si>
  <si>
    <t>PION EPAULE Ø5.2</t>
  </si>
  <si>
    <t>BAGUE REPARATION</t>
  </si>
  <si>
    <t>D545.15781.011.00 C00</t>
  </si>
  <si>
    <t>D545.15780.010.00 C00</t>
  </si>
  <si>
    <t>D545.15781.010.00 C00</t>
  </si>
  <si>
    <t>V212.12705.208.00 D00</t>
  </si>
  <si>
    <t>PION EPAULE Ø4.50</t>
  </si>
  <si>
    <t xml:space="preserve">   16255</t>
  </si>
  <si>
    <t>FITTING 1 &amp; 2 - 30 L</t>
  </si>
  <si>
    <t xml:space="preserve">V541.10131.200.00 </t>
  </si>
  <si>
    <t>V541.10131.200.00 A00</t>
  </si>
  <si>
    <t xml:space="preserve">   16256</t>
  </si>
  <si>
    <t>FITTING 1 &amp; 2 - 30 R</t>
  </si>
  <si>
    <t>V541.10132.200.00</t>
  </si>
  <si>
    <t>V541.10132.200.00 A00</t>
  </si>
  <si>
    <t xml:space="preserve">   16257</t>
  </si>
  <si>
    <t>FITTING 1 &amp; 2 - 140 R</t>
  </si>
  <si>
    <t>V541.10133.200.00</t>
  </si>
  <si>
    <t>V541.10133.200.00 A00</t>
  </si>
  <si>
    <t xml:space="preserve">   16258</t>
  </si>
  <si>
    <t>FITTING 1 &amp; 2 - 140 L</t>
  </si>
  <si>
    <t>V541.10134.200.00</t>
  </si>
  <si>
    <t>V541.10134.200.00 A00</t>
  </si>
  <si>
    <t>LE CORRE Kévin</t>
  </si>
  <si>
    <t>Tps prog</t>
  </si>
  <si>
    <t>Qté</t>
  </si>
  <si>
    <t>Etat Prog.</t>
  </si>
  <si>
    <t>62863668</t>
  </si>
  <si>
    <t xml:space="preserve">   16259</t>
  </si>
  <si>
    <t>CLAPET O-R 20561 4"</t>
  </si>
  <si>
    <t>18 34517.163.0000</t>
  </si>
  <si>
    <t xml:space="preserve">   16260</t>
  </si>
  <si>
    <t>21000411.732.0020</t>
  </si>
  <si>
    <t xml:space="preserve">   16261</t>
  </si>
  <si>
    <t>N10 HALF CLAMPBLOCK D</t>
  </si>
  <si>
    <t>D290.20400.200.00</t>
  </si>
  <si>
    <t>D290.20400.200.00 A00</t>
  </si>
  <si>
    <t xml:space="preserve">   16262</t>
  </si>
  <si>
    <t>D290.20400.201.00</t>
  </si>
  <si>
    <t>D290.20400.201.00 A00</t>
  </si>
  <si>
    <t xml:space="preserve">   16263</t>
  </si>
  <si>
    <t>CALE ATT.ARRIERE G</t>
  </si>
  <si>
    <t>D545.20266.000.00</t>
  </si>
  <si>
    <t>D545.20266.000.00 A00</t>
  </si>
  <si>
    <t xml:space="preserve">   16264</t>
  </si>
  <si>
    <t>CALE ATT.ARRIERE D</t>
  </si>
  <si>
    <t>D545.20266.001.00</t>
  </si>
  <si>
    <t>D545.20266.001.00 A00</t>
  </si>
  <si>
    <t xml:space="preserve">   16266</t>
  </si>
  <si>
    <t>PORTE DE VISITE N2/N3</t>
  </si>
  <si>
    <t>D545.20241.200.00</t>
  </si>
  <si>
    <t>D545.20241.200.00 A00</t>
  </si>
  <si>
    <t xml:space="preserve">   16267</t>
  </si>
  <si>
    <t>PORTE DEVISITE N4/N5</t>
  </si>
  <si>
    <t>D545.20243.200.00</t>
  </si>
  <si>
    <t>D545.20243.200.00 A00</t>
  </si>
  <si>
    <t xml:space="preserve">   16268</t>
  </si>
  <si>
    <t>C004426862200</t>
  </si>
  <si>
    <t xml:space="preserve">   16269</t>
  </si>
  <si>
    <t>V53918221000-2A</t>
  </si>
  <si>
    <t xml:space="preserve">   16270</t>
  </si>
  <si>
    <t>D545.15780.011.00</t>
  </si>
  <si>
    <t>Usinage</t>
  </si>
  <si>
    <t>Protection</t>
  </si>
  <si>
    <t>Dbt/divers secu</t>
  </si>
  <si>
    <t>1usi</t>
  </si>
  <si>
    <t>2usi</t>
  </si>
  <si>
    <t>3usi</t>
  </si>
  <si>
    <t>nb jours</t>
  </si>
  <si>
    <t>Process</t>
  </si>
  <si>
    <t>Nb jours</t>
  </si>
  <si>
    <t>Fin Prog.</t>
  </si>
  <si>
    <t>Jrs process</t>
  </si>
  <si>
    <t>Conv.tps prog.</t>
  </si>
  <si>
    <t>4usi</t>
  </si>
  <si>
    <t>5usi</t>
  </si>
  <si>
    <t>Traitement-Eq</t>
  </si>
  <si>
    <t>Pro</t>
  </si>
  <si>
    <t>Eqint</t>
  </si>
  <si>
    <t>Eqext</t>
  </si>
  <si>
    <t>Pro+Eqint</t>
  </si>
  <si>
    <t>Pro+Eqext</t>
  </si>
  <si>
    <t>Pro+Pro+Eqint</t>
  </si>
  <si>
    <t>Pro+Pro+Eqext</t>
  </si>
  <si>
    <t>Equipement Exter</t>
  </si>
  <si>
    <t>Equipement Inter</t>
  </si>
  <si>
    <t>Pro-Eq</t>
  </si>
  <si>
    <t>Nb jrs pro eq</t>
  </si>
  <si>
    <t>Aucun</t>
  </si>
  <si>
    <t>SUPPORT KARM-RPF G.EQ</t>
  </si>
  <si>
    <t xml:space="preserve">   16271</t>
  </si>
  <si>
    <t>V533.20052.202.00</t>
  </si>
  <si>
    <t xml:space="preserve">   16272</t>
  </si>
  <si>
    <t>V533.20051.202.00</t>
  </si>
  <si>
    <t>D545.15780.011.00 C00</t>
  </si>
  <si>
    <t>Livraison</t>
  </si>
  <si>
    <t>Usi</t>
  </si>
  <si>
    <t>BDL0923006SPE</t>
  </si>
  <si>
    <t>BDL0923506SPE</t>
  </si>
  <si>
    <t>V533.20052.202.00 E00</t>
  </si>
  <si>
    <t>V533.20051.202.00 B00</t>
  </si>
  <si>
    <t xml:space="preserve">   16274</t>
  </si>
  <si>
    <t>21000411.733.0004</t>
  </si>
  <si>
    <t xml:space="preserve">   16275</t>
  </si>
  <si>
    <t>21004411.733.0004</t>
  </si>
  <si>
    <t xml:space="preserve">   16276</t>
  </si>
  <si>
    <t>11509359.733.0007</t>
  </si>
  <si>
    <t xml:space="preserve">   16277</t>
  </si>
  <si>
    <t>V539.18964.001.2A</t>
  </si>
  <si>
    <t xml:space="preserve">   16278</t>
  </si>
  <si>
    <t>SUPPORT TWP EQ.</t>
  </si>
  <si>
    <t>M282.13114.200.00</t>
  </si>
  <si>
    <t xml:space="preserve">   16280</t>
  </si>
  <si>
    <t>21000412.138.0000</t>
  </si>
  <si>
    <t>PION EPAULE Ø8.13</t>
  </si>
  <si>
    <t>PION EPAULE Ø8.72</t>
  </si>
  <si>
    <t>PION EPAULE Ø9.52</t>
  </si>
  <si>
    <t>PION EPAULE Ø8.02</t>
  </si>
  <si>
    <t>D545.20285.000.00 B00</t>
  </si>
  <si>
    <t>D545.20285.001.00 B00</t>
  </si>
  <si>
    <t>M282.13114.200.00 B00</t>
  </si>
  <si>
    <t xml:space="preserve">   16283</t>
  </si>
  <si>
    <t xml:space="preserve">   16284</t>
  </si>
  <si>
    <t xml:space="preserve">   16285</t>
  </si>
  <si>
    <t xml:space="preserve">   16286</t>
  </si>
  <si>
    <t>D545.20757.000.00 B00</t>
  </si>
  <si>
    <t>D545.20757.001.00 B00</t>
  </si>
  <si>
    <t xml:space="preserve">   16287</t>
  </si>
  <si>
    <t>BRACKET EQUIPE</t>
  </si>
  <si>
    <t>C004475557000</t>
  </si>
  <si>
    <t xml:space="preserve">   16288</t>
  </si>
  <si>
    <t>C004475557002</t>
  </si>
  <si>
    <t xml:space="preserve">   16289</t>
  </si>
  <si>
    <t>D545.16415.200.00</t>
  </si>
  <si>
    <t xml:space="preserve">   16290</t>
  </si>
  <si>
    <t>D545.16415.201.00</t>
  </si>
  <si>
    <t xml:space="preserve">   16293</t>
  </si>
  <si>
    <t>F282.10169.002.00</t>
  </si>
  <si>
    <t xml:space="preserve">   16294</t>
  </si>
  <si>
    <t>F282.10392.202.00</t>
  </si>
  <si>
    <t>F282.10392.202.00 C00</t>
  </si>
  <si>
    <t xml:space="preserve">   16295</t>
  </si>
  <si>
    <t>Outil.multi.bague en V</t>
  </si>
  <si>
    <t xml:space="preserve">   16296</t>
  </si>
  <si>
    <t>Reglette multibagues</t>
  </si>
  <si>
    <t xml:space="preserve">   16297</t>
  </si>
  <si>
    <t>PION EPAULE Ø7.1</t>
  </si>
  <si>
    <t xml:space="preserve">   16298</t>
  </si>
  <si>
    <t>PION EPAULE Ø6.4</t>
  </si>
  <si>
    <t xml:space="preserve">   16302</t>
  </si>
  <si>
    <t>LOWER REAR RAMP FR 32</t>
  </si>
  <si>
    <t>SMSC537132102A1P01</t>
  </si>
  <si>
    <t xml:space="preserve">   16303</t>
  </si>
  <si>
    <t>SMSC537132103A1P01</t>
  </si>
  <si>
    <t xml:space="preserve">   16304</t>
  </si>
  <si>
    <t>SMSC537130103A2P01</t>
  </si>
  <si>
    <t xml:space="preserve">   16305</t>
  </si>
  <si>
    <t>COUDE EQUIPE</t>
  </si>
  <si>
    <t>D282.10803.000.00</t>
  </si>
  <si>
    <t>D282.10803.000.00 A00</t>
  </si>
  <si>
    <t>D545.20756.000.00 B00</t>
  </si>
  <si>
    <t>D545.20756.001.00 B00</t>
  </si>
  <si>
    <t xml:space="preserve">   16306</t>
  </si>
  <si>
    <t>CLAPET 21K 6 600 LIN CONT FULL</t>
  </si>
  <si>
    <t>720017913.163.0020</t>
  </si>
  <si>
    <t xml:space="preserve">   16307</t>
  </si>
  <si>
    <t>OUTILLAGE TUYAUTERIE</t>
  </si>
  <si>
    <t xml:space="preserve">   16308</t>
  </si>
  <si>
    <t>Bague réparation</t>
  </si>
  <si>
    <t>C0045 15069 200</t>
  </si>
  <si>
    <t xml:space="preserve">   16309</t>
  </si>
  <si>
    <t>CLIP METALLIQUE</t>
  </si>
  <si>
    <t xml:space="preserve">   16310</t>
  </si>
  <si>
    <t xml:space="preserve">   16311</t>
  </si>
  <si>
    <t>MF  2584</t>
  </si>
  <si>
    <t>T-A6V -  - Débit - Longueur : 130 (MM) Largeur : 80 (MM) Epaisseur : 25 (MM) - ASNA3304-8870 - AIRBU</t>
  </si>
  <si>
    <t xml:space="preserve">D545 15321 200/201 00 </t>
  </si>
  <si>
    <t>N10 HALF CLAMPBLOCK G</t>
  </si>
  <si>
    <t>V881.19237.202.00</t>
  </si>
  <si>
    <t>V881.19237.202.00 A00</t>
  </si>
  <si>
    <t>V881.19237.203.00</t>
  </si>
  <si>
    <t>V881.19237.203.00 A00</t>
  </si>
  <si>
    <t xml:space="preserve">   16312</t>
  </si>
  <si>
    <t>21000411.138.0000</t>
  </si>
  <si>
    <t xml:space="preserve">   16313</t>
  </si>
  <si>
    <t>CHASSIS EQUIPE ESTA</t>
  </si>
  <si>
    <t xml:space="preserve">   16314</t>
  </si>
  <si>
    <t xml:space="preserve">   16315</t>
  </si>
  <si>
    <t xml:space="preserve">   16316</t>
  </si>
  <si>
    <t xml:space="preserve">   16317</t>
  </si>
  <si>
    <t>TRAVERSE GAUCHE</t>
  </si>
  <si>
    <t xml:space="preserve">   16318</t>
  </si>
  <si>
    <t>TRAVERSE DROITE</t>
  </si>
  <si>
    <t xml:space="preserve">   16319</t>
  </si>
  <si>
    <t>BIELLE DROITE</t>
  </si>
  <si>
    <t xml:space="preserve">   16320</t>
  </si>
  <si>
    <t>BIELLE GAUCHE</t>
  </si>
  <si>
    <t xml:space="preserve">   16321</t>
  </si>
  <si>
    <t>SUPPORT EMCU ARRIERE GAUCHE</t>
  </si>
  <si>
    <t xml:space="preserve">   16322</t>
  </si>
  <si>
    <t>SUPPORT EMCU AVANT GAUCHE</t>
  </si>
  <si>
    <t xml:space="preserve">   16323</t>
  </si>
  <si>
    <t>SUPPORT EMCU ARRIERE DROIT</t>
  </si>
  <si>
    <t xml:space="preserve">   16324</t>
  </si>
  <si>
    <t>SUPPORT EMCU AVANT DROIT</t>
  </si>
  <si>
    <t xml:space="preserve">   16325</t>
  </si>
  <si>
    <t xml:space="preserve">   16326</t>
  </si>
  <si>
    <t>AXE ROTULE GAUCHE</t>
  </si>
  <si>
    <t xml:space="preserve">   16327</t>
  </si>
  <si>
    <t>AXE ROTULE DROIT</t>
  </si>
  <si>
    <t xml:space="preserve">   16328</t>
  </si>
  <si>
    <t xml:space="preserve">   16331</t>
  </si>
  <si>
    <t>PORTE ACTIONNEUR</t>
  </si>
  <si>
    <t>D545.20239.210.00</t>
  </si>
  <si>
    <t xml:space="preserve">   16333</t>
  </si>
  <si>
    <t>PORTE N7-N8</t>
  </si>
  <si>
    <t>D545.20227.210.00</t>
  </si>
  <si>
    <t xml:space="preserve">   16334</t>
  </si>
  <si>
    <t>61471547AA-F8294-0026</t>
  </si>
  <si>
    <t xml:space="preserve">   16335</t>
  </si>
  <si>
    <t>GRAAL</t>
  </si>
  <si>
    <t xml:space="preserve">   16338</t>
  </si>
  <si>
    <t>VIS IMPERDABLE M6</t>
  </si>
  <si>
    <t>62516900AA</t>
  </si>
  <si>
    <t xml:space="preserve">   16339</t>
  </si>
  <si>
    <t>62516902AA</t>
  </si>
  <si>
    <t>CLAPET 21000 DE 6" FACT REDUIT</t>
  </si>
  <si>
    <t>COFFRET PROTO + COUVERCLES</t>
  </si>
  <si>
    <t>62862582-040</t>
  </si>
  <si>
    <t>62862582-040 REV-</t>
  </si>
  <si>
    <t xml:space="preserve">   16135</t>
  </si>
  <si>
    <t>CAPOT ECMU</t>
  </si>
  <si>
    <t xml:space="preserve">   16137</t>
  </si>
  <si>
    <t>PLAQUE FROIDE</t>
  </si>
  <si>
    <t xml:space="preserve">   16138</t>
  </si>
  <si>
    <t>F545.30953.000.00</t>
  </si>
  <si>
    <t xml:space="preserve">   16139</t>
  </si>
  <si>
    <t>L533.15338.200.00</t>
  </si>
  <si>
    <t xml:space="preserve">   16140</t>
  </si>
  <si>
    <t>L533.15649.201.00</t>
  </si>
  <si>
    <t xml:space="preserve">   16142</t>
  </si>
  <si>
    <t>L549.10515.000.00</t>
  </si>
  <si>
    <t xml:space="preserve">   16143</t>
  </si>
  <si>
    <t>A752.15033.200.00</t>
  </si>
  <si>
    <t xml:space="preserve">   16144</t>
  </si>
  <si>
    <t>COLLERETTE (SP)</t>
  </si>
  <si>
    <t>S781.12010.202.00</t>
  </si>
  <si>
    <t xml:space="preserve">   16145</t>
  </si>
  <si>
    <t>ENS.MANILLE AR.EQ.</t>
  </si>
  <si>
    <t>F545.31477.000.00</t>
  </si>
  <si>
    <t xml:space="preserve">   16146</t>
  </si>
  <si>
    <t>BAGUE FER.A</t>
  </si>
  <si>
    <t>L533.15450.201.00</t>
  </si>
  <si>
    <t xml:space="preserve">   16147</t>
  </si>
  <si>
    <t>SUPPORT INF.D.</t>
  </si>
  <si>
    <t>F545.30958.000.00</t>
  </si>
  <si>
    <t xml:space="preserve">   16148</t>
  </si>
  <si>
    <t>L533.15450.200.00</t>
  </si>
  <si>
    <t xml:space="preserve">   16149</t>
  </si>
  <si>
    <t>L533.15649.200.00</t>
  </si>
  <si>
    <t xml:space="preserve">   16150</t>
  </si>
  <si>
    <t>L533.15136.200.00</t>
  </si>
  <si>
    <t xml:space="preserve">   16151</t>
  </si>
  <si>
    <t>PLAQUETTE STRIEE</t>
  </si>
  <si>
    <t>A536.10714.202.03</t>
  </si>
  <si>
    <t xml:space="preserve">   16152</t>
  </si>
  <si>
    <t>MANILLE AVANT EQ.</t>
  </si>
  <si>
    <t>F545.30216.000.00</t>
  </si>
  <si>
    <t xml:space="preserve">   16153</t>
  </si>
  <si>
    <t>F290.30360.200.00</t>
  </si>
  <si>
    <t xml:space="preserve">   16154</t>
  </si>
  <si>
    <t>PEIGNE</t>
  </si>
  <si>
    <t>D545.30364.200.01</t>
  </si>
  <si>
    <t xml:space="preserve">   16155</t>
  </si>
  <si>
    <t>L549.11615.200.00</t>
  </si>
  <si>
    <t xml:space="preserve">   16156</t>
  </si>
  <si>
    <t>DEMI PEIGNE (SP)</t>
  </si>
  <si>
    <t>D361.10090.200.00</t>
  </si>
  <si>
    <t xml:space="preserve">   16157</t>
  </si>
  <si>
    <t>ENS.MANILLES ARR.EQ.MAT.INT.</t>
  </si>
  <si>
    <t>F545.15080.000.00</t>
  </si>
  <si>
    <t xml:space="preserve">   16158</t>
  </si>
  <si>
    <t>SUPPORT AR.</t>
  </si>
  <si>
    <t>F545.30955.200.00</t>
  </si>
  <si>
    <t xml:space="preserve">   16160</t>
  </si>
  <si>
    <t>L924.10027.200.00</t>
  </si>
  <si>
    <t>A211.70387.202.00</t>
  </si>
  <si>
    <t>ECROU A RIVETER PEINT MS21059 L3</t>
  </si>
  <si>
    <t>CMS5425387225</t>
  </si>
  <si>
    <t>Type FAI</t>
  </si>
  <si>
    <t>Nom programmeur</t>
  </si>
  <si>
    <t>1er article</t>
  </si>
  <si>
    <t>CLAPET =% 21000 1"</t>
  </si>
  <si>
    <t>Méthode</t>
  </si>
  <si>
    <t>SMSC537132114P01 --2</t>
  </si>
  <si>
    <t>SMSC537132113P01 --2</t>
  </si>
  <si>
    <t>SMSC537130115P01 --2</t>
  </si>
  <si>
    <t>SMSC537130116P01 --2</t>
  </si>
  <si>
    <t>F533.10529.200.01 A00</t>
  </si>
  <si>
    <t>F571.12159.200.11</t>
  </si>
  <si>
    <t>F571.12159.200.11 A00</t>
  </si>
  <si>
    <t>F571.12159.200.12</t>
  </si>
  <si>
    <t xml:space="preserve">   16205</t>
  </si>
  <si>
    <t>BAGUE 045</t>
  </si>
  <si>
    <t>M531.14037.200.00 SM03</t>
  </si>
  <si>
    <t xml:space="preserve">   16207</t>
  </si>
  <si>
    <t>PIED LIMON ARR.EQ</t>
  </si>
  <si>
    <t>M252.10463.000.00</t>
  </si>
  <si>
    <t xml:space="preserve">   16208</t>
  </si>
  <si>
    <t>FLAP ROOF INDB RIB 6 ASSY</t>
  </si>
  <si>
    <t>STR/SMSC572522601E01</t>
  </si>
  <si>
    <t xml:space="preserve">   16209</t>
  </si>
  <si>
    <t>FLAP FTE INDB RIB 6</t>
  </si>
  <si>
    <t>STR/SMSC572622601E01</t>
  </si>
  <si>
    <t>SUPPORT ARRIERE</t>
  </si>
  <si>
    <t>CN   775</t>
  </si>
  <si>
    <t>Matière</t>
  </si>
  <si>
    <t>STAB ENT C6</t>
  </si>
  <si>
    <t xml:space="preserve">   16187</t>
  </si>
  <si>
    <t>F7XL533533224--1</t>
  </si>
  <si>
    <t>CN   753</t>
  </si>
  <si>
    <t>BARRE DE LOCATING TR0171</t>
  </si>
  <si>
    <t>D549.15285.000.00 A00</t>
  </si>
  <si>
    <t xml:space="preserve">   16064</t>
  </si>
  <si>
    <t>52216309</t>
  </si>
  <si>
    <t>V322.10792 - EBAUCHE</t>
  </si>
  <si>
    <t>D545.15765.012.00 B00</t>
  </si>
  <si>
    <t>D545.21099.201.00 A00</t>
  </si>
  <si>
    <t>D545.21099.200.00 A00</t>
  </si>
  <si>
    <t>WASHER</t>
  </si>
  <si>
    <t>V212.91958.200.00 B00</t>
  </si>
  <si>
    <t>D545.15205.000.00 A00</t>
  </si>
  <si>
    <t>D545.15255.000.00 A00</t>
  </si>
  <si>
    <t>SABOT ECLISSAGE AV. G</t>
  </si>
  <si>
    <t xml:space="preserve">   16065</t>
  </si>
  <si>
    <t>PION EPAULE Ø7.4</t>
  </si>
  <si>
    <t xml:space="preserve">   16066</t>
  </si>
  <si>
    <t>BANDEAU CHARNIERE</t>
  </si>
  <si>
    <t>D545.15244.200.00</t>
  </si>
  <si>
    <t xml:space="preserve">   16067</t>
  </si>
  <si>
    <t>SABOT PORTE D</t>
  </si>
  <si>
    <t>D545.15250.200.00</t>
  </si>
  <si>
    <t xml:space="preserve">   16068</t>
  </si>
  <si>
    <t>V924.24141.000.00</t>
  </si>
  <si>
    <t>V924.24141.000.00 B00</t>
  </si>
  <si>
    <t>91B482/461 PREPARATION</t>
  </si>
  <si>
    <t>F545.31251.002.05</t>
  </si>
  <si>
    <t>PTFE</t>
  </si>
  <si>
    <t>F545.30953.000.00 B00</t>
  </si>
  <si>
    <t>L549.10515.000.00 A00</t>
  </si>
  <si>
    <t>S781.12010.202.00 C00</t>
  </si>
  <si>
    <t>F545.30958.000.00 C00</t>
  </si>
  <si>
    <t>A536.10714.202.03 E00</t>
  </si>
  <si>
    <t>F545.30216.000.00 D00</t>
  </si>
  <si>
    <t>F290.30360.200.00 A00</t>
  </si>
  <si>
    <t>D545.30364.200.01 A00</t>
  </si>
  <si>
    <t>L549.11615.200.00 A00</t>
  </si>
  <si>
    <t>D361.10090.200.00 A00</t>
  </si>
  <si>
    <t>SMSC572522601E01</t>
  </si>
  <si>
    <t>SMSC572622601E01</t>
  </si>
  <si>
    <t xml:space="preserve">   16210</t>
  </si>
  <si>
    <t>AOG AER-ARMOR</t>
  </si>
  <si>
    <t xml:space="preserve">   16211</t>
  </si>
  <si>
    <t>21003411.161.0000</t>
  </si>
  <si>
    <t xml:space="preserve">   16212</t>
  </si>
  <si>
    <t>MANILLE NUE AV</t>
  </si>
  <si>
    <t>F545.30368.200.00</t>
  </si>
  <si>
    <t>F545.30368.200.00 A00</t>
  </si>
  <si>
    <t xml:space="preserve">   16213</t>
  </si>
  <si>
    <t xml:space="preserve">F545.30370.200.00 </t>
  </si>
  <si>
    <t xml:space="preserve">   16215</t>
  </si>
  <si>
    <t>M252.10457.000.00</t>
  </si>
  <si>
    <t xml:space="preserve">   16216</t>
  </si>
  <si>
    <t>M252.10457.001.00</t>
  </si>
  <si>
    <t>MF  2544</t>
  </si>
  <si>
    <t>Z 6 CNT 18-10 - Rm 490 Mpa - EN 10088-3 - COURONNE UNITAIRE - Epaisseur : 45 (MM) Diam. ext. : 220 (</t>
  </si>
  <si>
    <t>MF  2545</t>
  </si>
  <si>
    <t xml:space="preserve">Z6 CNT 18-10 - 500 Mpa - COURONNE UNITAIRE - Epaisseur : 12 (MM) Diam. ext. : 257 (MM) Diam. int. : </t>
  </si>
  <si>
    <t>MF  2546</t>
  </si>
  <si>
    <t>Z6 CNT 18-10 - 500 Mpa - COURONNE UNITAIRE - Epaisseur : 5 (MM) Diam. ext. : 254 (MM) Diam. int. : 1</t>
  </si>
  <si>
    <t>LESEIGNEUR Samuel</t>
  </si>
  <si>
    <t>Celeron</t>
  </si>
  <si>
    <t>EQ. TOP STEP FITTING</t>
  </si>
  <si>
    <t>M252.10457.000.00 A00</t>
  </si>
  <si>
    <t>M252.10457.001.00 A00</t>
  </si>
  <si>
    <t>F545.31477.000.00 B00</t>
  </si>
  <si>
    <t xml:space="preserve">   16217</t>
  </si>
  <si>
    <t>RA1M217730111P03</t>
  </si>
  <si>
    <t xml:space="preserve">   16218</t>
  </si>
  <si>
    <t>V924.24084.000.00</t>
  </si>
  <si>
    <t xml:space="preserve">   16219</t>
  </si>
  <si>
    <t>F322.12267.000.00</t>
  </si>
  <si>
    <t xml:space="preserve">   16222</t>
  </si>
  <si>
    <t>MANILLE AR NUE</t>
  </si>
  <si>
    <t>F545.30369.200.00</t>
  </si>
  <si>
    <t>F545.30369.200.00 A00</t>
  </si>
  <si>
    <t xml:space="preserve">   16224</t>
  </si>
  <si>
    <t>BAGUE EPAULEE INF.</t>
  </si>
  <si>
    <t>F545.30372.200.00</t>
  </si>
  <si>
    <t>F545.30372.200.00 A00</t>
  </si>
  <si>
    <t xml:space="preserve">   16226</t>
  </si>
  <si>
    <t>BAGUE EPAULEE SUP.</t>
  </si>
  <si>
    <t>F545.31476.200.00</t>
  </si>
  <si>
    <t>F545.31476.200.00 A00</t>
  </si>
  <si>
    <t>MF  2551</t>
  </si>
  <si>
    <t>E-Z 3 CNDA13-8 FORGE -  - Eb Cou - Unité : 1 (MM) - F54530044 eb jet d eau - SOFRA</t>
  </si>
  <si>
    <t>F54530044 CLASSE 1</t>
  </si>
  <si>
    <t>Statut gamme</t>
  </si>
  <si>
    <t>en cours</t>
  </si>
  <si>
    <t>D981.16038.001.00 A00</t>
  </si>
  <si>
    <t>D549.15158.000.00 A00</t>
  </si>
  <si>
    <t>M282.13196.204.00 C00</t>
  </si>
  <si>
    <t>APPUI JOINT TRU G</t>
  </si>
  <si>
    <t xml:space="preserve">   16051</t>
  </si>
  <si>
    <t>V924.75146.000.00 A00</t>
  </si>
  <si>
    <t xml:space="preserve">   16052</t>
  </si>
  <si>
    <t>V924.75146.001.00 A00</t>
  </si>
  <si>
    <t xml:space="preserve">   16053</t>
  </si>
  <si>
    <t>D545.15206.202.00</t>
  </si>
  <si>
    <t>D545.15206.202.00 A00</t>
  </si>
  <si>
    <t xml:space="preserve">   16054</t>
  </si>
  <si>
    <t>CALE FING.SEAL SABOT EQ</t>
  </si>
  <si>
    <t>D545.15211.000.00</t>
  </si>
  <si>
    <t>D545.15211.000.00 A00</t>
  </si>
  <si>
    <t xml:space="preserve">   16056</t>
  </si>
  <si>
    <t>CALE FING.SEAL SABOT EQ.</t>
  </si>
  <si>
    <t>D545.15211.004.00</t>
  </si>
  <si>
    <t>D545.15211.004.00 A00</t>
  </si>
  <si>
    <t xml:space="preserve">   16057</t>
  </si>
  <si>
    <t>RAMP SHIM</t>
  </si>
  <si>
    <t>SMSC537132114P01</t>
  </si>
  <si>
    <t xml:space="preserve">   16058</t>
  </si>
  <si>
    <t>RAMP SHIM DOWN FR 32</t>
  </si>
  <si>
    <t>SMSC537132113P01</t>
  </si>
  <si>
    <t xml:space="preserve">   16059</t>
  </si>
  <si>
    <t>LOWER FRONT RAMP</t>
  </si>
  <si>
    <t>SMSC537130103P01</t>
  </si>
  <si>
    <t xml:space="preserve">   16060</t>
  </si>
  <si>
    <t>SHIM DOWN FR 30</t>
  </si>
  <si>
    <t>SMSC537130115P01</t>
  </si>
  <si>
    <t xml:space="preserve">   16061</t>
  </si>
  <si>
    <t>RAMP SHIM FR 30</t>
  </si>
  <si>
    <t>SMSC537130116P01</t>
  </si>
  <si>
    <t xml:space="preserve">   16062</t>
  </si>
  <si>
    <t>SPRT FLEX N7 EQ</t>
  </si>
  <si>
    <t>D549.15064.000.00</t>
  </si>
  <si>
    <t>D549.15064.000.00 A00</t>
  </si>
  <si>
    <t xml:space="preserve">   16063</t>
  </si>
  <si>
    <t>SPRT.HAR.BT.AV.N7.SUP</t>
  </si>
  <si>
    <t>D549.15285.000.00</t>
  </si>
  <si>
    <t>Liste des fraiseurs</t>
  </si>
  <si>
    <t>52666154</t>
  </si>
  <si>
    <t>D545.15244.200.00 A00</t>
  </si>
  <si>
    <t>D545.15250.200.00 A00</t>
  </si>
  <si>
    <t xml:space="preserve">   16070</t>
  </si>
  <si>
    <t>21001287.999.0000</t>
  </si>
  <si>
    <t>52666155</t>
  </si>
  <si>
    <t xml:space="preserve">   16075</t>
  </si>
  <si>
    <t>11508598.149.0020</t>
  </si>
  <si>
    <t xml:space="preserve">   16076</t>
  </si>
  <si>
    <t>21004411.163.0020</t>
  </si>
  <si>
    <t xml:space="preserve">   16077</t>
  </si>
  <si>
    <t>S541.12621.201.XX</t>
  </si>
  <si>
    <t>S541.12621.201.XX B00</t>
  </si>
  <si>
    <t xml:space="preserve">   16078</t>
  </si>
  <si>
    <t>11479152.145.0020</t>
  </si>
  <si>
    <t>M571.12804.200.02 A00</t>
  </si>
  <si>
    <t xml:space="preserve">   16115</t>
  </si>
  <si>
    <t>M531.14038.200.00 SM02</t>
  </si>
  <si>
    <t xml:space="preserve">   16117</t>
  </si>
  <si>
    <t>M531.14037.200.00 SM02</t>
  </si>
  <si>
    <t xml:space="preserve">   16118</t>
  </si>
  <si>
    <t>M531.14037.200.00 SM01</t>
  </si>
  <si>
    <t xml:space="preserve">   16119</t>
  </si>
  <si>
    <t>M531.14038.200.00 SM01</t>
  </si>
  <si>
    <t>M571.12804.201.02 A00</t>
  </si>
  <si>
    <t>Bronze</t>
  </si>
  <si>
    <t>Formulaire FAI</t>
  </si>
  <si>
    <t>CN   755</t>
  </si>
  <si>
    <t>OUTILLAGE N°02</t>
  </si>
  <si>
    <t>CN   756</t>
  </si>
  <si>
    <t>OUTILLAGE N°01</t>
  </si>
  <si>
    <t>BRACKET</t>
  </si>
  <si>
    <t>CANON</t>
  </si>
  <si>
    <t>SUPPORT FUEL MIE</t>
  </si>
  <si>
    <t>FITTING</t>
  </si>
  <si>
    <t>BAGUE MANILLE  ATT.AR.</t>
  </si>
  <si>
    <t>V924.16173.200.00 A00</t>
  </si>
  <si>
    <t>V924.17220.200.00 A00</t>
  </si>
  <si>
    <t xml:space="preserve">   16189</t>
  </si>
  <si>
    <t>V539.29988.200-2A</t>
  </si>
  <si>
    <t>V539.29988.200-2A  A00</t>
  </si>
  <si>
    <t xml:space="preserve">   16191</t>
  </si>
  <si>
    <t>V000.30112.200.00.B00</t>
  </si>
  <si>
    <t xml:space="preserve">   16192</t>
  </si>
  <si>
    <t>BAGUE 3 WDA 1-1 EPAULEE</t>
  </si>
  <si>
    <t>L533.16159.200.00 SM00</t>
  </si>
  <si>
    <t xml:space="preserve">   16193</t>
  </si>
  <si>
    <t>BAGUE EPAULEE WD 2-2</t>
  </si>
  <si>
    <t>L533.16181.200.00 SM00</t>
  </si>
  <si>
    <t>CN   801</t>
  </si>
  <si>
    <t>CAGE 3/4-1" 600LB 21KRC LIN</t>
  </si>
  <si>
    <t xml:space="preserve">   16044</t>
  </si>
  <si>
    <t>PION EPAULE Ø5.05</t>
  </si>
  <si>
    <t xml:space="preserve">   16045</t>
  </si>
  <si>
    <t>V924.74773.202.00</t>
  </si>
  <si>
    <t>V924.74773.202.00 C00</t>
  </si>
  <si>
    <t xml:space="preserve">   16046</t>
  </si>
  <si>
    <t>V924.74773.203.00</t>
  </si>
  <si>
    <t>V924.74773.203.00 C00</t>
  </si>
  <si>
    <t xml:space="preserve">   16047</t>
  </si>
  <si>
    <t>V924.74772.202.00</t>
  </si>
  <si>
    <t>V924.74772.202.00 D00</t>
  </si>
  <si>
    <t xml:space="preserve">   16048</t>
  </si>
  <si>
    <t>V924.74772.203.00</t>
  </si>
  <si>
    <t>V924.74772.203.00 D00</t>
  </si>
  <si>
    <t xml:space="preserve">   16049</t>
  </si>
  <si>
    <t>Traverse Extinc. N7.1 EQ</t>
  </si>
  <si>
    <t>D549.15155.000.00</t>
  </si>
  <si>
    <t>D549.15155.000.00 A00</t>
  </si>
  <si>
    <t xml:space="preserve">   16050</t>
  </si>
  <si>
    <t>V924.17169.000.00</t>
  </si>
  <si>
    <t>V924.17169.000.00 A00</t>
  </si>
  <si>
    <t>SUPPORT</t>
  </si>
  <si>
    <t>TALON christopher</t>
  </si>
  <si>
    <t>BRIDE</t>
  </si>
  <si>
    <t>L924.10027.200.00 A00</t>
  </si>
  <si>
    <t xml:space="preserve">   16161</t>
  </si>
  <si>
    <t>21003411.163.0020</t>
  </si>
  <si>
    <t xml:space="preserve">   16162</t>
  </si>
  <si>
    <t>V545.10242.000.00</t>
  </si>
  <si>
    <t>V545.10242.000.00  A00</t>
  </si>
  <si>
    <t xml:space="preserve">   16164</t>
  </si>
  <si>
    <t>FOOLPROOFING BRACKET</t>
  </si>
  <si>
    <t xml:space="preserve">V545.10249.200.00 </t>
  </si>
  <si>
    <t>V545.10249.200.00  A00</t>
  </si>
  <si>
    <t xml:space="preserve">   16165</t>
  </si>
  <si>
    <t>L252.10362.001.00</t>
  </si>
  <si>
    <t>L252.10362.001.00 A00</t>
  </si>
  <si>
    <t xml:space="preserve">   16166</t>
  </si>
  <si>
    <t>CALE BAI . APP.JT.N2G</t>
  </si>
  <si>
    <t>D981.20134.200.00</t>
  </si>
  <si>
    <t xml:space="preserve">   16167</t>
  </si>
  <si>
    <t>PASSE FIL DROIT EQ</t>
  </si>
  <si>
    <t>D981.20136.000.00</t>
  </si>
  <si>
    <t xml:space="preserve">   16168</t>
  </si>
  <si>
    <t>PASSE FIL DRT N2 EQ</t>
  </si>
  <si>
    <t>F571.12159.200.12 A00</t>
  </si>
  <si>
    <t>F571.12159.200.13</t>
  </si>
  <si>
    <t>F571.12159.200.13 A00</t>
  </si>
  <si>
    <t>F571.12159.200.14</t>
  </si>
  <si>
    <t>F571.12159.200.14 A00</t>
  </si>
  <si>
    <t>F571.12159.200.15</t>
  </si>
  <si>
    <t>F571.12159.200.15 A00</t>
  </si>
  <si>
    <t>F571.12159.200.16</t>
  </si>
  <si>
    <t>F571.12159.200.16 A00</t>
  </si>
  <si>
    <t>F571.12159.200.1A</t>
  </si>
  <si>
    <t>F571.12159.200.1A A00</t>
  </si>
  <si>
    <t>F571.12159.200.1B</t>
  </si>
  <si>
    <t>F571.12159.200.1B  A00</t>
  </si>
  <si>
    <t>F571.12159.200.1C</t>
  </si>
  <si>
    <t>F571.12159.200.1C  A00</t>
  </si>
  <si>
    <t>F571.12159.200.1D</t>
  </si>
  <si>
    <t>F571.12159.200.1D  A00</t>
  </si>
  <si>
    <t>F571.12159.200.1E</t>
  </si>
  <si>
    <t>F571.12159.200.1E A00</t>
  </si>
  <si>
    <t>F571.12159.200.1F</t>
  </si>
  <si>
    <t>F571.12159.200.1F A00</t>
  </si>
  <si>
    <t>V924.24499.001.00 A00</t>
  </si>
  <si>
    <t>V924.24499.000.00 A00</t>
  </si>
  <si>
    <t xml:space="preserve">   16123</t>
  </si>
  <si>
    <t>REPRISE USINAGE SUR COQUES MU90</t>
  </si>
  <si>
    <t xml:space="preserve">   16124</t>
  </si>
  <si>
    <t>SIEGE 21115 CV:280 6" 300LB</t>
  </si>
  <si>
    <t>400091001.208.0000</t>
  </si>
  <si>
    <t xml:space="preserve">   16125</t>
  </si>
  <si>
    <t>M531.11661.200.01</t>
  </si>
  <si>
    <t xml:space="preserve">   16126</t>
  </si>
  <si>
    <t>V924.24701.200.00</t>
  </si>
  <si>
    <t>V924.24701.200.00 A00</t>
  </si>
  <si>
    <t xml:space="preserve">   16127</t>
  </si>
  <si>
    <t>V924.24701.201.00</t>
  </si>
  <si>
    <t>V924.24701.201.00 A00</t>
  </si>
  <si>
    <t xml:space="preserve">   16128</t>
  </si>
  <si>
    <t>V924.24496.200.00</t>
  </si>
  <si>
    <t>V924.24496.200.00 A00</t>
  </si>
  <si>
    <t xml:space="preserve">   16129</t>
  </si>
  <si>
    <t>V924.24496.201.00</t>
  </si>
  <si>
    <t>V924.24496.201.00 A00</t>
  </si>
  <si>
    <t xml:space="preserve">   16130</t>
  </si>
  <si>
    <t>478003231.213.0000</t>
  </si>
  <si>
    <t xml:space="preserve">   16131</t>
  </si>
  <si>
    <t>SABOT SUP.  EQ</t>
  </si>
  <si>
    <t>D545.15205.000.01</t>
  </si>
  <si>
    <t>D545.15205.000.01 A00</t>
  </si>
  <si>
    <t xml:space="preserve">   16132</t>
  </si>
  <si>
    <t>SABOT SUP..EQ.D,</t>
  </si>
  <si>
    <t>D545.15255.000.01</t>
  </si>
  <si>
    <t>D545.15255.000.01 A00</t>
  </si>
  <si>
    <t xml:space="preserve">   16134</t>
  </si>
  <si>
    <t xml:space="preserve">   16196</t>
  </si>
  <si>
    <t>55001240004</t>
  </si>
  <si>
    <t xml:space="preserve">   16198</t>
  </si>
  <si>
    <t>D531.35276.200.01</t>
  </si>
  <si>
    <t xml:space="preserve">   16199</t>
  </si>
  <si>
    <t>D531.35276.201.01</t>
  </si>
  <si>
    <t>D531.35276.200.01 A00</t>
  </si>
  <si>
    <t>D531.35276.201.01 A00</t>
  </si>
  <si>
    <t>COLAS Damien</t>
  </si>
  <si>
    <t>D545.15766.011.00 B00</t>
  </si>
  <si>
    <t>Programmeur</t>
  </si>
  <si>
    <t>D545.20167.000.00 A00</t>
  </si>
  <si>
    <t>D981.20134.200.00 A00</t>
  </si>
  <si>
    <t>D981.20136.000.00 A00</t>
  </si>
  <si>
    <t>D981.20138.000.00 A00</t>
  </si>
  <si>
    <t xml:space="preserve">   16169</t>
  </si>
  <si>
    <t>CACHE CREMAILLERE</t>
  </si>
  <si>
    <t>L272.11067.200.00</t>
  </si>
  <si>
    <t>FERRURE RENFORT 1</t>
  </si>
  <si>
    <t>FERRURE D'ATTACHE</t>
  </si>
  <si>
    <t xml:space="preserve">AIR 9160 </t>
  </si>
  <si>
    <t>ABREV</t>
  </si>
  <si>
    <t>CN   750</t>
  </si>
  <si>
    <t>GRILLE DE PERCAGE A350-TR0171-S63</t>
  </si>
  <si>
    <t>CN   759</t>
  </si>
  <si>
    <t>OUTILLAGE N°6</t>
  </si>
  <si>
    <t>BAUCHE Christophe</t>
  </si>
  <si>
    <t>OUTILLAGE N°2</t>
  </si>
  <si>
    <t>V924.22771.200.00</t>
  </si>
  <si>
    <t>SUPPORT USINE</t>
  </si>
  <si>
    <t>CLAPET 21000 3/4" - 2"</t>
  </si>
  <si>
    <t>OUTILLAGE N°3</t>
  </si>
  <si>
    <t>CN   757</t>
  </si>
  <si>
    <t>OUTILLAGE N°4</t>
  </si>
  <si>
    <t>CN   758</t>
  </si>
  <si>
    <t>CAGE 21000 6"</t>
  </si>
  <si>
    <t>ECLISSE SEMELLE INT</t>
  </si>
  <si>
    <t>CN   760</t>
  </si>
  <si>
    <t>OUTILLAGE N°7</t>
  </si>
  <si>
    <t>Carbon</t>
  </si>
  <si>
    <t>Cupro</t>
  </si>
  <si>
    <t>Inconel</t>
  </si>
  <si>
    <t>Monel K</t>
  </si>
  <si>
    <t>Tissu de verre</t>
  </si>
  <si>
    <t>Titane</t>
  </si>
  <si>
    <t>CN   778</t>
  </si>
  <si>
    <t>COLLE RTV-108 Tube 85g</t>
  </si>
  <si>
    <t>PQ10054-040-00</t>
  </si>
  <si>
    <t>FCU SV</t>
  </si>
  <si>
    <t>RONDELLE</t>
  </si>
  <si>
    <t>D981.20138.000.00</t>
  </si>
  <si>
    <t>V539.18964.001.00 C00</t>
  </si>
  <si>
    <t xml:space="preserve">   16007</t>
  </si>
  <si>
    <t>V924.24140.000.00</t>
  </si>
  <si>
    <t>V924.24140.000.00 A00</t>
  </si>
  <si>
    <t xml:space="preserve">   16008</t>
  </si>
  <si>
    <t>V924.24220.000.00</t>
  </si>
  <si>
    <t>V924.24220.000.00 A00</t>
  </si>
  <si>
    <t xml:space="preserve">   16010</t>
  </si>
  <si>
    <t>D545.15765.012.00</t>
  </si>
  <si>
    <t xml:space="preserve">   16012</t>
  </si>
  <si>
    <t>CLAPET 21K 1" =% CV 1.7</t>
  </si>
  <si>
    <t>BOUTEILLE richard</t>
  </si>
  <si>
    <t>BRASSET Benjamin</t>
  </si>
  <si>
    <t>BREXEL gaetan</t>
  </si>
  <si>
    <t>BRIAND David</t>
  </si>
  <si>
    <t>CAVALEC Jacky</t>
  </si>
  <si>
    <t>FERRURE</t>
  </si>
  <si>
    <t>CAGE 21000 DE 3"</t>
  </si>
  <si>
    <t xml:space="preserve">   16079</t>
  </si>
  <si>
    <t>F533.10529.200.01</t>
  </si>
  <si>
    <t xml:space="preserve">   16080</t>
  </si>
  <si>
    <t>D531.14346.202.00 MSI-5456</t>
  </si>
  <si>
    <t xml:space="preserve">   16081</t>
  </si>
  <si>
    <t>V579.10588.202.00</t>
  </si>
  <si>
    <t xml:space="preserve">   16082</t>
  </si>
  <si>
    <t>V579.10741.202.00</t>
  </si>
  <si>
    <t xml:space="preserve">   16083</t>
  </si>
  <si>
    <t>ANGLE FAIRING</t>
  </si>
  <si>
    <t xml:space="preserve">   16084</t>
  </si>
  <si>
    <t xml:space="preserve">   16085</t>
  </si>
  <si>
    <t>L252.10362.000.00</t>
  </si>
  <si>
    <t>L252.10362.000.00 A00</t>
  </si>
  <si>
    <t xml:space="preserve">   16086</t>
  </si>
  <si>
    <t>OUTILLAGE DE SERTISSAGE 4"</t>
  </si>
  <si>
    <t xml:space="preserve">   16087</t>
  </si>
  <si>
    <t>CLAPET 3/4" PR # 137 ET 138-5</t>
  </si>
  <si>
    <t>8487004.163.0000</t>
  </si>
  <si>
    <t xml:space="preserve">   16088</t>
  </si>
  <si>
    <t>ARCEAU N8A EQUIPE</t>
  </si>
  <si>
    <t>CHAPE</t>
  </si>
  <si>
    <t>CAGE STD 21K 2" 2500</t>
  </si>
  <si>
    <t>CN   751</t>
  </si>
  <si>
    <t>CN   777</t>
  </si>
  <si>
    <t>CALES DE 120 X 86 X 6,2 - LOT 4</t>
  </si>
  <si>
    <t>CLAPET % 21000 1"1/2 CV 25</t>
  </si>
  <si>
    <t>CALES DE 120 X 67 X 12,1 - LOT 8</t>
  </si>
  <si>
    <t>CN   791</t>
  </si>
  <si>
    <t>ENTRETOISE</t>
  </si>
  <si>
    <t>FOURNITURES DIVERSES 1</t>
  </si>
  <si>
    <t>CN   808</t>
  </si>
  <si>
    <t xml:space="preserve">FOURNITURES DIVERSES </t>
  </si>
  <si>
    <t>NERVURE</t>
  </si>
  <si>
    <t>CALES DE 150 X 86 X 18,75 - LOT 12</t>
  </si>
  <si>
    <t>PEPIN Vincent</t>
  </si>
  <si>
    <t>LEVEILLARD Eric</t>
  </si>
  <si>
    <t>MARTIN Yvonick</t>
  </si>
  <si>
    <t>CLAPET LINEAIRE CV 1</t>
  </si>
  <si>
    <t>Reprogrammation</t>
  </si>
  <si>
    <t>CALES DE 120 X 67 X 18,75 - LOT 12</t>
  </si>
  <si>
    <t>AXE</t>
  </si>
  <si>
    <t>TIGE DE CLAPET 78400 1"&amp;1"1/2</t>
  </si>
  <si>
    <t>BOULANGER Fabrice</t>
  </si>
  <si>
    <t>GRILLE DE PERCAGE</t>
  </si>
  <si>
    <t>10-31244-81</t>
  </si>
  <si>
    <t>EPROUVETTE</t>
  </si>
  <si>
    <t>Modif.Code article</t>
  </si>
  <si>
    <t>RIB 2 FLAP TORQUE BOX</t>
  </si>
  <si>
    <t>FOURNITURES DIVERSES</t>
  </si>
  <si>
    <t>CALES DE 120 X 67 X 12,5 - LOT 9</t>
  </si>
  <si>
    <t>CN   793</t>
  </si>
  <si>
    <t>GROSSET Frédéric</t>
  </si>
  <si>
    <t>LE CORRE Kevin</t>
  </si>
  <si>
    <t>SLIDING BOX COVER</t>
  </si>
  <si>
    <t>CLAPET # 521 DE 3"</t>
  </si>
  <si>
    <t>PA 6.6</t>
  </si>
  <si>
    <t>ECLISSE</t>
  </si>
  <si>
    <t>FIL ROUGE</t>
  </si>
  <si>
    <t>FERRURE ARRIERE</t>
  </si>
  <si>
    <t>Type de matière</t>
  </si>
  <si>
    <t>Acier</t>
  </si>
  <si>
    <t xml:space="preserve">Acier inox </t>
  </si>
  <si>
    <t>Alu</t>
  </si>
  <si>
    <t>Alu lithium</t>
  </si>
  <si>
    <t>CALES DE 120 X 67 X 6,2 - LOT 4</t>
  </si>
  <si>
    <t>CN   779</t>
  </si>
  <si>
    <t>LEBON Laurent</t>
  </si>
  <si>
    <t>BASE BRACKET LL ASSY</t>
  </si>
  <si>
    <t>CLAPET 21000 DE 8" FACT 1</t>
  </si>
  <si>
    <t>CALES DE 80 X 19 X 6,2 - LOT 4</t>
  </si>
  <si>
    <t>CN   766</t>
  </si>
  <si>
    <t>PLATINE</t>
  </si>
  <si>
    <t>CALES DE 80 X 19 X 4,1 - LOT 3</t>
  </si>
  <si>
    <t>CN   770</t>
  </si>
  <si>
    <t>CALES DE 80 X 57 X 4,1 - LOT 3</t>
  </si>
  <si>
    <t>NERVURE 31</t>
  </si>
  <si>
    <t>Terminé</t>
  </si>
  <si>
    <t>Validation prog fini</t>
  </si>
  <si>
    <t xml:space="preserve">ENTRETOISE </t>
  </si>
  <si>
    <t>CLAPET PERCENTAGE CV : 46</t>
  </si>
  <si>
    <t>CAGE</t>
  </si>
  <si>
    <t>Code Article</t>
  </si>
  <si>
    <t>Référence</t>
  </si>
  <si>
    <t>MN  1640</t>
  </si>
  <si>
    <t>Plastique</t>
  </si>
  <si>
    <t>D545.15766.011.00</t>
  </si>
  <si>
    <t>COUNTER PLATE</t>
  </si>
  <si>
    <t>DEJAN Julien</t>
  </si>
  <si>
    <t>Supp. Capot Voilure AV</t>
  </si>
  <si>
    <t>Supp. K3/K4 D</t>
  </si>
  <si>
    <t>CN   784</t>
  </si>
  <si>
    <t>FERRURE AVANT</t>
  </si>
  <si>
    <t>Gamme prête pas de commande</t>
  </si>
  <si>
    <t>F-C FWD HNG FTG FWD STF</t>
  </si>
  <si>
    <t>NE PAS UTILISER</t>
  </si>
  <si>
    <t>SIEGE 3/4"</t>
  </si>
  <si>
    <t>BAGUE FILETEE</t>
  </si>
  <si>
    <t>CN   771</t>
  </si>
  <si>
    <t>GUIDE</t>
  </si>
  <si>
    <t>CALES DE 80 X 67 X 10,3 - LOT 7</t>
  </si>
  <si>
    <t>CN   761</t>
  </si>
  <si>
    <t>OUTILLAGE N°8</t>
  </si>
  <si>
    <t>CN   762</t>
  </si>
  <si>
    <t>Bague route Q21</t>
  </si>
  <si>
    <t xml:space="preserve">   13637</t>
  </si>
  <si>
    <t>GUIDE AVANT TRIBORD</t>
  </si>
  <si>
    <t>61730828-040</t>
  </si>
  <si>
    <t>Préparateur</t>
  </si>
  <si>
    <t>RAIDISSEUR USINE</t>
  </si>
  <si>
    <t>CLAPET % 21000 3" CV110</t>
  </si>
  <si>
    <t>ECD BOX</t>
  </si>
  <si>
    <t>SUPPORT CARENAGE</t>
  </si>
  <si>
    <t>Validation en cours de prog.</t>
  </si>
  <si>
    <t>Programme</t>
  </si>
  <si>
    <t>profilé alu</t>
  </si>
  <si>
    <t>FAN COWL MID HINGE FTG</t>
  </si>
  <si>
    <t>SLIDING BOX ASSY</t>
  </si>
  <si>
    <t>Désignation</t>
  </si>
  <si>
    <t>RAMPE N2/N3 D</t>
  </si>
  <si>
    <t>EDI</t>
  </si>
  <si>
    <t xml:space="preserve">   13467</t>
  </si>
  <si>
    <t>CALES DE 600 X 220 X 1,6 - LOT 13</t>
  </si>
  <si>
    <t>CN   804</t>
  </si>
  <si>
    <t>OUTILLAGE DE SERTISSAGE</t>
  </si>
  <si>
    <t>CN   675</t>
  </si>
  <si>
    <t>BAGUE</t>
  </si>
  <si>
    <t>CN   803</t>
  </si>
  <si>
    <t>L576.14030.200.00 PRÉPARATION</t>
  </si>
  <si>
    <t>MF  1501</t>
  </si>
  <si>
    <t>FCU MORI SEIKI SH 503</t>
  </si>
  <si>
    <t>FOURNITURES DIVERSES 2</t>
  </si>
  <si>
    <t>MF   791</t>
  </si>
  <si>
    <t>CORNIERE GCU</t>
  </si>
  <si>
    <t>TRAPPE DE VISITE</t>
  </si>
  <si>
    <t>CN   785</t>
  </si>
  <si>
    <t>CALES DE 80 X 48 X 10,3 - LOT 7</t>
  </si>
  <si>
    <t>UPPER REAR RAMP</t>
  </si>
  <si>
    <t>ECD BOX ASSY</t>
  </si>
  <si>
    <t>BOX COVER</t>
  </si>
  <si>
    <t>CALES DE 120 X 133 X 8,3 - LOT 5</t>
  </si>
  <si>
    <t>CN   781</t>
  </si>
  <si>
    <t>CALES DE 80 X 38 X 9,35 - LOT 6</t>
  </si>
  <si>
    <t>CN   782</t>
  </si>
  <si>
    <t>GALLERNE David</t>
  </si>
  <si>
    <t>GAUTIER Cédric</t>
  </si>
  <si>
    <t>EQUERRE</t>
  </si>
  <si>
    <t>SUPPORT EQUIPE</t>
  </si>
  <si>
    <t>SLIDING BOX</t>
  </si>
  <si>
    <t>BUMPER 2</t>
  </si>
  <si>
    <t>FERRURE APF AR.</t>
  </si>
  <si>
    <t>GOUJON</t>
  </si>
  <si>
    <t>CAGE 21000 1" 600LB</t>
  </si>
  <si>
    <t>V924.23745.201.00</t>
  </si>
  <si>
    <t xml:space="preserve">   16000</t>
  </si>
  <si>
    <t>V539.18966.000.00</t>
  </si>
  <si>
    <t>V539.18966.000.00 A00</t>
  </si>
  <si>
    <t xml:space="preserve">   16001</t>
  </si>
  <si>
    <t>V539.18964.001.00</t>
  </si>
  <si>
    <t>V924.23763.201.00 A00</t>
  </si>
  <si>
    <t>V924.23745.201.00 A00</t>
  </si>
  <si>
    <t>CALES DE 80 X 48 X 12,5 - LOT 9</t>
  </si>
  <si>
    <t>CN   792</t>
  </si>
  <si>
    <t>CN   749</t>
  </si>
  <si>
    <t>GRILLE DE PERCAGE A350-TR0171-S57</t>
  </si>
  <si>
    <t>CN   767</t>
  </si>
  <si>
    <t>CALES DE 80 X 29 X 4,1 - LOT 3</t>
  </si>
  <si>
    <t>CN   768</t>
  </si>
  <si>
    <t>CALES DE 80 X 38 X 4,1 - LOT 3</t>
  </si>
  <si>
    <t>CN   769</t>
  </si>
  <si>
    <t>DUGUE Mickael</t>
  </si>
  <si>
    <t>CALES DE 120 X 38 X 9,35 - LOT 6</t>
  </si>
  <si>
    <t>CN   783</t>
  </si>
  <si>
    <t>tecapeek</t>
  </si>
  <si>
    <t>CALES DE 120 X 48 X 12,1 - LOT 8</t>
  </si>
  <si>
    <t>CN   790</t>
  </si>
  <si>
    <t>EQUIPPED PLATE</t>
  </si>
  <si>
    <t>DELESTAGE</t>
  </si>
  <si>
    <t>VENTURI</t>
  </si>
  <si>
    <t>CN   787</t>
  </si>
  <si>
    <t>BAGUE CHARNIERE</t>
  </si>
  <si>
    <t>L541.21440.200.03</t>
  </si>
  <si>
    <t>CALES DE 120 X 76 X 6,2 - LOT 4</t>
  </si>
  <si>
    <t>F545.30370.200.00 A00</t>
  </si>
  <si>
    <t>CAGE 21000 3/4"-2"</t>
  </si>
  <si>
    <t xml:space="preserve">   16020</t>
  </si>
  <si>
    <t>56952620AA-F8294-0026</t>
  </si>
  <si>
    <t xml:space="preserve">   16021</t>
  </si>
  <si>
    <t>DOUILLE POUR VIS</t>
  </si>
  <si>
    <t>39299103-F8294-0026</t>
  </si>
  <si>
    <t xml:space="preserve">   16022</t>
  </si>
  <si>
    <t>MN   497</t>
  </si>
  <si>
    <t>EMBOUT</t>
  </si>
  <si>
    <t>CLAPET OR CV : 19.5 536C</t>
  </si>
  <si>
    <t>CF    41</t>
  </si>
  <si>
    <t>OK</t>
  </si>
  <si>
    <t>FCU HERMLE C600</t>
  </si>
  <si>
    <t>VOILE CISA C17-C17C D</t>
  </si>
  <si>
    <t>TRAV.N1 MISE A AIR</t>
  </si>
  <si>
    <t xml:space="preserve">   16002</t>
  </si>
  <si>
    <t>SIEGE 4" 78K VRT SOFT SEAT SPEC.</t>
  </si>
  <si>
    <t>720015550.999.0000</t>
  </si>
  <si>
    <t xml:space="preserve">   16003</t>
  </si>
  <si>
    <t>V924.23763.201.00</t>
  </si>
  <si>
    <t xml:space="preserve">   16004</t>
  </si>
  <si>
    <t>D545.21099.200.00</t>
  </si>
  <si>
    <t xml:space="preserve">   16039</t>
  </si>
  <si>
    <t>ENSEMBLE SABOT PORTE D</t>
  </si>
  <si>
    <t>D545.15290.000.00</t>
  </si>
  <si>
    <t xml:space="preserve">   16040</t>
  </si>
  <si>
    <t>SABOT SUP. G</t>
  </si>
  <si>
    <t>D545.15208.200.00</t>
  </si>
  <si>
    <t>D545.15208.200.00 A00</t>
  </si>
  <si>
    <t>NiCr19Fe18Nb  (INCONELALLOY718) - B - BARRE COUPE - Epaisseur : 20 (MM) Diamètre : 158 (MM) - ABS 54</t>
  </si>
  <si>
    <t>VALIDE</t>
  </si>
  <si>
    <t>SPAR 46 UPPER REAR ANGLE</t>
  </si>
  <si>
    <t>FOURREAU 78440 3"</t>
  </si>
  <si>
    <t>CALES DE 80 X 38 X 2,1 - LOT 1</t>
  </si>
  <si>
    <t>D981.16038.001.00</t>
  </si>
  <si>
    <t xml:space="preserve">   16027</t>
  </si>
  <si>
    <t xml:space="preserve">TUBE MILLING PART </t>
  </si>
  <si>
    <t>DPF STC M78077 210 00</t>
  </si>
  <si>
    <t>DPF STC M78077 210 00 D00</t>
  </si>
  <si>
    <t xml:space="preserve">   16028</t>
  </si>
  <si>
    <t>D545.15205.000.00</t>
  </si>
  <si>
    <t>Z 15 CN 17-03 - Rm 900 Mpa - EN 10088-3 - Rond - Diamètre : 120 (MM) - AIR 9160 (A.P.X) - SNAM</t>
  </si>
  <si>
    <t>CN   786</t>
  </si>
  <si>
    <t>CALES DE 120 X 67 X 10,3 - LOT 7</t>
  </si>
  <si>
    <t>DEMIANOFF Damien</t>
  </si>
  <si>
    <t>CN   802</t>
  </si>
  <si>
    <t>BRACKET ASSY</t>
  </si>
  <si>
    <t>DIAPHRAGME</t>
  </si>
  <si>
    <t>FCU HERMLE C22</t>
  </si>
  <si>
    <t>GRILLE DE PERCAGE A350-TR0171-S88</t>
  </si>
  <si>
    <t>CN   752</t>
  </si>
  <si>
    <t>RENAIS Jonathan</t>
  </si>
  <si>
    <t>RENAULT Anthony</t>
  </si>
  <si>
    <t>CALES DE 120 X 48 X 4,1 - LOT 3</t>
  </si>
  <si>
    <t>CN   772</t>
  </si>
  <si>
    <t>CALES DE 80 X 29 X 6,2 - LOT 4</t>
  </si>
  <si>
    <t>CN   773</t>
  </si>
  <si>
    <t>4966545443</t>
  </si>
  <si>
    <t>CN   763</t>
  </si>
  <si>
    <t>D545.15255.000.00</t>
  </si>
  <si>
    <t xml:space="preserve">   16032</t>
  </si>
  <si>
    <t>PION EPAULE Ø5.5</t>
  </si>
  <si>
    <t xml:space="preserve">   16033</t>
  </si>
  <si>
    <t>SUPP. JONCT OPV-N4 D</t>
  </si>
  <si>
    <t>D545.21244.201.00</t>
  </si>
  <si>
    <t xml:space="preserve">   16034</t>
  </si>
  <si>
    <t>RENFORT VOILE</t>
  </si>
  <si>
    <t>D545.21246.200.00</t>
  </si>
  <si>
    <t xml:space="preserve">   16035</t>
  </si>
  <si>
    <t>TRAVERSE EXTINC.N7.1 ASS</t>
  </si>
  <si>
    <t>D549.15158.000.00</t>
  </si>
  <si>
    <t xml:space="preserve">   16036</t>
  </si>
  <si>
    <t>SUPP. JONCT OPV-N4 G</t>
  </si>
  <si>
    <t>D545.21244.200.00</t>
  </si>
  <si>
    <t>D545.21244.200.00 A00</t>
  </si>
  <si>
    <t xml:space="preserve">   16037</t>
  </si>
  <si>
    <t>D545.21099.201.00</t>
  </si>
  <si>
    <t xml:space="preserve">   16038</t>
  </si>
  <si>
    <t>SABOT ECLISSAGE AV. D</t>
  </si>
  <si>
    <t>CALES DE 200 X 350 X 1,6 - LOT 13</t>
  </si>
  <si>
    <t>CN   807</t>
  </si>
  <si>
    <t>CALES DE 150 X 95 X 18,55 - LOT 11</t>
  </si>
  <si>
    <t>SUPPORT SPECIAL</t>
  </si>
  <si>
    <t>CN   800</t>
  </si>
  <si>
    <t>CALES DE 80 X 38 X 6,2 - LOT 4</t>
  </si>
  <si>
    <t>CN   774</t>
  </si>
  <si>
    <t>CALES DE 80 X 38 X 3  - LOT 2</t>
  </si>
  <si>
    <t>VIS</t>
  </si>
  <si>
    <t>JOUE C17A EQUIPEE</t>
  </si>
  <si>
    <t>CLE</t>
  </si>
  <si>
    <t>CALES DE 80 X 38 X 10,3 - LOT 7</t>
  </si>
  <si>
    <t>CLAPET SOFT-SEAT ENS.</t>
  </si>
  <si>
    <t>Eb. Coulée</t>
  </si>
  <si>
    <t>URGENT</t>
  </si>
  <si>
    <t>Z6 CNT 18-10 - 500 Mpa - TUBE - Longueur : 12 (MM) Diam. ext. : 163 (MM) Diam. int. : 80 (MM) - ASNA</t>
  </si>
  <si>
    <t>CN   776</t>
  </si>
  <si>
    <t>CALES DE 120 X 34 X 6,2 - LOT 4</t>
  </si>
  <si>
    <t>CN   780</t>
  </si>
  <si>
    <t>D545.21244.201.00 A00</t>
  </si>
  <si>
    <t>CALES DE 80 X 95 X 6,2 - LOT 4</t>
  </si>
  <si>
    <t>ENS. MANILLE ATT. AR.</t>
  </si>
  <si>
    <t>61723937-F8294-0026</t>
  </si>
  <si>
    <t xml:space="preserve">   16023</t>
  </si>
  <si>
    <t xml:space="preserve">   16024</t>
  </si>
  <si>
    <t>STAB EN C6</t>
  </si>
  <si>
    <t>M531.11661.201.01</t>
  </si>
  <si>
    <t xml:space="preserve">   16025</t>
  </si>
  <si>
    <t>SABOT SUP. EQ.</t>
  </si>
  <si>
    <t>D981.16038.000.00</t>
  </si>
  <si>
    <t xml:space="preserve">   16026</t>
  </si>
  <si>
    <t>CALES DE 150 X 95 X 10,3 - LOT 7</t>
  </si>
  <si>
    <t>CN   788</t>
  </si>
  <si>
    <t>CALES DE 120 X 38 X 10,3 - LOT 7</t>
  </si>
  <si>
    <t>CN   789</t>
  </si>
  <si>
    <t>L541.20467.000.01 PRÉPARATION</t>
  </si>
  <si>
    <t>MF  1347</t>
  </si>
  <si>
    <t>FOURREAU</t>
  </si>
  <si>
    <t>TRAVERSE EQUIPEE</t>
  </si>
  <si>
    <t>ID_ARTICLE</t>
  </si>
  <si>
    <t>STABILISATEUR</t>
  </si>
  <si>
    <t xml:space="preserve">SUPPORT </t>
  </si>
  <si>
    <t>SAMPEUR Jean-Louis</t>
  </si>
  <si>
    <t>A211.70387.200.00</t>
  </si>
  <si>
    <t>M531.11661.201.01 B00</t>
  </si>
  <si>
    <t>D981.16038.000.00 A00</t>
  </si>
  <si>
    <t xml:space="preserve">   16029</t>
  </si>
  <si>
    <t>Acier inox Hypertrempé</t>
  </si>
  <si>
    <t>V924.17220.200.00</t>
  </si>
  <si>
    <t xml:space="preserve">   16183</t>
  </si>
  <si>
    <t>61462412AA-F8294-0026</t>
  </si>
  <si>
    <t xml:space="preserve">   16184</t>
  </si>
  <si>
    <t>62118958AA-F8294-0026</t>
  </si>
  <si>
    <t>TAPE</t>
  </si>
  <si>
    <t>TRAVERSEE REFUEL</t>
  </si>
  <si>
    <t>RESSORT</t>
  </si>
  <si>
    <t>Z100</t>
  </si>
  <si>
    <t>FERRURE REPRISE VER.</t>
  </si>
  <si>
    <t>M531.11661.200.01 B00</t>
  </si>
  <si>
    <t>ROULEAU</t>
  </si>
  <si>
    <t>FCU MORI SEIKI NV5000</t>
  </si>
  <si>
    <t>92-EQUIPPED BRACKET</t>
  </si>
  <si>
    <t>CALES DE 120 X 76 X 12,5 - LOT 9</t>
  </si>
  <si>
    <t>CN   794</t>
  </si>
  <si>
    <t>CALES DE 120 X 45 X 12,5 - LOT 9</t>
  </si>
  <si>
    <t>CN   795</t>
  </si>
  <si>
    <t>CALES DE 150 X 95 X 12,5 - LOT 9</t>
  </si>
  <si>
    <t>CN   796</t>
  </si>
  <si>
    <t>CALES DE 120 X 67 X 14,6 - LOT 10</t>
  </si>
  <si>
    <t>CN   797</t>
  </si>
  <si>
    <t>CALES DE 120 X 95 X 14,6 - LOT 10</t>
  </si>
  <si>
    <t>CN   798</t>
  </si>
  <si>
    <t>EQUIPPED BRACKET</t>
  </si>
  <si>
    <t xml:space="preserve">   16043</t>
  </si>
  <si>
    <t>SABOT SUP.D</t>
  </si>
  <si>
    <t>D545.15247.200.00</t>
  </si>
  <si>
    <t xml:space="preserve">   16041</t>
  </si>
  <si>
    <t>M282.13196.204.00</t>
  </si>
  <si>
    <t xml:space="preserve">   16042</t>
  </si>
  <si>
    <t>APPUI JOINT TRU D</t>
  </si>
  <si>
    <t>D545.15206.200.00</t>
  </si>
  <si>
    <t>D545.15206.200.00 A00</t>
  </si>
  <si>
    <t>D545.15247.200.00 A00</t>
  </si>
  <si>
    <t>MF  2292</t>
  </si>
  <si>
    <t>OUTILLAGE N°5</t>
  </si>
  <si>
    <t>Douille R2</t>
  </si>
  <si>
    <t xml:space="preserve">   16104</t>
  </si>
  <si>
    <t xml:space="preserve">   16105</t>
  </si>
  <si>
    <t xml:space="preserve">   16106</t>
  </si>
  <si>
    <t xml:space="preserve">   16107</t>
  </si>
  <si>
    <t xml:space="preserve">   16109</t>
  </si>
  <si>
    <t>D545.20163.200.00 A00</t>
  </si>
  <si>
    <t xml:space="preserve">   16170</t>
  </si>
  <si>
    <t>GOUJON A4-80 316L M4 LG17</t>
  </si>
  <si>
    <t xml:space="preserve">   16171</t>
  </si>
  <si>
    <t>GOUJON A4-80 316L M4 LG27</t>
  </si>
  <si>
    <t xml:space="preserve">   16172</t>
  </si>
  <si>
    <t>GOUJON A4-80 316L M3 LG12</t>
  </si>
  <si>
    <t xml:space="preserve">   16173</t>
  </si>
  <si>
    <t xml:space="preserve">   16174</t>
  </si>
  <si>
    <t>BUMPER 1 G</t>
  </si>
  <si>
    <t>D545.15321.200.00</t>
  </si>
  <si>
    <t>D545.15321.200.00 A00</t>
  </si>
  <si>
    <t xml:space="preserve">   16175</t>
  </si>
  <si>
    <t>BUMPER 1 D</t>
  </si>
  <si>
    <t>D545.15321.201.00</t>
  </si>
  <si>
    <t>D545.15321.201.00 A00</t>
  </si>
  <si>
    <t xml:space="preserve">   16176</t>
  </si>
  <si>
    <t>V000.30112.200.00</t>
  </si>
  <si>
    <t>62129381-F8294-0026</t>
  </si>
  <si>
    <t>D545.20165.000.00 A00</t>
  </si>
  <si>
    <t>L272.11067.200.00 A00</t>
  </si>
  <si>
    <t xml:space="preserve">   16181</t>
  </si>
  <si>
    <t>V924.16173.200.00</t>
  </si>
  <si>
    <t xml:space="preserve">   16182</t>
  </si>
  <si>
    <t xml:space="preserve">   16014</t>
  </si>
  <si>
    <t>PION EPAULE Ø6.55</t>
  </si>
  <si>
    <t xml:space="preserve">   16015</t>
  </si>
  <si>
    <t>PION EPAULE Ø7.75</t>
  </si>
  <si>
    <t xml:space="preserve">   16016</t>
  </si>
  <si>
    <t>PION EPAULE Ø5.65</t>
  </si>
  <si>
    <t xml:space="preserve">   16017</t>
  </si>
  <si>
    <t>PION EPAULE Ø8.7</t>
  </si>
  <si>
    <t xml:space="preserve">   16018</t>
  </si>
  <si>
    <t>V924.22771</t>
  </si>
  <si>
    <t>CALE</t>
  </si>
  <si>
    <t>BAGUE EPAULEE</t>
  </si>
  <si>
    <t>SUPPORT AVANT</t>
  </si>
  <si>
    <t>CLAPET 21000 1" CV 3.8</t>
  </si>
  <si>
    <t>SMSC537130103P01 --4</t>
  </si>
  <si>
    <t xml:space="preserve">   16089</t>
  </si>
  <si>
    <t>V521.71607.004.00</t>
  </si>
  <si>
    <t>V521.71607.004.00 B00</t>
  </si>
  <si>
    <t xml:space="preserve">   16090</t>
  </si>
  <si>
    <t>V521.71607.006.00</t>
  </si>
  <si>
    <t>V521.71607.006.00 B00</t>
  </si>
  <si>
    <t xml:space="preserve">   16091</t>
  </si>
  <si>
    <t>Cale Finger Seal Sabot</t>
  </si>
  <si>
    <t>D545.15211.002.00</t>
  </si>
  <si>
    <t>D545.15211.002.00 A00</t>
  </si>
  <si>
    <t xml:space="preserve">   16092</t>
  </si>
  <si>
    <t>CLAPET 40000 DE1"1/2</t>
  </si>
  <si>
    <t>40001289.215.0000</t>
  </si>
  <si>
    <t xml:space="preserve">   16093</t>
  </si>
  <si>
    <t>Passe Fil Droit</t>
  </si>
  <si>
    <t>D545.20165.000.00</t>
  </si>
  <si>
    <t xml:space="preserve">   16094</t>
  </si>
  <si>
    <t>Cale Appui Joint N2G</t>
  </si>
  <si>
    <t>D545.20163.200.00</t>
  </si>
  <si>
    <t xml:space="preserve">   16095</t>
  </si>
  <si>
    <t>Cale Passe Fil N2</t>
  </si>
  <si>
    <t>D545.20167.000.00</t>
  </si>
  <si>
    <t xml:space="preserve">   16096</t>
  </si>
  <si>
    <t>CLAMPBOCK</t>
  </si>
  <si>
    <t>D924.19065.002.00</t>
  </si>
  <si>
    <t xml:space="preserve">   16097</t>
  </si>
  <si>
    <t>Douille R1</t>
  </si>
  <si>
    <t xml:space="preserve">   16098</t>
  </si>
  <si>
    <t xml:space="preserve">   16099</t>
  </si>
  <si>
    <t xml:space="preserve">   16100</t>
  </si>
  <si>
    <t xml:space="preserve">   16101</t>
  </si>
  <si>
    <t xml:space="preserve">   16102</t>
  </si>
  <si>
    <t xml:space="preserve">   16103</t>
  </si>
  <si>
    <t xml:space="preserve">   16203</t>
  </si>
  <si>
    <t>A350_OWB_T20 SPECIMEN</t>
  </si>
  <si>
    <t>V881.18712.200</t>
  </si>
  <si>
    <t xml:space="preserve">   16204</t>
  </si>
  <si>
    <t>A350_OWB_T15 SPECIMEN</t>
  </si>
  <si>
    <t>V881.18713.200</t>
  </si>
  <si>
    <t>CALES DE 80 X 29 X 2,1 - LOT 1</t>
  </si>
  <si>
    <t>CN   764</t>
  </si>
  <si>
    <t>CALES DE 80 X 33 X 2,1 - LOT 1</t>
  </si>
  <si>
    <t>D545.21246.200.00 A00</t>
  </si>
  <si>
    <t>BAGUE LISSE</t>
  </si>
  <si>
    <t>COUPON</t>
  </si>
  <si>
    <t>LIBELLE</t>
  </si>
  <si>
    <t>REF</t>
  </si>
  <si>
    <t>REF_CLI</t>
  </si>
  <si>
    <t>BRACKET EQUIPPED</t>
  </si>
  <si>
    <t>TUYAU DROIT EQUIPE</t>
  </si>
  <si>
    <t>OUTILLAGE N°1</t>
  </si>
  <si>
    <t>M252.10463.000.00 A00</t>
  </si>
  <si>
    <t xml:space="preserve">   16120</t>
  </si>
  <si>
    <t>Support</t>
  </si>
  <si>
    <t>D981.17176.200.00</t>
  </si>
  <si>
    <t xml:space="preserve">   16121</t>
  </si>
  <si>
    <t>V924.24499.001.00</t>
  </si>
  <si>
    <t xml:space="preserve">   16122</t>
  </si>
  <si>
    <t>V924.24499.000.00</t>
  </si>
  <si>
    <t xml:space="preserve">E-Z 5 CNU 15-05 - Rm 1070 Mpa - Débit - Longueur : 178 (MM) Largeur : 60.5 (MM) Epaisseur : 10 (MM) </t>
  </si>
  <si>
    <t>Cuivre</t>
  </si>
  <si>
    <t>GRILLE DE PERCAGE A350-TR0171-S101</t>
  </si>
  <si>
    <t>BOITIER EMCU</t>
  </si>
  <si>
    <t>E532.31392.200.00 A00</t>
  </si>
  <si>
    <t xml:space="preserve">   16242</t>
  </si>
  <si>
    <t>CLAPET 20000 3"</t>
  </si>
  <si>
    <t>13436006.163.0000</t>
  </si>
  <si>
    <t xml:space="preserve">   16244</t>
  </si>
  <si>
    <t>GOUJON M3</t>
  </si>
  <si>
    <t>62865965AA</t>
  </si>
  <si>
    <t xml:space="preserve">   16245</t>
  </si>
  <si>
    <t>GOUJON M4</t>
  </si>
  <si>
    <t>62865968AA</t>
  </si>
  <si>
    <t xml:space="preserve">   16246</t>
  </si>
  <si>
    <t>D545.15781.011.00</t>
  </si>
  <si>
    <t xml:space="preserve">   16247</t>
  </si>
  <si>
    <t>D545.15780.010.00</t>
  </si>
  <si>
    <t xml:space="preserve">   16248</t>
  </si>
  <si>
    <t>COLLERETTE FLANGE</t>
  </si>
  <si>
    <t>S781.10010.200.00</t>
  </si>
  <si>
    <t>S781.10010.200.00 E00</t>
  </si>
  <si>
    <t xml:space="preserve">   16249</t>
  </si>
  <si>
    <t>D545.15781.010.00</t>
  </si>
  <si>
    <t>SUPPORT KARM-RPF D.EQ</t>
  </si>
  <si>
    <t>BRACKET KARM-RPF L.EQ</t>
  </si>
  <si>
    <t xml:space="preserve">   16250</t>
  </si>
  <si>
    <t>D545.20756.001.00</t>
  </si>
  <si>
    <t xml:space="preserve">   16251</t>
  </si>
  <si>
    <t>D545.20757.001.00</t>
  </si>
  <si>
    <t xml:space="preserve">   16252</t>
  </si>
  <si>
    <t>V212.12705.208.00</t>
  </si>
  <si>
    <t xml:space="preserve">   16254</t>
  </si>
  <si>
    <t>CLAPET 78460 2" CV=3.5 NON-EQ.</t>
  </si>
  <si>
    <t>11508093.210.0007</t>
  </si>
  <si>
    <t>L533.16159.200.00 SM00 B00</t>
  </si>
  <si>
    <t>L533.16181.200.00 SM00 B00</t>
  </si>
  <si>
    <t xml:space="preserve">   16194</t>
  </si>
  <si>
    <t>SPLICE 10</t>
  </si>
  <si>
    <t>55001240003</t>
  </si>
  <si>
    <t>PROTECTEUR</t>
  </si>
  <si>
    <t>L541.21440.200.03 B00</t>
  </si>
  <si>
    <t>FCU HERMLE B300</t>
  </si>
  <si>
    <t>COURTILLE aurélien</t>
  </si>
  <si>
    <t xml:space="preserve">   16201</t>
  </si>
  <si>
    <t>STR/F7XL571331102P01</t>
  </si>
  <si>
    <t xml:space="preserve">   16202</t>
  </si>
  <si>
    <t>NERVURE 31 (SYM)</t>
  </si>
  <si>
    <t>STR/F7XL572331102P01</t>
  </si>
  <si>
    <t>MF  2530</t>
  </si>
  <si>
    <t>15 CDV 6 -  - Débit - Longueur : 197 (MM) Largeur : 52 (MM) Epaisseur : 10 (MM) - ASNA3102 -TRAITE 1</t>
  </si>
  <si>
    <t>FCU MORI SEIKI NH5000</t>
  </si>
  <si>
    <t>D545.15290.000.00 A00</t>
  </si>
  <si>
    <t>D924.19065.002.00 A00</t>
  </si>
  <si>
    <t xml:space="preserve">   16110</t>
  </si>
  <si>
    <t>FERR. NERV.  D</t>
  </si>
  <si>
    <t>M571.12804.200.02</t>
  </si>
  <si>
    <t xml:space="preserve">   16111</t>
  </si>
  <si>
    <t>R. REAR. INT RIB D FITT</t>
  </si>
  <si>
    <t>M571.12804.201.02</t>
  </si>
  <si>
    <t xml:space="preserve">   16112</t>
  </si>
  <si>
    <t>MARQUE BALLE</t>
  </si>
  <si>
    <t xml:space="preserve">   16114</t>
  </si>
  <si>
    <t>D924.19065.202.00</t>
  </si>
  <si>
    <t>D924.19065.202.00 A00</t>
  </si>
  <si>
    <t>CN   799</t>
  </si>
  <si>
    <t>CALES DE 120 X 86 X 18,55 - LOT 11</t>
  </si>
  <si>
    <t>CN   765</t>
  </si>
  <si>
    <t xml:space="preserve">   16238</t>
  </si>
  <si>
    <t>DST16435</t>
  </si>
  <si>
    <t>C004444397000</t>
  </si>
  <si>
    <t xml:space="preserve">   16239</t>
  </si>
  <si>
    <t>62862578AA-F8294-0026</t>
  </si>
  <si>
    <t xml:space="preserve">   16240</t>
  </si>
  <si>
    <t>E532.31392.200.00</t>
  </si>
  <si>
    <t xml:space="preserve">   16241</t>
  </si>
  <si>
    <t>E532.31395.200.00</t>
  </si>
  <si>
    <t>E532.31395.200.00 A00</t>
  </si>
  <si>
    <t>Commentaire type</t>
  </si>
  <si>
    <t>CALES DE 120 X 67 X 18,55 - LOT 11</t>
  </si>
  <si>
    <t>OUTILLAGE</t>
  </si>
  <si>
    <t>REF_DOC_TECH</t>
  </si>
  <si>
    <t>INDICE</t>
  </si>
  <si>
    <t xml:space="preserve">INSERT M6 </t>
  </si>
  <si>
    <t xml:space="preserve">   16341</t>
  </si>
  <si>
    <t>CLAPET 535H OR CV13</t>
  </si>
  <si>
    <t>400110726.206.0000</t>
  </si>
  <si>
    <t xml:space="preserve">   16342</t>
  </si>
  <si>
    <t>PION EPAULE Ø 9</t>
  </si>
  <si>
    <t>62863275AA-F8294-0026</t>
  </si>
  <si>
    <t>62863668AA-F8294-0026</t>
  </si>
  <si>
    <t>SMSC537132102A1P01 --1</t>
  </si>
  <si>
    <t>SMSC537132103A1P01 --1</t>
  </si>
  <si>
    <t>SMSC537130103A2P01 --1</t>
  </si>
  <si>
    <t xml:space="preserve">   16343</t>
  </si>
  <si>
    <t>PION EPAULE Ø7.92</t>
  </si>
  <si>
    <t xml:space="preserve">   16347</t>
  </si>
  <si>
    <t>ECLISSE AME</t>
  </si>
  <si>
    <t xml:space="preserve">   16348</t>
  </si>
  <si>
    <t>D545.20239.210.00 A00</t>
  </si>
  <si>
    <t xml:space="preserve">   16350</t>
  </si>
  <si>
    <t>C00.45085.120.00</t>
  </si>
  <si>
    <t>C00.45085.120.00 A00</t>
  </si>
  <si>
    <t xml:space="preserve">   16351</t>
  </si>
  <si>
    <t>RONDELLE FENDU VIS M8</t>
  </si>
  <si>
    <t xml:space="preserve">   16353</t>
  </si>
  <si>
    <t>5YC C64 Droit support spécial MSN10</t>
  </si>
  <si>
    <t xml:space="preserve">V539.18964.000.2A </t>
  </si>
  <si>
    <t xml:space="preserve">   16354</t>
  </si>
  <si>
    <t>PION EPAULE Ø5.00</t>
  </si>
  <si>
    <t xml:space="preserve">   16355</t>
  </si>
  <si>
    <t>PION EPAULE Ø6.00</t>
  </si>
  <si>
    <t>V881.17237.200.00</t>
  </si>
  <si>
    <t>V881.17237.200.00 A00</t>
  </si>
  <si>
    <t xml:space="preserve">   16358</t>
  </si>
  <si>
    <t>GRILLE DE PERCAGE POW2067_A0</t>
  </si>
  <si>
    <t xml:space="preserve">   16359</t>
  </si>
  <si>
    <t xml:space="preserve">   16361</t>
  </si>
  <si>
    <t>ANGLE</t>
  </si>
  <si>
    <t>SMSC537132104P01</t>
  </si>
  <si>
    <t>SMSC537132104P01 --1</t>
  </si>
  <si>
    <t>PEDESTAL PROTO</t>
  </si>
  <si>
    <t>RACCORD DROIT EQUIPE WV 80</t>
  </si>
  <si>
    <t xml:space="preserve">   16362</t>
  </si>
  <si>
    <t>CYLINDRE DE CONTROLE</t>
  </si>
  <si>
    <t>S541.12212.201.00</t>
  </si>
  <si>
    <t>F282.10143.202.00 B00</t>
  </si>
  <si>
    <t xml:space="preserve">   16363</t>
  </si>
  <si>
    <t>S541.12212.201.00 E00</t>
  </si>
  <si>
    <t xml:space="preserve">   16365</t>
  </si>
  <si>
    <t>PIECE SPECIALE</t>
  </si>
  <si>
    <t>V53918964000-2B</t>
  </si>
  <si>
    <t xml:space="preserve">   16366</t>
  </si>
  <si>
    <t>V53918957000-2A</t>
  </si>
  <si>
    <t xml:space="preserve">   16369</t>
  </si>
  <si>
    <t xml:space="preserve">   16370</t>
  </si>
  <si>
    <t>BUSH T.LROD FM</t>
  </si>
  <si>
    <t>D712.15030.200</t>
  </si>
  <si>
    <t>V539.18964.000 -2B</t>
  </si>
  <si>
    <t>V539.18957.000 -2A</t>
  </si>
  <si>
    <t>TRUST LINK ASSY</t>
  </si>
  <si>
    <t>D71P.21010.000</t>
  </si>
  <si>
    <t xml:space="preserve">   16372</t>
  </si>
  <si>
    <t>DPF STC 0009957</t>
  </si>
  <si>
    <t xml:space="preserve">   16373</t>
  </si>
  <si>
    <t>D545.20266.200.00</t>
  </si>
  <si>
    <t>D545.20266.200.00 A00</t>
  </si>
  <si>
    <t xml:space="preserve">   16374</t>
  </si>
  <si>
    <t>D545.20266.201.00</t>
  </si>
  <si>
    <t>D545.20266.201.00 A00</t>
  </si>
  <si>
    <t xml:space="preserve">   16375</t>
  </si>
  <si>
    <t>PION QUICKPOINT</t>
  </si>
  <si>
    <t xml:space="preserve">   16376</t>
  </si>
  <si>
    <t>400142546.163.0020</t>
  </si>
  <si>
    <t xml:space="preserve">   16377</t>
  </si>
  <si>
    <t>Mors pince robot</t>
  </si>
  <si>
    <t xml:space="preserve">   16378</t>
  </si>
  <si>
    <t>Support mors pince robot</t>
  </si>
  <si>
    <t xml:space="preserve">   16379</t>
  </si>
  <si>
    <t>ABS2210A151D-2A</t>
  </si>
  <si>
    <t>F282.10729.004.00 F00</t>
  </si>
  <si>
    <t>F282.10143.202.00</t>
  </si>
  <si>
    <t xml:space="preserve">BRACKET </t>
  </si>
  <si>
    <t>DPF STC 0009957 REV03</t>
  </si>
  <si>
    <t xml:space="preserve">   16380</t>
  </si>
  <si>
    <t>F282.10729.004.00</t>
  </si>
  <si>
    <t xml:space="preserve">   16381</t>
  </si>
  <si>
    <t>F282.11001.000.00</t>
  </si>
  <si>
    <t>F7XL533533224NU</t>
  </si>
  <si>
    <t>D545.16415.200.00 B00</t>
  </si>
  <si>
    <t>D545.16415.201.00 B00</t>
  </si>
  <si>
    <t xml:space="preserve">   16382</t>
  </si>
  <si>
    <t>BLINDAGE</t>
  </si>
  <si>
    <t>61724049AA-F8294-0026</t>
  </si>
  <si>
    <t xml:space="preserve">   16383</t>
  </si>
  <si>
    <t>61727229AA-F8294-0026</t>
  </si>
  <si>
    <t xml:space="preserve">   16384</t>
  </si>
  <si>
    <t>SUPPORT BAC SA</t>
  </si>
  <si>
    <t>61727211AA-F8294-0026</t>
  </si>
  <si>
    <t xml:space="preserve">   16386</t>
  </si>
  <si>
    <t>61733990AA-F8294-0026</t>
  </si>
  <si>
    <t xml:space="preserve">   16387</t>
  </si>
  <si>
    <t>61732767AA-F8294-0026</t>
  </si>
  <si>
    <t xml:space="preserve">   16388</t>
  </si>
  <si>
    <t>VIS \ REPRISE DE VIS</t>
  </si>
  <si>
    <t>62525419AA-F8294-0026</t>
  </si>
  <si>
    <t xml:space="preserve">   16389</t>
  </si>
  <si>
    <t>BRIDE LATERALE</t>
  </si>
  <si>
    <t>62526330AA-F8294-0026</t>
  </si>
  <si>
    <t xml:space="preserve">   16390</t>
  </si>
  <si>
    <t>BRIDE TRANVERSALE</t>
  </si>
  <si>
    <t>62526332AA-F8294-0026</t>
  </si>
  <si>
    <t xml:space="preserve">   16391</t>
  </si>
  <si>
    <t>CISAILLE EQUIPEE BEDOK</t>
  </si>
  <si>
    <t>62526358AA-F8294-0026</t>
  </si>
  <si>
    <t xml:space="preserve">   16392</t>
  </si>
  <si>
    <t>INTERFACE POISSON CABLE</t>
  </si>
  <si>
    <t xml:space="preserve">   16393</t>
  </si>
  <si>
    <t>FEUILLE MYLAR</t>
  </si>
  <si>
    <t>62526859AA-F8294-0026</t>
  </si>
  <si>
    <t xml:space="preserve">   16394</t>
  </si>
  <si>
    <t>PROTECTION ASSEMBLEE</t>
  </si>
  <si>
    <t>62526626AA-F8294-0026</t>
  </si>
  <si>
    <t xml:space="preserve">   16395</t>
  </si>
  <si>
    <t>PION VERROU</t>
  </si>
  <si>
    <t>62531381AA-F8294-0026</t>
  </si>
  <si>
    <t xml:space="preserve">   16396</t>
  </si>
  <si>
    <t>A282.33116.202.00</t>
  </si>
  <si>
    <t>A282.33116.202.00 C00</t>
  </si>
  <si>
    <t xml:space="preserve">   16397</t>
  </si>
  <si>
    <t>ANNEAU RESSORT</t>
  </si>
  <si>
    <t>62531379AA-F8294-0026</t>
  </si>
  <si>
    <t xml:space="preserve">   16398</t>
  </si>
  <si>
    <t>62533422AA-F8294-0026</t>
  </si>
  <si>
    <t xml:space="preserve">   16399</t>
  </si>
  <si>
    <t>ETRIER EQUIPE</t>
  </si>
  <si>
    <t>M62521059AA-F8294-0026</t>
  </si>
  <si>
    <t xml:space="preserve">   16402</t>
  </si>
  <si>
    <t>STR/F7XL572331102P02</t>
  </si>
  <si>
    <t xml:space="preserve">   16403</t>
  </si>
  <si>
    <t>STR/F7XL571331102P02</t>
  </si>
  <si>
    <t xml:space="preserve">   16404</t>
  </si>
  <si>
    <t>O/H V885.37501_SNxx</t>
  </si>
  <si>
    <t xml:space="preserve">   16406</t>
  </si>
  <si>
    <t>CANON M8</t>
  </si>
  <si>
    <t>62868734AA</t>
  </si>
  <si>
    <t xml:space="preserve">   16407</t>
  </si>
  <si>
    <t>AXE DE ROTULE</t>
  </si>
  <si>
    <t>62868743AA</t>
  </si>
  <si>
    <t xml:space="preserve">   16408</t>
  </si>
  <si>
    <t>RONDELLE PU45</t>
  </si>
  <si>
    <t>62862344AA</t>
  </si>
  <si>
    <t xml:space="preserve">   16409</t>
  </si>
  <si>
    <t>SUPPORT EMCU AV GAUCHE</t>
  </si>
  <si>
    <t>62868776AA</t>
  </si>
  <si>
    <t xml:space="preserve">   16410</t>
  </si>
  <si>
    <t>SUPPORT EMCU AV DROIT</t>
  </si>
  <si>
    <t>62868793AA</t>
  </si>
  <si>
    <t xml:space="preserve">   16411</t>
  </si>
  <si>
    <t>SUPPORT EMCU AR DROIT</t>
  </si>
  <si>
    <t>62868803AA</t>
  </si>
  <si>
    <t xml:space="preserve">   16412</t>
  </si>
  <si>
    <t>SUPPORT EMCU AR GAUCHE</t>
  </si>
  <si>
    <t>62868808AA</t>
  </si>
  <si>
    <t xml:space="preserve">   16413</t>
  </si>
  <si>
    <t>RONDELLE FR4 M10</t>
  </si>
  <si>
    <t>62868940AA</t>
  </si>
  <si>
    <t xml:space="preserve">   16414</t>
  </si>
  <si>
    <t>PLAQUE FR4 M5</t>
  </si>
  <si>
    <t>62862331AA</t>
  </si>
  <si>
    <t xml:space="preserve">   16415</t>
  </si>
  <si>
    <t>RONDELLE FR4 M8</t>
  </si>
  <si>
    <t>62869018AA</t>
  </si>
  <si>
    <t xml:space="preserve">   16416</t>
  </si>
  <si>
    <t>PLAQUE FR4 M6</t>
  </si>
  <si>
    <t>62862333AA</t>
  </si>
  <si>
    <t xml:space="preserve">   16417</t>
  </si>
  <si>
    <t>BAGUE M6 TRESSE DE MASSE</t>
  </si>
  <si>
    <t>62862346AA</t>
  </si>
  <si>
    <t xml:space="preserve">   16418</t>
  </si>
  <si>
    <t>BARRE AVANT</t>
  </si>
  <si>
    <t>62869745AA</t>
  </si>
  <si>
    <t xml:space="preserve">   16419</t>
  </si>
  <si>
    <t>PATIN AVANT</t>
  </si>
  <si>
    <t>62869756AA</t>
  </si>
  <si>
    <t xml:space="preserve">   16420</t>
  </si>
  <si>
    <t>BARRE ARRIERE</t>
  </si>
  <si>
    <t>62869779AA</t>
  </si>
  <si>
    <t xml:space="preserve">   16421</t>
  </si>
  <si>
    <t>PATIN ARRIERE</t>
  </si>
  <si>
    <t>62869781AA</t>
  </si>
  <si>
    <t xml:space="preserve">   16422</t>
  </si>
  <si>
    <t xml:space="preserve">   16423</t>
  </si>
  <si>
    <t>BIELLE TRIBORD</t>
  </si>
  <si>
    <t>62860885AA</t>
  </si>
  <si>
    <t xml:space="preserve">   16424</t>
  </si>
  <si>
    <t>BIELLE BABORD</t>
  </si>
  <si>
    <t>62860880AA</t>
  </si>
  <si>
    <t xml:space="preserve">   16425</t>
  </si>
  <si>
    <t>DOUILLE FILETEE M14X1</t>
  </si>
  <si>
    <t>62868772AA</t>
  </si>
  <si>
    <t xml:space="preserve">   16426</t>
  </si>
  <si>
    <t>TRAVERSE BABORD</t>
  </si>
  <si>
    <t>62860872AA</t>
  </si>
  <si>
    <t xml:space="preserve">   16427</t>
  </si>
  <si>
    <t>TRAVERSE TRIBORD</t>
  </si>
  <si>
    <t>62860876AA</t>
  </si>
  <si>
    <t xml:space="preserve">   16428</t>
  </si>
  <si>
    <t>62860856AA</t>
  </si>
  <si>
    <t xml:space="preserve">   16429</t>
  </si>
  <si>
    <t>62860862AA</t>
  </si>
  <si>
    <t xml:space="preserve">   16431</t>
  </si>
  <si>
    <t>EPROUVETTE Ø 20.637</t>
  </si>
  <si>
    <t xml:space="preserve">   16432</t>
  </si>
  <si>
    <t>528272</t>
  </si>
  <si>
    <t xml:space="preserve">   16433</t>
  </si>
  <si>
    <t>EMBASE WW80</t>
  </si>
  <si>
    <t>F571.12912.200.00</t>
  </si>
  <si>
    <t>F571.12912.200.00 A00</t>
  </si>
  <si>
    <t xml:space="preserve">   16434</t>
  </si>
  <si>
    <t>F571.12912.201.00</t>
  </si>
  <si>
    <t>F571.12912.201.00 A00</t>
  </si>
  <si>
    <t xml:space="preserve">   16435</t>
  </si>
  <si>
    <t>62850638AA</t>
  </si>
  <si>
    <t xml:space="preserve">   16436</t>
  </si>
  <si>
    <t>D262.20820.200.00</t>
  </si>
  <si>
    <t>D262.20820.200.00 A00</t>
  </si>
  <si>
    <t xml:space="preserve">   16437</t>
  </si>
  <si>
    <t>V579.10588.202.00 C00</t>
  </si>
  <si>
    <t>M62852913AA-F8294-0026</t>
  </si>
  <si>
    <t>VERSEUR USINE</t>
  </si>
  <si>
    <t xml:space="preserve">   16438</t>
  </si>
  <si>
    <t xml:space="preserve">VIS IMPERDABLE </t>
  </si>
  <si>
    <t>62526375AA</t>
  </si>
  <si>
    <t>ATT.ARRIERE G</t>
  </si>
  <si>
    <t>ATT.ARRIERE D</t>
  </si>
  <si>
    <t xml:space="preserve">   16440</t>
  </si>
  <si>
    <t>V539.18961.200-2C</t>
  </si>
  <si>
    <t>V539.18961.200.00 -2C</t>
  </si>
  <si>
    <t xml:space="preserve">   16443</t>
  </si>
  <si>
    <t>ANNEAU LAISSE</t>
  </si>
  <si>
    <t>62857124AA</t>
  </si>
  <si>
    <t xml:space="preserve">   16444</t>
  </si>
  <si>
    <t>BDL0923016FGA</t>
  </si>
  <si>
    <t xml:space="preserve">   16445</t>
  </si>
  <si>
    <t>BDL0923516FGA</t>
  </si>
  <si>
    <t xml:space="preserve">   16446</t>
  </si>
  <si>
    <t>CARDAN</t>
  </si>
  <si>
    <t>62525434AA</t>
  </si>
  <si>
    <t xml:space="preserve">   16448</t>
  </si>
  <si>
    <t>62525436AA</t>
  </si>
  <si>
    <t xml:space="preserve">   16449</t>
  </si>
  <si>
    <t>62526307AA</t>
  </si>
  <si>
    <t xml:space="preserve">   16450</t>
  </si>
  <si>
    <t>62531574AA</t>
  </si>
  <si>
    <t xml:space="preserve">   16451</t>
  </si>
  <si>
    <t>PION EPAULE Ø5.30</t>
  </si>
  <si>
    <t>V885.37913.200.00</t>
  </si>
  <si>
    <t>FEMALE LUG FRONT</t>
  </si>
  <si>
    <t>V885.37913.201.00</t>
  </si>
  <si>
    <t>V885.37913.202.00</t>
  </si>
  <si>
    <t>FEMALE LUG REAR</t>
  </si>
  <si>
    <t>V885.37918.200.00</t>
  </si>
  <si>
    <t>STABILO</t>
  </si>
  <si>
    <t>V885.37918.201.00</t>
  </si>
  <si>
    <t xml:space="preserve">   16476</t>
  </si>
  <si>
    <t xml:space="preserve">   16477</t>
  </si>
  <si>
    <t xml:space="preserve">   16478</t>
  </si>
  <si>
    <t xml:space="preserve">   16479</t>
  </si>
  <si>
    <t xml:space="preserve">   16480</t>
  </si>
  <si>
    <t xml:space="preserve">   16481</t>
  </si>
  <si>
    <t>Support spécial</t>
  </si>
  <si>
    <t>V539.18964.000-2C</t>
  </si>
  <si>
    <t xml:space="preserve">   16452</t>
  </si>
  <si>
    <t>DEMI PEIGNE HYD SSAV</t>
  </si>
  <si>
    <t>D290.15024.200.00</t>
  </si>
  <si>
    <t xml:space="preserve">   16453</t>
  </si>
  <si>
    <t>CLE ANTIROTATION CD</t>
  </si>
  <si>
    <t>D290.20404.200.00</t>
  </si>
  <si>
    <t xml:space="preserve">   16454</t>
  </si>
  <si>
    <t>DEMI COLLIER</t>
  </si>
  <si>
    <t xml:space="preserve">   16455</t>
  </si>
  <si>
    <t xml:space="preserve">   16456</t>
  </si>
  <si>
    <t>D361.15087.200.00</t>
  </si>
  <si>
    <t xml:space="preserve">   16457</t>
  </si>
  <si>
    <t>ECLISSE LONG SUP</t>
  </si>
  <si>
    <t>D545.15082.200.00</t>
  </si>
  <si>
    <t xml:space="preserve">   16458</t>
  </si>
  <si>
    <t>CHAPE REPRISE SSAV</t>
  </si>
  <si>
    <t xml:space="preserve">   16459</t>
  </si>
  <si>
    <t>BAGUE PAF ARRIERE</t>
  </si>
  <si>
    <t xml:space="preserve">   16460</t>
  </si>
  <si>
    <t>FERRURE BOOT.AR.SUP.</t>
  </si>
  <si>
    <t xml:space="preserve">   16461</t>
  </si>
  <si>
    <t>FERRURE BOOT.AR.INF.</t>
  </si>
  <si>
    <t>D545.15289.200.00</t>
  </si>
  <si>
    <t xml:space="preserve">   16462</t>
  </si>
  <si>
    <t>F2 EQUIPPED</t>
  </si>
  <si>
    <t>D545.16071.000.00</t>
  </si>
  <si>
    <t xml:space="preserve">   16463</t>
  </si>
  <si>
    <t>F3 EQUIPPED</t>
  </si>
  <si>
    <t>D545.16073.000.00</t>
  </si>
  <si>
    <t xml:space="preserve">   16464</t>
  </si>
  <si>
    <t>POUTRE N5</t>
  </si>
  <si>
    <t>D545.16134.200.00</t>
  </si>
  <si>
    <t xml:space="preserve">   16465</t>
  </si>
  <si>
    <t>SUPPORT HARNAIS</t>
  </si>
  <si>
    <t>D545.16135.200.00</t>
  </si>
  <si>
    <t xml:space="preserve">   16466</t>
  </si>
  <si>
    <t>PLAQUETTE JOINT</t>
  </si>
  <si>
    <t>D545.16136.200.00</t>
  </si>
  <si>
    <t xml:space="preserve">   16467</t>
  </si>
  <si>
    <t>FER. ATT. BIELLE EQ.</t>
  </si>
  <si>
    <t>D545.16163.000.00</t>
  </si>
  <si>
    <t xml:space="preserve">   16468</t>
  </si>
  <si>
    <t>NERVURE 5</t>
  </si>
  <si>
    <t xml:space="preserve">   16469</t>
  </si>
  <si>
    <t>FERR.RAID.USINE</t>
  </si>
  <si>
    <t>D545.16209.200.00</t>
  </si>
  <si>
    <t xml:space="preserve">   16470</t>
  </si>
  <si>
    <t>SPRT FIXE FUEL 1</t>
  </si>
  <si>
    <t xml:space="preserve">   16471</t>
  </si>
  <si>
    <t>SPRT FIXE FUEL 2</t>
  </si>
  <si>
    <t>D549.15011.200.00</t>
  </si>
  <si>
    <t xml:space="preserve">   16472</t>
  </si>
  <si>
    <t>SPRT SYST N10 1 EQ</t>
  </si>
  <si>
    <t xml:space="preserve">   16473</t>
  </si>
  <si>
    <t>SPRT SYST N10 2 EQ</t>
  </si>
  <si>
    <t xml:space="preserve">   16474</t>
  </si>
  <si>
    <t>SPRT SYST N10 3 EQ</t>
  </si>
  <si>
    <t xml:space="preserve">   16475</t>
  </si>
  <si>
    <t>SPRT SYST N10 4 EQ</t>
  </si>
  <si>
    <t>D549.15016.000.00</t>
  </si>
  <si>
    <t>D549.15016.000.00.A00</t>
  </si>
  <si>
    <t>V885.37913.200.00 A00</t>
  </si>
  <si>
    <t>V885.37913.201.00 A00</t>
  </si>
  <si>
    <t>V885.37913.202.00 A00</t>
  </si>
  <si>
    <t>V885.37918.200.00 A00</t>
  </si>
  <si>
    <t>V885.37918.201.00 A00</t>
  </si>
  <si>
    <t>D282.10804.000.00</t>
  </si>
  <si>
    <t>D282.10804.000.00 A00</t>
  </si>
  <si>
    <t>D290.15024.200.00 A00</t>
  </si>
  <si>
    <t>D290.20404.200.00 A00</t>
  </si>
  <si>
    <t>D361.15087.200.00 B00</t>
  </si>
  <si>
    <t>D545.15082.200.00 A00</t>
  </si>
  <si>
    <t>D545.15289.200.00 A00</t>
  </si>
  <si>
    <t>D545.16071.000.00 B00</t>
  </si>
  <si>
    <t>D545.16073.000.00 A00</t>
  </si>
  <si>
    <t>D545.16134.200.00 A00</t>
  </si>
  <si>
    <t>D545.16135.200.00 A00</t>
  </si>
  <si>
    <t>D545.16136.200.00 A00</t>
  </si>
  <si>
    <t>D545.16163.000.00 B00</t>
  </si>
  <si>
    <t>D545.16209.200.00 A00</t>
  </si>
  <si>
    <t>D549.15011.200.00 B00</t>
  </si>
  <si>
    <t xml:space="preserve">   16482</t>
  </si>
  <si>
    <t>CHAPE SUP EQ</t>
  </si>
  <si>
    <t xml:space="preserve">   16484</t>
  </si>
  <si>
    <t>CHAPE INF EQ</t>
  </si>
  <si>
    <t xml:space="preserve">   16486</t>
  </si>
  <si>
    <t>SUPPORT FAV</t>
  </si>
  <si>
    <t>D549.15210.000.00</t>
  </si>
  <si>
    <t>D549.15210.000.00 A00</t>
  </si>
  <si>
    <t xml:space="preserve">   16487</t>
  </si>
  <si>
    <t>CHAPE BIELLE SCOOP EQ</t>
  </si>
  <si>
    <t>D549.15299.000.00</t>
  </si>
  <si>
    <t>D549.15299.000.00 A00</t>
  </si>
  <si>
    <t xml:space="preserve">   16488</t>
  </si>
  <si>
    <t xml:space="preserve">   16489</t>
  </si>
  <si>
    <t xml:space="preserve">   16490</t>
  </si>
  <si>
    <t>PLATINE USINEE EQ</t>
  </si>
  <si>
    <t>D842.15103.000.00</t>
  </si>
  <si>
    <t>D842.15103.000.00 A00</t>
  </si>
  <si>
    <t xml:space="preserve">   16491</t>
  </si>
  <si>
    <t>CHAPE PLAT BIELLE</t>
  </si>
  <si>
    <t>D842.15104.000.00</t>
  </si>
  <si>
    <t>D842.15104.000.00 A00</t>
  </si>
  <si>
    <t xml:space="preserve">   16492</t>
  </si>
  <si>
    <t>D290.15024.201.00</t>
  </si>
  <si>
    <t>D290.15024.201.00 A00</t>
  </si>
  <si>
    <t xml:space="preserve">   16493</t>
  </si>
  <si>
    <t>DEMI COLLIER ASSEM.</t>
  </si>
  <si>
    <t xml:space="preserve">   16495</t>
  </si>
  <si>
    <t>ENS CHAPE REPR.PAF</t>
  </si>
  <si>
    <t xml:space="preserve">   16496</t>
  </si>
  <si>
    <t xml:space="preserve">   16497</t>
  </si>
  <si>
    <t xml:space="preserve">   16498</t>
  </si>
  <si>
    <t xml:space="preserve">   16499</t>
  </si>
  <si>
    <t>D545.15289.201.00</t>
  </si>
  <si>
    <t>D545.15289.201.00 A00</t>
  </si>
  <si>
    <t xml:space="preserve">   16500</t>
  </si>
  <si>
    <t>ENS.ARCHE N5</t>
  </si>
  <si>
    <t>D545.16133.000.00</t>
  </si>
  <si>
    <t>D545.16133.000.00 A00</t>
  </si>
  <si>
    <t xml:space="preserve">   16501</t>
  </si>
  <si>
    <t>D545.16163.001.00</t>
  </si>
  <si>
    <t>D545.16163.001.00 B00</t>
  </si>
  <si>
    <t xml:space="preserve">   16502</t>
  </si>
  <si>
    <t>D545.16209.201.00</t>
  </si>
  <si>
    <t>D545.16209.201.00 A00</t>
  </si>
  <si>
    <t xml:space="preserve">   16503</t>
  </si>
  <si>
    <t>ENS PLATINE USINEE</t>
  </si>
  <si>
    <t>D842.15102.000.00</t>
  </si>
  <si>
    <t>D842.15102.000.00 A00</t>
  </si>
  <si>
    <t xml:space="preserve">   16505</t>
  </si>
  <si>
    <t>JOINT SUPPORT</t>
  </si>
  <si>
    <t xml:space="preserve">   16506</t>
  </si>
  <si>
    <t>Renfort.Coude.Bleed</t>
  </si>
  <si>
    <t>D545.16242.200.01</t>
  </si>
  <si>
    <t xml:space="preserve">   16507</t>
  </si>
  <si>
    <t>D545.16242.201.01</t>
  </si>
  <si>
    <t xml:space="preserve">   16508</t>
  </si>
  <si>
    <t>62521062AA-F8294-0026</t>
  </si>
  <si>
    <t xml:space="preserve">   16509</t>
  </si>
  <si>
    <t>CALE \ CALE FR4</t>
  </si>
  <si>
    <t>62863871AAF82940026</t>
  </si>
  <si>
    <t xml:space="preserve">   16510</t>
  </si>
  <si>
    <t>D545.20227.210.00 B00</t>
  </si>
  <si>
    <t xml:space="preserve">   16512</t>
  </si>
  <si>
    <t>PALETTE HERMLE C22 -2</t>
  </si>
  <si>
    <t xml:space="preserve">   16513</t>
  </si>
  <si>
    <t>Eprouvette AIPS 01-02-008</t>
  </si>
  <si>
    <t xml:space="preserve">   16514</t>
  </si>
  <si>
    <t>Eprouvette AIPS 01-02-008 NU</t>
  </si>
  <si>
    <t xml:space="preserve">   16516</t>
  </si>
  <si>
    <t>Interposition PA6</t>
  </si>
  <si>
    <t>Eprouvette AIPS 05-05-001</t>
  </si>
  <si>
    <t xml:space="preserve">   16517</t>
  </si>
  <si>
    <t>Eprouvette equipe AIPS 05-05-001 / 05-05-004</t>
  </si>
  <si>
    <t>CF  1175</t>
  </si>
  <si>
    <t>Eprouvette diam 16.667 Ep 6.6</t>
  </si>
  <si>
    <t>EPROUVETTE DIAM 16.667 EP 6.6</t>
  </si>
  <si>
    <t>CF  1176</t>
  </si>
  <si>
    <t>EPROUVETTE DIAM 19.05 EP 7.4</t>
  </si>
  <si>
    <t>CF  1177</t>
  </si>
  <si>
    <t>Eprouvette diam 25.4 Ep 8.9</t>
  </si>
  <si>
    <t>EPROUVETTE DIAM 25.4 EP 8.9</t>
  </si>
  <si>
    <t>CF  1178</t>
  </si>
  <si>
    <t>Eprouvette diam 20.637 Ep 10.6</t>
  </si>
  <si>
    <t>EPROUVETTE DIAM 20.637 EP 10.6</t>
  </si>
  <si>
    <t>CF  1179</t>
  </si>
  <si>
    <t>Eprouvette diam 14.287 Ep 5.8</t>
  </si>
  <si>
    <t>EPROUVETTE DIAM 14.287 EP 5.8</t>
  </si>
  <si>
    <t>CF  1180</t>
  </si>
  <si>
    <t>Eprouvette diam 17.46 Ep 8.3</t>
  </si>
  <si>
    <t>EPROUVETTE DIAM 17.46 EP 8.3</t>
  </si>
  <si>
    <t xml:space="preserve">   16518</t>
  </si>
  <si>
    <t>CAPOT DE COUDE D282 10804</t>
  </si>
  <si>
    <t xml:space="preserve">   16519</t>
  </si>
  <si>
    <t>RACCORD DROIT WV 80</t>
  </si>
  <si>
    <t>F282.10091.202.00</t>
  </si>
  <si>
    <t xml:space="preserve">   16520</t>
  </si>
  <si>
    <t>PROTECTION</t>
  </si>
  <si>
    <t>62526610AA</t>
  </si>
  <si>
    <t xml:space="preserve">   16521</t>
  </si>
  <si>
    <t>62526624AA</t>
  </si>
  <si>
    <t xml:space="preserve">   16524</t>
  </si>
  <si>
    <t>VIS TEST</t>
  </si>
  <si>
    <t>61733768AA</t>
  </si>
  <si>
    <t xml:space="preserve">   16522</t>
  </si>
  <si>
    <t>61725388AA</t>
  </si>
  <si>
    <t xml:space="preserve">   16525</t>
  </si>
  <si>
    <t>ARCEAU</t>
  </si>
  <si>
    <t>62522645AA</t>
  </si>
  <si>
    <t xml:space="preserve">   16523</t>
  </si>
  <si>
    <t>COUSSINET</t>
  </si>
  <si>
    <t>61725389AA</t>
  </si>
  <si>
    <t xml:space="preserve">62863871AA~F8294~0026 </t>
  </si>
  <si>
    <t>DEMI FINI -  - Demi Fini - Unité : 1 (U) - N°10-31244-81 - SNAM</t>
  </si>
  <si>
    <t>PORTE N7-N8 IEV</t>
  </si>
  <si>
    <t xml:space="preserve">   16526</t>
  </si>
  <si>
    <t>D545.20227.200.00</t>
  </si>
  <si>
    <t>D545.20227.200.00 A00</t>
  </si>
  <si>
    <t>CORPS DE CISAILLE</t>
  </si>
  <si>
    <t>62525376AA (1)</t>
  </si>
  <si>
    <t xml:space="preserve">   16527</t>
  </si>
  <si>
    <t>C004582098000</t>
  </si>
  <si>
    <t xml:space="preserve">   16530</t>
  </si>
  <si>
    <t>AILETTES DE CISAILLE</t>
  </si>
  <si>
    <t>62525376AA (2)</t>
  </si>
  <si>
    <t xml:space="preserve">   16531</t>
  </si>
  <si>
    <t>CLAMP BLOCK ASSY</t>
  </si>
  <si>
    <t>D924.24026.000.00</t>
  </si>
  <si>
    <t>D924.24026.000.00 A00</t>
  </si>
  <si>
    <t xml:space="preserve">   16532</t>
  </si>
  <si>
    <t>CLAMP BLOCK PARTIE CENTRALE</t>
  </si>
  <si>
    <t>D924.24026.200.00</t>
  </si>
  <si>
    <t>D924.24026.200.00 A00</t>
  </si>
  <si>
    <t xml:space="preserve">   16533</t>
  </si>
  <si>
    <t>K2 CLAMP BLOCK PARTIE INF</t>
  </si>
  <si>
    <t>D924.19070.204.00</t>
  </si>
  <si>
    <t>D924.19070.204.00 A00</t>
  </si>
  <si>
    <t>D545.15801.200.00</t>
  </si>
  <si>
    <t>D545.16485.200.00 A00</t>
  </si>
  <si>
    <t>D549.15880.200.00 A00</t>
  </si>
  <si>
    <t>D545.15800.000.00</t>
  </si>
  <si>
    <t>L000.31300.000.00</t>
  </si>
  <si>
    <t>Interposition + Cordon + Montage humide + Enrobage</t>
  </si>
  <si>
    <t xml:space="preserve">   16534</t>
  </si>
  <si>
    <t>62869574AA</t>
  </si>
  <si>
    <t xml:space="preserve">   16535</t>
  </si>
  <si>
    <t>62870254AA</t>
  </si>
  <si>
    <t xml:space="preserve">   16536</t>
  </si>
  <si>
    <t>S/E CHAPE EQUIPEE</t>
  </si>
  <si>
    <t>V531.16680.000.00</t>
  </si>
  <si>
    <t>V531.16680.000.00 A00</t>
  </si>
  <si>
    <t xml:space="preserve">   16537</t>
  </si>
  <si>
    <t xml:space="preserve">   16539</t>
  </si>
  <si>
    <t>ATTACHE DE CHAPE</t>
  </si>
  <si>
    <t xml:space="preserve">   16540</t>
  </si>
  <si>
    <t xml:space="preserve">GRILLE DE PERCAGE </t>
  </si>
  <si>
    <t>ALL1240  LLT/HLT2</t>
  </si>
  <si>
    <t>GRILLE DE PERCAGE ALL1240  LLT/HLT2</t>
  </si>
  <si>
    <t xml:space="preserve">   16541</t>
  </si>
  <si>
    <t>ALL1240 HLT1</t>
  </si>
  <si>
    <t>GRILLE DE PERCAGE ALL1240 HLT1</t>
  </si>
  <si>
    <t xml:space="preserve">   16542</t>
  </si>
  <si>
    <t>D545.15408.200.00</t>
  </si>
  <si>
    <t xml:space="preserve">   16543</t>
  </si>
  <si>
    <t xml:space="preserve">   16544</t>
  </si>
  <si>
    <t>D545.15461.201.00</t>
  </si>
  <si>
    <t xml:space="preserve">   16545</t>
  </si>
  <si>
    <t xml:space="preserve">   16546</t>
  </si>
  <si>
    <t xml:space="preserve">   16547</t>
  </si>
  <si>
    <t>D545.15362.200.00</t>
  </si>
  <si>
    <t>D545.15805.200.00</t>
  </si>
  <si>
    <t>D545.15800.001.00</t>
  </si>
  <si>
    <t>D545.15801.201.00</t>
  </si>
  <si>
    <t>D549.15081.000.00</t>
  </si>
  <si>
    <t>D549.15082.000.00</t>
  </si>
  <si>
    <t>D549.15236.000.00</t>
  </si>
  <si>
    <t>D549.15879.000.00</t>
  </si>
  <si>
    <t>Sous traitance</t>
  </si>
  <si>
    <t>ANGLE FAIRING (Sym)</t>
  </si>
  <si>
    <t>F531.17279.200.40</t>
  </si>
  <si>
    <t>F531.17279.201.40</t>
  </si>
  <si>
    <t>D545.15458.200.00</t>
  </si>
  <si>
    <t>D549.15083.000.00</t>
  </si>
  <si>
    <t>D545.15458.201.00</t>
  </si>
  <si>
    <t xml:space="preserve">   16550</t>
  </si>
  <si>
    <t>D531.14346.200.00 SPECIALE</t>
  </si>
  <si>
    <t>D531.14346.200.00 SPECIALE C00</t>
  </si>
  <si>
    <t xml:space="preserve">   16551</t>
  </si>
  <si>
    <t>T USINE</t>
  </si>
  <si>
    <t>D262.20809.200.00</t>
  </si>
  <si>
    <t>D262.20809.200.00 A00</t>
  </si>
  <si>
    <t>FOLIGNE Michel</t>
  </si>
  <si>
    <t>BLANCHET Maxime</t>
  </si>
  <si>
    <t xml:space="preserve">Y ACCROCHE </t>
  </si>
  <si>
    <t xml:space="preserve">   16553</t>
  </si>
  <si>
    <t>F531.17279.200.00</t>
  </si>
  <si>
    <t xml:space="preserve">   16554</t>
  </si>
  <si>
    <t>F531.17279.201.00</t>
  </si>
  <si>
    <t xml:space="preserve">   16555</t>
  </si>
  <si>
    <t>RAIDI. BAV. Y-720 SUP</t>
  </si>
  <si>
    <t>L531.10307.200.00</t>
  </si>
  <si>
    <t>L531.10307.200.00 A00</t>
  </si>
  <si>
    <t xml:space="preserve">   16556</t>
  </si>
  <si>
    <t>L531.10307.201.00</t>
  </si>
  <si>
    <t>L531.10307.201.00 A00</t>
  </si>
  <si>
    <t xml:space="preserve">   16557</t>
  </si>
  <si>
    <t>D531.14346.202.00 SPECIALE</t>
  </si>
  <si>
    <t>D531.14346.202.00 SPECIALE C00</t>
  </si>
  <si>
    <t xml:space="preserve">   16558</t>
  </si>
  <si>
    <t>M531.13474.000.01</t>
  </si>
  <si>
    <t>M531.13474.000.01 C00</t>
  </si>
  <si>
    <t xml:space="preserve">   16559</t>
  </si>
  <si>
    <t>PLAQUETTE CARBURE USAGE</t>
  </si>
  <si>
    <t xml:space="preserve">   16562</t>
  </si>
  <si>
    <t>FORET CARBURE USAGE</t>
  </si>
  <si>
    <t xml:space="preserve">   16563</t>
  </si>
  <si>
    <t>PION EPAULE Ø4.20</t>
  </si>
  <si>
    <t>E-Z 6 NCT 25 - T960 - Plat - Largeur : 25.4 (MM) Epaisseur : 76.2 (MM) - AMS 5737 - SNAM</t>
  </si>
  <si>
    <t>R10  MANIFOLD BKRT EQ</t>
  </si>
  <si>
    <t>D842.15200.000.00</t>
  </si>
  <si>
    <t>MANIFOLD BKRT ARM</t>
  </si>
  <si>
    <t>D842.15201.200.00</t>
  </si>
  <si>
    <t xml:space="preserve">   16567</t>
  </si>
  <si>
    <t>PION EPAULE Ø5.00/Ø6.5</t>
  </si>
  <si>
    <t xml:space="preserve">   16568</t>
  </si>
  <si>
    <t>SPLICE CIRCONFERENTIAL</t>
  </si>
  <si>
    <t>BDL2098-00-6</t>
  </si>
  <si>
    <t>BDL2098-00-6 A00</t>
  </si>
  <si>
    <t xml:space="preserve">   16569</t>
  </si>
  <si>
    <t>BDL2178-00-6</t>
  </si>
  <si>
    <t>BDL2178-00-6 A00</t>
  </si>
  <si>
    <t xml:space="preserve">   16570</t>
  </si>
  <si>
    <t>BDL2178-50-6</t>
  </si>
  <si>
    <t>BDL2178-50-6 A00</t>
  </si>
  <si>
    <t xml:space="preserve">   16571</t>
  </si>
  <si>
    <t>Cube support multiperçages</t>
  </si>
  <si>
    <t>D545.15461.200.00 A00</t>
  </si>
  <si>
    <t xml:space="preserve">   16572</t>
  </si>
  <si>
    <t>EPROUVETTE SCELLEMENT BAG A0</t>
  </si>
  <si>
    <t>DST15900</t>
  </si>
  <si>
    <t>GOUJON M5</t>
  </si>
  <si>
    <t>62866566AA-F8294-0026</t>
  </si>
  <si>
    <t>F531.17279.200.40 B00</t>
  </si>
  <si>
    <t>F531.17279.201.40 B00</t>
  </si>
  <si>
    <t>D545.15461.200.00</t>
  </si>
  <si>
    <t>D545.15461.201.00 A00</t>
  </si>
  <si>
    <t>F531.17279.200.00 B00</t>
  </si>
  <si>
    <t>F531.17279.201.00 B00</t>
  </si>
  <si>
    <t>SPLICE CIRCONFERENTIAL ( sym )</t>
  </si>
  <si>
    <t xml:space="preserve">   16574</t>
  </si>
  <si>
    <t>C004582098000-2A</t>
  </si>
  <si>
    <t xml:space="preserve">   16575</t>
  </si>
  <si>
    <t>11479151.153.0000</t>
  </si>
  <si>
    <t>62119098AA</t>
  </si>
  <si>
    <t xml:space="preserve">   16576</t>
  </si>
  <si>
    <t>TEST PO</t>
  </si>
  <si>
    <t xml:space="preserve">   16577</t>
  </si>
  <si>
    <t>MACHINING</t>
  </si>
  <si>
    <t>L8811200002USINEE</t>
  </si>
  <si>
    <t xml:space="preserve">   16578</t>
  </si>
  <si>
    <t>L8811200102FINIE</t>
  </si>
  <si>
    <t xml:space="preserve">   16579</t>
  </si>
  <si>
    <t>L8811200203FINIE</t>
  </si>
  <si>
    <t xml:space="preserve">   16580</t>
  </si>
  <si>
    <t>L8811200302USINEE</t>
  </si>
  <si>
    <t xml:space="preserve">   16581</t>
  </si>
  <si>
    <t>L8811200302ANODISEE</t>
  </si>
  <si>
    <t xml:space="preserve">   16582</t>
  </si>
  <si>
    <t>C004605751000</t>
  </si>
  <si>
    <t xml:space="preserve">   16583</t>
  </si>
  <si>
    <t>477001271.970.0000</t>
  </si>
  <si>
    <t xml:space="preserve">   16584</t>
  </si>
  <si>
    <t>V539.11860.000.00</t>
  </si>
  <si>
    <t xml:space="preserve">   16585</t>
  </si>
  <si>
    <t>V539.11860.001.00</t>
  </si>
  <si>
    <t xml:space="preserve">   16586</t>
  </si>
  <si>
    <t>FERRURE L7 C19</t>
  </si>
  <si>
    <t>V531.13756.000.01</t>
  </si>
  <si>
    <t>V539.11860.000.00 A00</t>
  </si>
  <si>
    <t>V539.11860.001.00 A00</t>
  </si>
  <si>
    <t>V531.13756.000.01 A00</t>
  </si>
  <si>
    <t xml:space="preserve">   16587</t>
  </si>
  <si>
    <t>ECROU A RIVETER MS21086L3</t>
  </si>
  <si>
    <t>MS21086L3</t>
  </si>
  <si>
    <t xml:space="preserve">   16588</t>
  </si>
  <si>
    <t>18.24619.163.0000</t>
  </si>
  <si>
    <t xml:space="preserve">   16589</t>
  </si>
  <si>
    <t>L8811200002ANODISEE</t>
  </si>
  <si>
    <t xml:space="preserve">   16590</t>
  </si>
  <si>
    <t>AXE TRACTION TRN_V53VF2-500H-02 PIN</t>
  </si>
  <si>
    <t>V885.37914.200.00</t>
  </si>
  <si>
    <t>D545.16485.200.00</t>
  </si>
  <si>
    <t xml:space="preserve">   16592</t>
  </si>
  <si>
    <t>VOILE MIL FR14</t>
  </si>
  <si>
    <t>V531.13345.201.01</t>
  </si>
  <si>
    <t xml:space="preserve">   16593</t>
  </si>
  <si>
    <t>VOILE BAS FR14-16</t>
  </si>
  <si>
    <t>V531.13346.201.01</t>
  </si>
  <si>
    <t>D549.15880.200.00</t>
  </si>
  <si>
    <t xml:space="preserve">   16591</t>
  </si>
  <si>
    <t>VOILE HAUT FR14</t>
  </si>
  <si>
    <t>V531.13344.201.01</t>
  </si>
  <si>
    <t>F282.10091.202.00 D00</t>
  </si>
  <si>
    <t>V885.37914.200.00 A00</t>
  </si>
  <si>
    <t>V531.13344.201.01 B00</t>
  </si>
  <si>
    <t>V531.13345.201.01 B00</t>
  </si>
  <si>
    <t>V531.13346.201.01 A00</t>
  </si>
  <si>
    <t>MF  2735</t>
  </si>
  <si>
    <t>T-A6V -  - Débit - Longueur : 162 (MM) Largeur : 115 (MM) Epaisseur : 10 (MM) - HMDM0008 - SNAM</t>
  </si>
  <si>
    <t>BDL-2098-2178</t>
  </si>
  <si>
    <t xml:space="preserve">   16594</t>
  </si>
  <si>
    <t>CORPS CAPTEUR DERIVE</t>
  </si>
  <si>
    <t>44040298-040</t>
  </si>
  <si>
    <t xml:space="preserve">   16595</t>
  </si>
  <si>
    <t>CANON/BUSH</t>
  </si>
  <si>
    <t>44036642-003</t>
  </si>
  <si>
    <t>44036642-003-A</t>
  </si>
  <si>
    <t xml:space="preserve">   16601</t>
  </si>
  <si>
    <t>HINGE 1 FWD FTG</t>
  </si>
  <si>
    <t>V533.11300.200.00</t>
  </si>
  <si>
    <t xml:space="preserve">   16602</t>
  </si>
  <si>
    <t>V533.11300.201.00</t>
  </si>
  <si>
    <t xml:space="preserve">   16603</t>
  </si>
  <si>
    <t>HINGE 3 AFT FTG</t>
  </si>
  <si>
    <t>V533.11308.200.00</t>
  </si>
  <si>
    <t xml:space="preserve">   16604</t>
  </si>
  <si>
    <t>V533.11308.201.00</t>
  </si>
  <si>
    <t xml:space="preserve">   16605</t>
  </si>
  <si>
    <t>BF FTG FR69 ST33-34</t>
  </si>
  <si>
    <t>V533.11320.000.00</t>
  </si>
  <si>
    <t xml:space="preserve">   16606</t>
  </si>
  <si>
    <t>V533.11320.001.00</t>
  </si>
  <si>
    <t xml:space="preserve">   16607</t>
  </si>
  <si>
    <t>BF FTG FR67 ST33-34</t>
  </si>
  <si>
    <t>V533.11321.000.00</t>
  </si>
  <si>
    <t xml:space="preserve">   16608</t>
  </si>
  <si>
    <t>V533.11321.001.00</t>
  </si>
  <si>
    <t xml:space="preserve">   16599</t>
  </si>
  <si>
    <t>ANGLE FR6-STR33-37</t>
  </si>
  <si>
    <t>V531.24090.202.00</t>
  </si>
  <si>
    <t xml:space="preserve">   16600</t>
  </si>
  <si>
    <t>V531.24090.203.00</t>
  </si>
  <si>
    <t xml:space="preserve">   16598</t>
  </si>
  <si>
    <t>DOOR CARPET COVER / COUVERCLE DE PORTE</t>
  </si>
  <si>
    <t>V251.10028.202.00</t>
  </si>
  <si>
    <t xml:space="preserve">   16596</t>
  </si>
  <si>
    <t>7635005.733.0000</t>
  </si>
  <si>
    <t xml:space="preserve">   16597</t>
  </si>
  <si>
    <t>11479157.161.0000</t>
  </si>
  <si>
    <t>V251.10028.202.00 B00</t>
  </si>
  <si>
    <t>V531.24090.202.00 B00</t>
  </si>
  <si>
    <t>V531.24090.203.00 B00</t>
  </si>
  <si>
    <t>V533.11300.200.00 A00</t>
  </si>
  <si>
    <t>V533.11300.201.00 A00</t>
  </si>
  <si>
    <t>V533.11308.200.00 A00</t>
  </si>
  <si>
    <t>V533.11308.201.00 A00</t>
  </si>
  <si>
    <t>V533.11320.000.00 A00</t>
  </si>
  <si>
    <t>V533.11320.001.00 A00</t>
  </si>
  <si>
    <t>V533.11321.000.00 A00</t>
  </si>
  <si>
    <t>V533.11321.001.00 A00</t>
  </si>
  <si>
    <t xml:space="preserve">   16609</t>
  </si>
  <si>
    <t>ROD V FR46-47</t>
  </si>
  <si>
    <t>V571.14830.200.00</t>
  </si>
  <si>
    <t xml:space="preserve">   16610</t>
  </si>
  <si>
    <t>V571.14830.201.00</t>
  </si>
  <si>
    <t xml:space="preserve">   16611</t>
  </si>
  <si>
    <t>ROD V FR47-48</t>
  </si>
  <si>
    <t>V571.14831.200.00</t>
  </si>
  <si>
    <t xml:space="preserve">   16612</t>
  </si>
  <si>
    <t>V571.14831.201.00</t>
  </si>
  <si>
    <t xml:space="preserve">   16613</t>
  </si>
  <si>
    <t>ROD V FR53-54</t>
  </si>
  <si>
    <t>V571.14835.200.00</t>
  </si>
  <si>
    <t xml:space="preserve">   16614</t>
  </si>
  <si>
    <t>V571.14835.201.00</t>
  </si>
  <si>
    <t xml:space="preserve">   16615</t>
  </si>
  <si>
    <t>ROD V FR51-52</t>
  </si>
  <si>
    <t>V571.14837.200.00</t>
  </si>
  <si>
    <t xml:space="preserve">   16616</t>
  </si>
  <si>
    <t>V571.14837.201.00</t>
  </si>
  <si>
    <t xml:space="preserve">   16617</t>
  </si>
  <si>
    <t>STABILIZER</t>
  </si>
  <si>
    <t>V531.13478.200.00</t>
  </si>
  <si>
    <t xml:space="preserve">   16618</t>
  </si>
  <si>
    <t>V531.13478.201.00</t>
  </si>
  <si>
    <t xml:space="preserve">   16619</t>
  </si>
  <si>
    <t>FERRURE C16 EPDC</t>
  </si>
  <si>
    <t>V531.15554.200.01</t>
  </si>
  <si>
    <t>V571.14830.200.00 A00</t>
  </si>
  <si>
    <t>V571.14830.201.00 A00</t>
  </si>
  <si>
    <t>V571.14831.200.00 A00</t>
  </si>
  <si>
    <t>V571.14831.201.00 A00</t>
  </si>
  <si>
    <t>V571.14837.200.00 A00</t>
  </si>
  <si>
    <t>V571.14837.201.00 A00</t>
  </si>
  <si>
    <t>V531.13478.200.00 A00</t>
  </si>
  <si>
    <t>V531.13478.201.00 A00</t>
  </si>
  <si>
    <t>V531.15554.200.01 A00</t>
  </si>
  <si>
    <t>CLAUDON Christopher</t>
  </si>
  <si>
    <t>D545.15458.200.00 A00</t>
  </si>
  <si>
    <t>D549.15236.000.00 A00</t>
  </si>
  <si>
    <t>D545.15458.201.00 A00</t>
  </si>
  <si>
    <t>D545.15462.200.00 B00</t>
  </si>
  <si>
    <t>D545.15462.201.00 B00</t>
  </si>
  <si>
    <t xml:space="preserve">   16620</t>
  </si>
  <si>
    <t>OUTILLAGE CENTRAGE CABLE</t>
  </si>
  <si>
    <t xml:space="preserve">   16621</t>
  </si>
  <si>
    <t xml:space="preserve">   16622</t>
  </si>
  <si>
    <t>DEMI COQUILLE MAINTIEN</t>
  </si>
  <si>
    <t xml:space="preserve">   16623</t>
  </si>
  <si>
    <t xml:space="preserve">   16624</t>
  </si>
  <si>
    <t>GOUPILLE ANCRAGE CABLE</t>
  </si>
  <si>
    <t xml:space="preserve">   16626</t>
  </si>
  <si>
    <t>8489262.163.0000</t>
  </si>
  <si>
    <t xml:space="preserve">   16627</t>
  </si>
  <si>
    <t>Passe Fil Droit sans fraisures</t>
  </si>
  <si>
    <t>D545.20165.000.01</t>
  </si>
  <si>
    <t>D545.20165.000.01 A00</t>
  </si>
  <si>
    <t xml:space="preserve">   16628</t>
  </si>
  <si>
    <t>BAEM ST 07</t>
  </si>
  <si>
    <t>51435555</t>
  </si>
  <si>
    <t>F532.76134.202.00</t>
  </si>
  <si>
    <t>62873790-003</t>
  </si>
  <si>
    <t>62873805-003</t>
  </si>
  <si>
    <t>62873807-003</t>
  </si>
  <si>
    <t>62873215-003</t>
  </si>
  <si>
    <t xml:space="preserve">   16630</t>
  </si>
  <si>
    <t>11501256.137.0000</t>
  </si>
  <si>
    <t xml:space="preserve">   16631</t>
  </si>
  <si>
    <t>EPROUVETTE ADET0191 (INOX)</t>
  </si>
  <si>
    <t xml:space="preserve">   16632</t>
  </si>
  <si>
    <t>EPROUVETTE ADET0191 (ALU)</t>
  </si>
  <si>
    <t xml:space="preserve">   16633</t>
  </si>
  <si>
    <t>EPROUVETTE ADET0191 (ACIER)</t>
  </si>
  <si>
    <t xml:space="preserve">   16634</t>
  </si>
  <si>
    <t xml:space="preserve">   16635</t>
  </si>
  <si>
    <t xml:space="preserve">   16636</t>
  </si>
  <si>
    <t xml:space="preserve">   16637</t>
  </si>
  <si>
    <t xml:space="preserve">   16638</t>
  </si>
  <si>
    <t>EPROUVETTE AIPS01-02-019 (ALU7175T3)</t>
  </si>
  <si>
    <t xml:space="preserve">   16639</t>
  </si>
  <si>
    <t>EPROUVETTE AIPS01-02-019 (T-A6V)</t>
  </si>
  <si>
    <t xml:space="preserve">   16640</t>
  </si>
  <si>
    <t>F282.10091.202.40</t>
  </si>
  <si>
    <t>F282.10091.202.40 D00</t>
  </si>
  <si>
    <t xml:space="preserve">   16641</t>
  </si>
  <si>
    <t>RONDELLE FENDU VIS M10</t>
  </si>
  <si>
    <t>OUTIL.MULTI.BAGUE EN V</t>
  </si>
  <si>
    <t>REGLETTE MULTIBAGUES</t>
  </si>
  <si>
    <t>GRAAL DROITIER</t>
  </si>
  <si>
    <t>D71P21010 000</t>
  </si>
  <si>
    <t>MORS PINCE ROBOT</t>
  </si>
  <si>
    <t>SUPPORT MORS PINCE ROBOT</t>
  </si>
  <si>
    <t>O/H V885.37501_SNXX</t>
  </si>
  <si>
    <t>D545.15801.200.00 A00</t>
  </si>
  <si>
    <t>D549.15083.000.00 A00</t>
  </si>
  <si>
    <t>D549.15879.000.00 A00</t>
  </si>
  <si>
    <t>D545.15800.000.00 A00</t>
  </si>
  <si>
    <t>D545.15800.001.00 A00</t>
  </si>
  <si>
    <t>D545.15801.201.00 A00</t>
  </si>
  <si>
    <t>EPROUVETTE AIPS 01-02-008</t>
  </si>
  <si>
    <t>EPROUVETTE AIPS 01-02-008 NU</t>
  </si>
  <si>
    <t>EPROUVETTE AIPS 05-05-001</t>
  </si>
  <si>
    <t>EPROUVETTE EQUIPE AIPS 05-05-001 / 05-05-004</t>
  </si>
  <si>
    <t>D545.15462.200.00</t>
  </si>
  <si>
    <t>D545.15462.201.00</t>
  </si>
  <si>
    <t>CUBE SUPPORT MULTIPERÇAGES</t>
  </si>
  <si>
    <t xml:space="preserve">   16643</t>
  </si>
  <si>
    <t>Outillage pour sertissage EN6046-04</t>
  </si>
  <si>
    <t>TOOL HEAD 1 (UPPER)</t>
  </si>
  <si>
    <t>TOOL HEAD 1 (Upper)</t>
  </si>
  <si>
    <t xml:space="preserve">   16646</t>
  </si>
  <si>
    <t>FERRURE JCT VOILE</t>
  </si>
  <si>
    <t>V533.26547.200.00</t>
  </si>
  <si>
    <t>V533.26547.200.00 A00</t>
  </si>
  <si>
    <t xml:space="preserve">   16647</t>
  </si>
  <si>
    <t>V533.26547.201.00</t>
  </si>
  <si>
    <t>V533.26547.201.00 A00</t>
  </si>
  <si>
    <t xml:space="preserve">   16648</t>
  </si>
  <si>
    <t>GRAAL GAUCHER</t>
  </si>
  <si>
    <t xml:space="preserve">   16649</t>
  </si>
  <si>
    <t>BF FITTING FR49 EQ</t>
  </si>
  <si>
    <t>V571.14704.000.00</t>
  </si>
  <si>
    <t>V571.14704.000.00 A00</t>
  </si>
  <si>
    <t xml:space="preserve">   16650</t>
  </si>
  <si>
    <t>V571.14704.001.00</t>
  </si>
  <si>
    <t>V571.14704.001.00 A00</t>
  </si>
  <si>
    <t xml:space="preserve">   16651</t>
  </si>
  <si>
    <t>V531.14229.200.01</t>
  </si>
  <si>
    <t>V531.14229.200.01 A00</t>
  </si>
  <si>
    <t xml:space="preserve">   16652</t>
  </si>
  <si>
    <t>VAC EQ B-BRACKET</t>
  </si>
  <si>
    <t>V383.11927.000.00</t>
  </si>
  <si>
    <t>V383.11927.000.00 A00</t>
  </si>
  <si>
    <t xml:space="preserve">   16653</t>
  </si>
  <si>
    <t>ECROU A RIVETER PEINT MS21061-3</t>
  </si>
  <si>
    <t>MS21061-3</t>
  </si>
  <si>
    <t xml:space="preserve">   16654</t>
  </si>
  <si>
    <t>V215.91161.001.00</t>
  </si>
  <si>
    <t>V215.91161.001.00 A00</t>
  </si>
  <si>
    <t xml:space="preserve">   16655</t>
  </si>
  <si>
    <t>ECROU A RIVETER PEINT MS21059-3</t>
  </si>
  <si>
    <t>MS21059-3</t>
  </si>
  <si>
    <t xml:space="preserve">   16656</t>
  </si>
  <si>
    <t>CORNIERE L1D C14</t>
  </si>
  <si>
    <t>V531.18114.200.01</t>
  </si>
  <si>
    <t>V531.18114.200.01 A00</t>
  </si>
  <si>
    <t xml:space="preserve">   16657</t>
  </si>
  <si>
    <t>CORNIERE L4D C14</t>
  </si>
  <si>
    <t>V531.18184.200.01</t>
  </si>
  <si>
    <t>V531.18184.200.01 A00</t>
  </si>
  <si>
    <t xml:space="preserve">   16658</t>
  </si>
  <si>
    <t>CORNIERE L4G C19</t>
  </si>
  <si>
    <t>V531.18185.200.01</t>
  </si>
  <si>
    <t>V531.18185.200.01 A00</t>
  </si>
  <si>
    <t xml:space="preserve">   16659</t>
  </si>
  <si>
    <t>CORNIERE L4D C19</t>
  </si>
  <si>
    <t>V531.18186.200.01</t>
  </si>
  <si>
    <t>V531.18186.200.01 A00</t>
  </si>
  <si>
    <t>MS21061-3 AEROLIA</t>
  </si>
  <si>
    <t>MS21059-3 AEROLIA</t>
  </si>
  <si>
    <t xml:space="preserve">   16660</t>
  </si>
  <si>
    <t>STR/F7XL572331102P03</t>
  </si>
  <si>
    <t xml:space="preserve">   16661</t>
  </si>
  <si>
    <t>STR/F7XL571331102P03</t>
  </si>
  <si>
    <t xml:space="preserve">   16662</t>
  </si>
  <si>
    <t>REAR LH INTERCOSTALE</t>
  </si>
  <si>
    <t>V531.11508.200.00</t>
  </si>
  <si>
    <t>V531.11508.200.00 A00</t>
  </si>
  <si>
    <t xml:space="preserve">   16663</t>
  </si>
  <si>
    <t>CROSSBEAM COP FRONT</t>
  </si>
  <si>
    <t>V531.11842.000.00</t>
  </si>
  <si>
    <t>V531.11842.000.00 A00</t>
  </si>
  <si>
    <t xml:space="preserve">   16664</t>
  </si>
  <si>
    <t>FITTING FR10 STR8 RH</t>
  </si>
  <si>
    <t>V531.12649.200.00</t>
  </si>
  <si>
    <t>V531.12649.200.00 A00</t>
  </si>
  <si>
    <t xml:space="preserve">   16665</t>
  </si>
  <si>
    <t>V539.11676.000.00</t>
  </si>
  <si>
    <t>V539.11676.000.00 B00</t>
  </si>
  <si>
    <t xml:space="preserve">   16666</t>
  </si>
  <si>
    <t>ECROU A RIVETER PEINT MS21075L3</t>
  </si>
  <si>
    <t>MS21075L3 AEROLIA</t>
  </si>
  <si>
    <t>MS21075L3</t>
  </si>
  <si>
    <t xml:space="preserve">   16667</t>
  </si>
  <si>
    <t>V539.11676.001.00</t>
  </si>
  <si>
    <t>V539.11676.001.00 B00</t>
  </si>
  <si>
    <t xml:space="preserve">   16668</t>
  </si>
  <si>
    <t>85-BRACKET EQUIPPED</t>
  </si>
  <si>
    <t>V539.17172.001.00</t>
  </si>
  <si>
    <t>V539.17172.001.00 B00</t>
  </si>
  <si>
    <t xml:space="preserve">   16669</t>
  </si>
  <si>
    <t>ECROU A RIVETER PEINT</t>
  </si>
  <si>
    <t>MS21075L3N AEROLIA</t>
  </si>
  <si>
    <t>MS21075L3N</t>
  </si>
  <si>
    <t xml:space="preserve">   16670</t>
  </si>
  <si>
    <t>21-BRACKET</t>
  </si>
  <si>
    <t>V539.17186.200.00</t>
  </si>
  <si>
    <t>V539.17186.200.00 B00</t>
  </si>
  <si>
    <t xml:space="preserve">   16672</t>
  </si>
  <si>
    <t>V539.20552.000.00</t>
  </si>
  <si>
    <t>V539.20552.000.00 A00</t>
  </si>
  <si>
    <t xml:space="preserve">   16674</t>
  </si>
  <si>
    <t>MS21059L3 AEROLIA</t>
  </si>
  <si>
    <t xml:space="preserve">   16675</t>
  </si>
  <si>
    <t>28-BRACKET</t>
  </si>
  <si>
    <t>V579.10572.200.00</t>
  </si>
  <si>
    <t>V579.10572.200.00 A00</t>
  </si>
  <si>
    <t>V579.10741.202.00 C00</t>
  </si>
  <si>
    <t>EPROUVETTE CONTRACTION ADET/AIPS (ALU2024)</t>
  </si>
  <si>
    <t>EPROUVETTE CONTRACTION ADET/AIPS (Type 40CDV12)</t>
  </si>
  <si>
    <t>EPROUVETTE CONTRACTION ADET/AIPS (T-A6V)</t>
  </si>
  <si>
    <t>EPROUVETTE CONTRACTION ADET/AIPS (ALU7175T3)</t>
  </si>
  <si>
    <t xml:space="preserve">   16676</t>
  </si>
  <si>
    <t>V533.20052.200.00</t>
  </si>
  <si>
    <t>V533.20052.200.00 C00</t>
  </si>
  <si>
    <t xml:space="preserve">   16677</t>
  </si>
  <si>
    <t>V533.20051.200.00</t>
  </si>
  <si>
    <t>V533.20051.200.00 A00</t>
  </si>
  <si>
    <t xml:space="preserve">   16678</t>
  </si>
  <si>
    <t>10110268.733.5990</t>
  </si>
  <si>
    <t xml:space="preserve">   16679</t>
  </si>
  <si>
    <t>EPROUVETTE CONTRACTION/DILATION ADET/AIPS (ALU7175T3)</t>
  </si>
  <si>
    <t xml:space="preserve">   16680</t>
  </si>
  <si>
    <t>EPROUVETTE DILATION ADET/AIPS (ALU7175T3)</t>
  </si>
  <si>
    <t xml:space="preserve">   16681</t>
  </si>
  <si>
    <t xml:space="preserve">M531.13581.202.00 </t>
  </si>
  <si>
    <t xml:space="preserve">   16682</t>
  </si>
  <si>
    <t>F282.10143.202.40</t>
  </si>
  <si>
    <t>F282.10143.202.40 B00</t>
  </si>
  <si>
    <t>D545.15408.200.00 A00</t>
  </si>
  <si>
    <t xml:space="preserve">   16684</t>
  </si>
  <si>
    <t>ACOUSTIC-SHROUD-LUG</t>
  </si>
  <si>
    <t>362-855-215-0</t>
  </si>
  <si>
    <t xml:space="preserve">   16686</t>
  </si>
  <si>
    <t>362-855-214-0</t>
  </si>
  <si>
    <t xml:space="preserve">   16687</t>
  </si>
  <si>
    <t>MANILLE AR.NUE</t>
  </si>
  <si>
    <t>F545.15081.200.00</t>
  </si>
  <si>
    <t>F545.15081.200.00 B00</t>
  </si>
  <si>
    <t xml:space="preserve">   16688</t>
  </si>
  <si>
    <t>F545.15083.200.00</t>
  </si>
  <si>
    <t>F545.15083.200.00 A00</t>
  </si>
  <si>
    <t xml:space="preserve">   16689</t>
  </si>
  <si>
    <t>F545.15082.200.00</t>
  </si>
  <si>
    <t>F545.15082.200.00 A00</t>
  </si>
  <si>
    <t xml:space="preserve">   16690</t>
  </si>
  <si>
    <t>FLOOR FIT F46 Y2215</t>
  </si>
  <si>
    <t>V571.14107.200.00</t>
  </si>
  <si>
    <t>V571.14107.200.00 A00</t>
  </si>
  <si>
    <t xml:space="preserve">   16691</t>
  </si>
  <si>
    <t>V571.14107.201.00</t>
  </si>
  <si>
    <t>V571.14107.201.00 A00</t>
  </si>
  <si>
    <t xml:space="preserve">   16692</t>
  </si>
  <si>
    <t>BF FITTING FR50 EQ</t>
  </si>
  <si>
    <t>V571.14714.000.00</t>
  </si>
  <si>
    <t>V571.14714.000.00 A00</t>
  </si>
  <si>
    <t xml:space="preserve">   16693</t>
  </si>
  <si>
    <t>V571.14714.001.00</t>
  </si>
  <si>
    <t>V571.14714.001.00 A00</t>
  </si>
  <si>
    <t xml:space="preserve">   16694</t>
  </si>
  <si>
    <t>V571.14715.000.00</t>
  </si>
  <si>
    <t>V571.14715.000.00 A00</t>
  </si>
  <si>
    <t xml:space="preserve">   16695</t>
  </si>
  <si>
    <t>POIGNEE LEVAGE</t>
  </si>
  <si>
    <t xml:space="preserve">   16696</t>
  </si>
  <si>
    <t>V571.14715.001.00</t>
  </si>
  <si>
    <t>V571.14715.001.00 A00</t>
  </si>
  <si>
    <t xml:space="preserve">   16697</t>
  </si>
  <si>
    <t>BF FITTING BULKHEAD EQ</t>
  </si>
  <si>
    <t>V571.14718.000.00</t>
  </si>
  <si>
    <t>V571.14718.000.00 A00</t>
  </si>
  <si>
    <t xml:space="preserve">   16698</t>
  </si>
  <si>
    <t>ROD H FR47-49</t>
  </si>
  <si>
    <t>V571.14841.200.00</t>
  </si>
  <si>
    <t>V571.14841.200.00 A00</t>
  </si>
  <si>
    <t xml:space="preserve">   16699</t>
  </si>
  <si>
    <t>CORPS POIGNEE</t>
  </si>
  <si>
    <t>POIGNEE M12</t>
  </si>
  <si>
    <t xml:space="preserve">   16700</t>
  </si>
  <si>
    <t>ROD H FR50-53</t>
  </si>
  <si>
    <t>V571.14842.200.00</t>
  </si>
  <si>
    <t>V571.14842.200.00 A00</t>
  </si>
  <si>
    <t xml:space="preserve">   16701</t>
  </si>
  <si>
    <t>ROD H FR54</t>
  </si>
  <si>
    <t>V571.14843.200.00</t>
  </si>
  <si>
    <t>V571.14843.200.00 A00</t>
  </si>
  <si>
    <t xml:space="preserve">   16703</t>
  </si>
  <si>
    <t>V881.21058.200.00</t>
  </si>
  <si>
    <t xml:space="preserve">   16704</t>
  </si>
  <si>
    <t>V881.21056.200.00</t>
  </si>
  <si>
    <t xml:space="preserve">   16706</t>
  </si>
  <si>
    <t>52479857</t>
  </si>
  <si>
    <t xml:space="preserve">   16707</t>
  </si>
  <si>
    <t>X-PADDLE EQ FR 43</t>
  </si>
  <si>
    <t>V533.14963.000.00</t>
  </si>
  <si>
    <t>V533.14963.000.00 A00</t>
  </si>
  <si>
    <t xml:space="preserve">   16708</t>
  </si>
  <si>
    <t>V533.14963.001.00</t>
  </si>
  <si>
    <t>V533.14963.001.00 A00</t>
  </si>
  <si>
    <t xml:space="preserve">   16709</t>
  </si>
  <si>
    <t>X-PADDLE STR ANGLE</t>
  </si>
  <si>
    <t>V533.14950.200.00</t>
  </si>
  <si>
    <t>V533.14950.200.00 A00</t>
  </si>
  <si>
    <t xml:space="preserve">   16710</t>
  </si>
  <si>
    <t>V533.14950.201.00</t>
  </si>
  <si>
    <t>V533.14950.201.00 A00</t>
  </si>
  <si>
    <t>EN+Nc_PT_2 COUPON</t>
  </si>
  <si>
    <t>EN+Nc_PT_1 COUPON</t>
  </si>
  <si>
    <t xml:space="preserve">   16712</t>
  </si>
  <si>
    <t>400089231.970.0000</t>
  </si>
  <si>
    <t>ANCRAGE (outillage) CABLE Ø 11.5</t>
  </si>
  <si>
    <t>62873475AA</t>
  </si>
  <si>
    <t>M531.13581.202.00 D00</t>
  </si>
  <si>
    <t>V381.90863.200.00 A00</t>
  </si>
  <si>
    <t xml:space="preserve">   16713</t>
  </si>
  <si>
    <t>Cap central</t>
  </si>
  <si>
    <t>V885.37952.200.00</t>
  </si>
  <si>
    <t xml:space="preserve">   16714</t>
  </si>
  <si>
    <t>Cap Y Gap</t>
  </si>
  <si>
    <t>V885.37953.200.00</t>
  </si>
  <si>
    <t xml:space="preserve">   16715</t>
  </si>
  <si>
    <t>Cap X Gap</t>
  </si>
  <si>
    <t>V885.37954.200.00</t>
  </si>
  <si>
    <t xml:space="preserve">   16716</t>
  </si>
  <si>
    <t>Cap Corner</t>
  </si>
  <si>
    <t>V885.37955.200.00</t>
  </si>
  <si>
    <t xml:space="preserve">   16717</t>
  </si>
  <si>
    <t>Cap screwed</t>
  </si>
  <si>
    <t>V885.37956.200.00</t>
  </si>
  <si>
    <t>V924.24084.000.00 A00</t>
  </si>
  <si>
    <t>F282.10169.002.00 D00</t>
  </si>
  <si>
    <t>F282.11001.000.00 C00</t>
  </si>
  <si>
    <t>PIEDESTAL (PROTO)</t>
  </si>
  <si>
    <t>D361.15101.200.00</t>
  </si>
  <si>
    <t>D361.15101.200.00 A00</t>
  </si>
  <si>
    <t>D361.15099.200.00</t>
  </si>
  <si>
    <t>D361.15099.200.00 A00</t>
  </si>
  <si>
    <t>D545.15805.200.00 A00</t>
  </si>
  <si>
    <t>D549.15081.000.00 B00</t>
  </si>
  <si>
    <t>D549.15082.000.00 B00</t>
  </si>
  <si>
    <t>D842.15200.000.00 A00</t>
  </si>
  <si>
    <t>D842.15201.200.00 A00</t>
  </si>
  <si>
    <t>D361.15098.000.00</t>
  </si>
  <si>
    <t>D361.15098.000.00 A00</t>
  </si>
  <si>
    <t>V571.14835.200.00 B00</t>
  </si>
  <si>
    <t>V571.14835.201.00 B00</t>
  </si>
  <si>
    <t>EPROUVETTE CONTRACTION ADET/AIPS (TYPE 40CDV12)</t>
  </si>
  <si>
    <t xml:space="preserve">   16718</t>
  </si>
  <si>
    <t>Extracteur de Bague</t>
  </si>
  <si>
    <t>VERSION Ø13.5/11.5</t>
  </si>
  <si>
    <t>Version Ø13.5/11.5</t>
  </si>
  <si>
    <t xml:space="preserve">   16719</t>
  </si>
  <si>
    <t>VERSION Ø21.5/18.1</t>
  </si>
  <si>
    <t>Version Ø21.5/18.1</t>
  </si>
  <si>
    <t xml:space="preserve">   16720</t>
  </si>
  <si>
    <t>CLAPET O.R DE 1"1/2 x 1"</t>
  </si>
  <si>
    <t>18 36767.163.0000</t>
  </si>
  <si>
    <t>18 36767.163.000</t>
  </si>
  <si>
    <t xml:space="preserve">   16721</t>
  </si>
  <si>
    <t>PLAQUE D GPS MMR</t>
  </si>
  <si>
    <t>M531.11567.202.00</t>
  </si>
  <si>
    <t>M531.11567.202.00 C00</t>
  </si>
  <si>
    <t xml:space="preserve">   16722</t>
  </si>
  <si>
    <t>11479734.162.0020</t>
  </si>
  <si>
    <t xml:space="preserve">   16723</t>
  </si>
  <si>
    <t>V885.37836.200.00</t>
  </si>
  <si>
    <t>V885.37836.200.00 A00</t>
  </si>
  <si>
    <t xml:space="preserve">   16725</t>
  </si>
  <si>
    <t>V885.37836.202.00</t>
  </si>
  <si>
    <t>V885.37836.202.00 A00</t>
  </si>
  <si>
    <t xml:space="preserve">   16726</t>
  </si>
  <si>
    <t>V885.37836.204.00</t>
  </si>
  <si>
    <t>V885.37836.204.00 A00</t>
  </si>
  <si>
    <t xml:space="preserve">   16727</t>
  </si>
  <si>
    <t>V885.37836.206.00</t>
  </si>
  <si>
    <t>V885.37836.206.00 A00</t>
  </si>
  <si>
    <t xml:space="preserve">   16728</t>
  </si>
  <si>
    <t>V885.37836.208.00</t>
  </si>
  <si>
    <t>V885.37836.208.00 A00</t>
  </si>
  <si>
    <t xml:space="preserve">   16729</t>
  </si>
  <si>
    <t>V885.37837.200.00</t>
  </si>
  <si>
    <t>V885.37837.200.00 A00</t>
  </si>
  <si>
    <t xml:space="preserve">   16730</t>
  </si>
  <si>
    <t>V885.37837.202.00</t>
  </si>
  <si>
    <t>V885.37837.202.00 A00</t>
  </si>
  <si>
    <t xml:space="preserve">   16731</t>
  </si>
  <si>
    <t>V885.37837.204.00</t>
  </si>
  <si>
    <t>V885.37837.204.00 A00</t>
  </si>
  <si>
    <t xml:space="preserve">   16732</t>
  </si>
  <si>
    <t>V885.37837.206.00</t>
  </si>
  <si>
    <t>V885.37837.206.00 A00</t>
  </si>
  <si>
    <t xml:space="preserve">   16733</t>
  </si>
  <si>
    <t>V885.37837.208.00</t>
  </si>
  <si>
    <t>V885.37837.208.00 A00</t>
  </si>
  <si>
    <t xml:space="preserve">   16735</t>
  </si>
  <si>
    <t>L531.17772.200.00</t>
  </si>
  <si>
    <t>L531.17772.200.00 A00</t>
  </si>
  <si>
    <t xml:space="preserve">   16736</t>
  </si>
  <si>
    <t>L531.17773.200.00</t>
  </si>
  <si>
    <t>L531.17773.200.00 A00</t>
  </si>
  <si>
    <t xml:space="preserve">   16737</t>
  </si>
  <si>
    <t>L531.26142.200.00</t>
  </si>
  <si>
    <t>L531.26142.200.00 A00</t>
  </si>
  <si>
    <t xml:space="preserve">   16738</t>
  </si>
  <si>
    <t>VOILE CISA C17-C17C G</t>
  </si>
  <si>
    <t>L531.26137.200.00</t>
  </si>
  <si>
    <t>L531.26137.200.00 A00</t>
  </si>
  <si>
    <t xml:space="preserve">   16739</t>
  </si>
  <si>
    <t>TUYAU DROIT EQUIPE WV80</t>
  </si>
  <si>
    <t>F282.11001.000.40</t>
  </si>
  <si>
    <t>F282.11001.000.40 C00</t>
  </si>
  <si>
    <t xml:space="preserve">   16741</t>
  </si>
  <si>
    <t>COTE PLATINE GAUCHE</t>
  </si>
  <si>
    <t xml:space="preserve">   16742</t>
  </si>
  <si>
    <t>COTE PLATINE DROIT</t>
  </si>
  <si>
    <t xml:space="preserve">   16743</t>
  </si>
  <si>
    <t xml:space="preserve">   16744</t>
  </si>
  <si>
    <t>BOUCHON FERME</t>
  </si>
  <si>
    <t xml:space="preserve">   16745</t>
  </si>
  <si>
    <t>BOUCHON AVEC RACCORD AIR</t>
  </si>
  <si>
    <t xml:space="preserve">   16746</t>
  </si>
  <si>
    <t>BANC ESSAI DE PRESSION</t>
  </si>
  <si>
    <t xml:space="preserve">   16749</t>
  </si>
  <si>
    <t>BUSH PLAIN</t>
  </si>
  <si>
    <t>NSA5121-07-200</t>
  </si>
  <si>
    <t xml:space="preserve">   16750</t>
  </si>
  <si>
    <t>GRILLE DE PERCAGE ALL354</t>
  </si>
  <si>
    <t xml:space="preserve">   16751</t>
  </si>
  <si>
    <t>CLAPET 41300 2" 1500 SPECIAL</t>
  </si>
  <si>
    <t>400112713.733.0020</t>
  </si>
  <si>
    <t xml:space="preserve">   16752</t>
  </si>
  <si>
    <t>SUPPORT ALU</t>
  </si>
  <si>
    <t xml:space="preserve">   16755</t>
  </si>
  <si>
    <t>PROTO GRAAL LIGNE DE VISEE</t>
  </si>
  <si>
    <t xml:space="preserve">   16756</t>
  </si>
  <si>
    <t>PROTO LANCELOT LIGNE DE VISEE</t>
  </si>
  <si>
    <t xml:space="preserve">   16758</t>
  </si>
  <si>
    <t>PROTO ARTHUR LIGNE DE VISEE</t>
  </si>
  <si>
    <t xml:space="preserve">   16759</t>
  </si>
  <si>
    <t>SOCLE TROPHEE</t>
  </si>
  <si>
    <t xml:space="preserve">   16760</t>
  </si>
  <si>
    <t>EPROUVETTES TR0953-MAT1/A1 à A8</t>
  </si>
  <si>
    <t>EPROUVETTES TR0953-MAT1/A1 À A8</t>
  </si>
  <si>
    <t xml:space="preserve">   16761</t>
  </si>
  <si>
    <t>EPROUVETTES TR0953-MAT1/A9 à A16</t>
  </si>
  <si>
    <t>EPROUVETTES TR0953-MAT1/A9 À A16</t>
  </si>
  <si>
    <t xml:space="preserve">   16762</t>
  </si>
  <si>
    <t>EPROUVETTES TR0953-MAT2/A1 à A12</t>
  </si>
  <si>
    <t>EPROUVETTES TR0953-MAT2/A1 À A12</t>
  </si>
  <si>
    <t xml:space="preserve">   16763</t>
  </si>
  <si>
    <t>EPROUVETTES TR0953-MAT3/A1 à A8</t>
  </si>
  <si>
    <t>EPROUVETTES TR0953-MAT3/A1 À A8</t>
  </si>
  <si>
    <t xml:space="preserve">   16764</t>
  </si>
  <si>
    <t>EPROUVETTES TR0953-MAT3/A9 à A10</t>
  </si>
  <si>
    <t>EPROUVETTES TR0953-MAT3/A9 À A10</t>
  </si>
  <si>
    <t xml:space="preserve">   16765</t>
  </si>
  <si>
    <t>EPROUVETTES TR0953-MAT4/A1 à A8</t>
  </si>
  <si>
    <t>EPROUVETTES TR0953-MAT4/A1 À A8</t>
  </si>
  <si>
    <t xml:space="preserve">   16766</t>
  </si>
  <si>
    <t>EPROUVETTES TR0953-MAT4/A9 à A10</t>
  </si>
  <si>
    <t>EPROUVETTES TR0953-MAT4/A9 À A10</t>
  </si>
  <si>
    <t xml:space="preserve">   16767</t>
  </si>
  <si>
    <t>EPROUVETTES TR0953-MAT5/A1 à A8</t>
  </si>
  <si>
    <t>EPROUVETTES TR0953-MAT5/A1 À A8</t>
  </si>
  <si>
    <t xml:space="preserve">   16768</t>
  </si>
  <si>
    <t>EPROUVETTES TR0953-MAT5/A9 à A10</t>
  </si>
  <si>
    <t>EPROUVETTES TR0953-MAT5/A9 À A10</t>
  </si>
  <si>
    <t xml:space="preserve">   16769</t>
  </si>
  <si>
    <t>EPROUVETTES TR0953-MAT6/A1 à A8</t>
  </si>
  <si>
    <t>EPROUVETTES TR0953-MAT6/A1 À A8</t>
  </si>
  <si>
    <t xml:space="preserve">   16770</t>
  </si>
  <si>
    <t>EPROUVETTES TR0953-MAT6/A9 à A10</t>
  </si>
  <si>
    <t>EPROUVETTES TR0953-MAT6/A9 À A10</t>
  </si>
  <si>
    <t xml:space="preserve">   16771</t>
  </si>
  <si>
    <t>EPROUVETTES TR0953-MAT7/A1 à A8</t>
  </si>
  <si>
    <t>EPROUVETTES TR0953-MAT7/A1 À A8</t>
  </si>
  <si>
    <t xml:space="preserve">   16772</t>
  </si>
  <si>
    <t>CHUTE TR0953-MAT7/B</t>
  </si>
  <si>
    <t xml:space="preserve">   16773</t>
  </si>
  <si>
    <t>EPROUVETTES TR0953-MAT8/A1 à A8</t>
  </si>
  <si>
    <t>EPROUVETTES TR0953-MAT8/A1 À A8</t>
  </si>
  <si>
    <t xml:space="preserve">   16774</t>
  </si>
  <si>
    <t>EPROUVETTES TR0953-MAT8/A9 à A10</t>
  </si>
  <si>
    <t>EPROUVETTES TR0953-MAT8/A9 À A10</t>
  </si>
  <si>
    <t xml:space="preserve">   16775</t>
  </si>
  <si>
    <t>EPROUVETTES TR0953-MAT9/A1 à A8</t>
  </si>
  <si>
    <t>EPROUVETTES TR0953-MAT9/A1 À A8</t>
  </si>
  <si>
    <t xml:space="preserve">   16776</t>
  </si>
  <si>
    <t>EPROUVETTES TR0953-MAT9/A9 à A10</t>
  </si>
  <si>
    <t>EPROUVETTES TR0953-MAT9/A9 À A10</t>
  </si>
  <si>
    <t xml:space="preserve">   16777</t>
  </si>
  <si>
    <t>EPROUVETTES TR0953-MAT10/A1 à A13</t>
  </si>
  <si>
    <t>EPROUVETTES TR0953-MAT10/A1 À A13</t>
  </si>
  <si>
    <t xml:space="preserve">   16778</t>
  </si>
  <si>
    <t>EPROUVETTES TR0953-MAT10/A14 à A17</t>
  </si>
  <si>
    <t>EPROUVETTES TR0953-MAT10/A14 À A17</t>
  </si>
  <si>
    <t xml:space="preserve">   16779</t>
  </si>
  <si>
    <t>EPROUVETTES TR0953-MAT11/A1 à  A14</t>
  </si>
  <si>
    <t>EPROUVETTES TR0953-MAT11/A1 À  A14</t>
  </si>
  <si>
    <t xml:space="preserve">   16780</t>
  </si>
  <si>
    <t>EPROUVETTES TR0953-MAT11/A15 à  A16</t>
  </si>
  <si>
    <t>EPROUVETTES TR0953-MAT11/A15 À  A16</t>
  </si>
  <si>
    <t xml:space="preserve">   16781</t>
  </si>
  <si>
    <t>EPROUVETTES TR0953-MAT11/A17 à  A19</t>
  </si>
  <si>
    <t>EPROUVETTES TR0953-MAT11/A17 À  A19</t>
  </si>
  <si>
    <t xml:space="preserve">   16782</t>
  </si>
  <si>
    <t>CHUTE TR0953-MAT11/B</t>
  </si>
  <si>
    <t xml:space="preserve">   16783</t>
  </si>
  <si>
    <t>EPROUVETTES TR0953-MAT12/A1 à A20</t>
  </si>
  <si>
    <t>EPROUVETTES TR0953-MAT12/A1 À A20</t>
  </si>
  <si>
    <t xml:space="preserve">   16785</t>
  </si>
  <si>
    <t>EPROUVETTES TR0953-MAT12/A21 à A26</t>
  </si>
  <si>
    <t>EPROUVETTES TR0953-MAT12/A21 À A26</t>
  </si>
  <si>
    <t xml:space="preserve">   16786</t>
  </si>
  <si>
    <t>EPROUVETTES TR0953-MAT13/A1 à A6</t>
  </si>
  <si>
    <t>EPROUVETTES TR0953-MAT13/A1 À A6</t>
  </si>
  <si>
    <t xml:space="preserve">   16787</t>
  </si>
  <si>
    <t>EPROUVETTES TR0953-MAT14/A1 à A6</t>
  </si>
  <si>
    <t>EPROUVETTES TR0953-MAT14/A1 À A6</t>
  </si>
  <si>
    <t xml:space="preserve">   16788</t>
  </si>
  <si>
    <t>EPROUVETTES TR0953-MAT15/A1 à A6</t>
  </si>
  <si>
    <t>EPROUVETTES TR0953-MAT15/A1 À A6</t>
  </si>
  <si>
    <t xml:space="preserve">   16789</t>
  </si>
  <si>
    <t>FIXATION VIROLE ACOUSTIQUE</t>
  </si>
  <si>
    <t>7115680</t>
  </si>
  <si>
    <t xml:space="preserve">   16790</t>
  </si>
  <si>
    <t>7115682</t>
  </si>
  <si>
    <t xml:space="preserve">   16791</t>
  </si>
  <si>
    <t>SPRT COLLEC.N10 EQ</t>
  </si>
  <si>
    <t>D842.15100.000.00</t>
  </si>
  <si>
    <t>D842.15100.000.00 A00</t>
  </si>
  <si>
    <t xml:space="preserve">   16792</t>
  </si>
  <si>
    <t>PION EPAULE Ø7.54</t>
  </si>
  <si>
    <t xml:space="preserve">   16794</t>
  </si>
  <si>
    <t>POW 2013 TOOLING</t>
  </si>
  <si>
    <t>D981.19040-01</t>
  </si>
  <si>
    <t xml:space="preserve">   16796</t>
  </si>
  <si>
    <t>POW 2014 TOOLING</t>
  </si>
  <si>
    <t>D981.19041-01</t>
  </si>
  <si>
    <t xml:space="preserve">   16797</t>
  </si>
  <si>
    <t xml:space="preserve">POW 2014 AFT TOOLING </t>
  </si>
  <si>
    <t>D981.19047-01</t>
  </si>
  <si>
    <t xml:space="preserve">   16798</t>
  </si>
  <si>
    <t>POW 2014 AI FLANGE SAMPLE</t>
  </si>
  <si>
    <t>D981.19045-01</t>
  </si>
  <si>
    <t xml:space="preserve">   16799</t>
  </si>
  <si>
    <t>CADRE DROIT</t>
  </si>
  <si>
    <t>V885.76042.200.00</t>
  </si>
  <si>
    <t>V885.76042.200.00 A00</t>
  </si>
  <si>
    <t xml:space="preserve">   16800</t>
  </si>
  <si>
    <t>V885.76042.202.00</t>
  </si>
  <si>
    <t>V885.76042.202.00 A00</t>
  </si>
  <si>
    <t xml:space="preserve">   16801</t>
  </si>
  <si>
    <t>Centreur pour montage à azote des bagues sur manilles</t>
  </si>
  <si>
    <t>CENTREUR POUR MONTAGE À AZOTE DES BAGUES SUR MANILLES</t>
  </si>
  <si>
    <t xml:space="preserve">   16803</t>
  </si>
  <si>
    <t>713489</t>
  </si>
  <si>
    <t>713489 B</t>
  </si>
  <si>
    <t xml:space="preserve">   16804</t>
  </si>
  <si>
    <t>713490</t>
  </si>
  <si>
    <t>713490 B</t>
  </si>
  <si>
    <t xml:space="preserve">   16805</t>
  </si>
  <si>
    <t>21008281.163.0000</t>
  </si>
  <si>
    <t xml:space="preserve">   16806</t>
  </si>
  <si>
    <t>V545.10252.000.00</t>
  </si>
  <si>
    <t>V545.10252.000.00  A00</t>
  </si>
  <si>
    <t xml:space="preserve">   16807</t>
  </si>
  <si>
    <t xml:space="preserve">V545.10253.200.00 </t>
  </si>
  <si>
    <t>V545.10253.200.00 A00</t>
  </si>
  <si>
    <t xml:space="preserve">   16808</t>
  </si>
  <si>
    <t>CAGE =% CV : 140 VANNE 41000 DE 3"</t>
  </si>
  <si>
    <t>400099251.733.0020</t>
  </si>
  <si>
    <t xml:space="preserve">   16809</t>
  </si>
  <si>
    <t>CLAPET 41500 DROIT 3"</t>
  </si>
  <si>
    <t>400107004.733.0020</t>
  </si>
  <si>
    <t xml:space="preserve">   16814</t>
  </si>
  <si>
    <t>M531.13474.000.02</t>
  </si>
  <si>
    <t>M531.13474.000.02 C00</t>
  </si>
  <si>
    <t xml:space="preserve">   16815</t>
  </si>
  <si>
    <t>V531.11842.000.01</t>
  </si>
  <si>
    <t>V531.11842.000.01 A00</t>
  </si>
  <si>
    <t xml:space="preserve">   16817</t>
  </si>
  <si>
    <t>21006282.732.0020</t>
  </si>
  <si>
    <t xml:space="preserve">   16818</t>
  </si>
  <si>
    <t>PION EPAULE Ø7.00</t>
  </si>
  <si>
    <t xml:space="preserve">   16819</t>
  </si>
  <si>
    <t>F7XC535557102A5</t>
  </si>
  <si>
    <t xml:space="preserve">   16820</t>
  </si>
  <si>
    <t>CLE A ERGOT</t>
  </si>
  <si>
    <t xml:space="preserve">   16822</t>
  </si>
  <si>
    <t>Version Ø9.5</t>
  </si>
  <si>
    <t xml:space="preserve">   16823</t>
  </si>
  <si>
    <t>Version Ø17</t>
  </si>
  <si>
    <t xml:space="preserve">   16824</t>
  </si>
  <si>
    <t>Version Ø17.5</t>
  </si>
  <si>
    <t xml:space="preserve">   16825</t>
  </si>
  <si>
    <t>Version Ø19</t>
  </si>
  <si>
    <t xml:space="preserve">   16826</t>
  </si>
  <si>
    <t>Version Ø21</t>
  </si>
  <si>
    <t xml:space="preserve">   16827</t>
  </si>
  <si>
    <t>Version Ø23.5</t>
  </si>
  <si>
    <t xml:space="preserve">   16828</t>
  </si>
  <si>
    <t>Version Ø29</t>
  </si>
  <si>
    <t xml:space="preserve">   16829</t>
  </si>
  <si>
    <t>Version Ø35</t>
  </si>
  <si>
    <t xml:space="preserve">   16830</t>
  </si>
  <si>
    <t>Version Ø28.8</t>
  </si>
  <si>
    <t xml:space="preserve">   16831</t>
  </si>
  <si>
    <t>Version Ø46</t>
  </si>
  <si>
    <t xml:space="preserve">   16832</t>
  </si>
  <si>
    <t>Mandrin version Ø6.35</t>
  </si>
  <si>
    <t xml:space="preserve">   16834</t>
  </si>
  <si>
    <t>Mandrin version Ø6.35 bis</t>
  </si>
  <si>
    <t xml:space="preserve">   16835</t>
  </si>
  <si>
    <t>Mandrin version Ø7.8-8</t>
  </si>
  <si>
    <t xml:space="preserve">   16836</t>
  </si>
  <si>
    <t>Mandrin version Ø11.7-12</t>
  </si>
  <si>
    <t xml:space="preserve">   16837</t>
  </si>
  <si>
    <t>Mandrin version Ø11.6</t>
  </si>
  <si>
    <t xml:space="preserve">   16838</t>
  </si>
  <si>
    <t>Mandrin version Ø12.7</t>
  </si>
  <si>
    <t xml:space="preserve">   16839</t>
  </si>
  <si>
    <t>Mandrin version Ø15.8-16</t>
  </si>
  <si>
    <t xml:space="preserve">   16840</t>
  </si>
  <si>
    <t>Mandrin version Ø18</t>
  </si>
  <si>
    <t xml:space="preserve">   16841</t>
  </si>
  <si>
    <t>Mandrin version Ø22</t>
  </si>
  <si>
    <t xml:space="preserve">   16842</t>
  </si>
  <si>
    <t>Mandrin version Ø25.4</t>
  </si>
  <si>
    <t xml:space="preserve">   16844</t>
  </si>
  <si>
    <t>Mandrin version Ø31.75</t>
  </si>
  <si>
    <t xml:space="preserve">   16845</t>
  </si>
  <si>
    <t>Mandrin version Ø14.2</t>
  </si>
  <si>
    <t xml:space="preserve">   16846</t>
  </si>
  <si>
    <t>Mandrin version Ø18.9</t>
  </si>
  <si>
    <t xml:space="preserve">   16847</t>
  </si>
  <si>
    <t>Mandrin version Ø23</t>
  </si>
  <si>
    <t xml:space="preserve">   16848</t>
  </si>
  <si>
    <t>Guide Ø10/6.35</t>
  </si>
  <si>
    <t xml:space="preserve">   16849</t>
  </si>
  <si>
    <t>Guide Ø10/8</t>
  </si>
  <si>
    <t xml:space="preserve">   16850</t>
  </si>
  <si>
    <t>Guide Ø14/12</t>
  </si>
  <si>
    <t xml:space="preserve">   16851</t>
  </si>
  <si>
    <t>Guide Ø17/11.7</t>
  </si>
  <si>
    <t xml:space="preserve">   16852</t>
  </si>
  <si>
    <t>Guide Ø18/12.7</t>
  </si>
  <si>
    <t xml:space="preserve">   16853</t>
  </si>
  <si>
    <t>Guide Ø18/16</t>
  </si>
  <si>
    <t xml:space="preserve">   16855</t>
  </si>
  <si>
    <t>Guide Ø20/18</t>
  </si>
  <si>
    <t xml:space="preserve">   16856</t>
  </si>
  <si>
    <t>Guide Ø24/22</t>
  </si>
  <si>
    <t xml:space="preserve">   16857</t>
  </si>
  <si>
    <t>Guide Ø30/25.4</t>
  </si>
  <si>
    <t xml:space="preserve">   16858</t>
  </si>
  <si>
    <t>Guide Ø36.5/31.75</t>
  </si>
  <si>
    <t xml:space="preserve">   16859</t>
  </si>
  <si>
    <t>Guide Ø25/23</t>
  </si>
  <si>
    <t xml:space="preserve">   16860</t>
  </si>
  <si>
    <t>Guide Ø25/19</t>
  </si>
  <si>
    <t xml:space="preserve">   16861</t>
  </si>
  <si>
    <t>Guide Ø18/14.3</t>
  </si>
  <si>
    <t xml:space="preserve">   16865</t>
  </si>
  <si>
    <t>V539.26120.000.00</t>
  </si>
  <si>
    <t>V539.26120.000.00 A00</t>
  </si>
  <si>
    <t xml:space="preserve">   16866</t>
  </si>
  <si>
    <t>V539.26251.000.00</t>
  </si>
  <si>
    <t>V539.26251.000.00 A00</t>
  </si>
  <si>
    <t xml:space="preserve">   16868</t>
  </si>
  <si>
    <t>V539.26252.000.00</t>
  </si>
  <si>
    <t>V539.26252.000.00 A00</t>
  </si>
  <si>
    <t xml:space="preserve">   16869</t>
  </si>
  <si>
    <t>V539.26253.000.00</t>
  </si>
  <si>
    <t>V539.26253.000.00 A00</t>
  </si>
  <si>
    <t xml:space="preserve">   16870</t>
  </si>
  <si>
    <t>V539.26276.000.00</t>
  </si>
  <si>
    <t>V539.26276.000.00 A00</t>
  </si>
  <si>
    <t xml:space="preserve">   16871</t>
  </si>
  <si>
    <t>V539.26276.002.00</t>
  </si>
  <si>
    <t>V539.26276.002.00 A00</t>
  </si>
  <si>
    <t xml:space="preserve">   16872</t>
  </si>
  <si>
    <t>SECONDARY MBN</t>
  </si>
  <si>
    <t>V579.14171.200.00</t>
  </si>
  <si>
    <t>V579.14171.200.00.A00</t>
  </si>
  <si>
    <t xml:space="preserve">   16873</t>
  </si>
  <si>
    <t>FWD FREEFALL FITT</t>
  </si>
  <si>
    <t>V533.26192.200.00</t>
  </si>
  <si>
    <t xml:space="preserve">   16874</t>
  </si>
  <si>
    <t>V533.26192.201.00</t>
  </si>
  <si>
    <t>V533.26192.201.00.A00</t>
  </si>
  <si>
    <t xml:space="preserve">   16875</t>
  </si>
  <si>
    <t>PION EPAULE Ø9.75</t>
  </si>
  <si>
    <t xml:space="preserve">   16876</t>
  </si>
  <si>
    <t>PION EPAULE Ø11.35</t>
  </si>
  <si>
    <t xml:space="preserve">   16879</t>
  </si>
  <si>
    <t>F7XC535557202A4</t>
  </si>
  <si>
    <t xml:space="preserve">   16880</t>
  </si>
  <si>
    <t>PROTO BASELINE</t>
  </si>
  <si>
    <t xml:space="preserve">   16881</t>
  </si>
  <si>
    <t>PROTO TOMA</t>
  </si>
  <si>
    <t xml:space="preserve">   16882</t>
  </si>
  <si>
    <t>F7XC535146284A5</t>
  </si>
  <si>
    <t xml:space="preserve">   16883</t>
  </si>
  <si>
    <t>F7XC535146184A5</t>
  </si>
  <si>
    <t xml:space="preserve">   16889</t>
  </si>
  <si>
    <t>ENS CHAPE  Outillage</t>
  </si>
  <si>
    <t>D545 15800 000 00 A00</t>
  </si>
  <si>
    <t xml:space="preserve">   16890</t>
  </si>
  <si>
    <t>ECROU A RIVETER PEINT MS21061-4</t>
  </si>
  <si>
    <t>MS21061-4</t>
  </si>
  <si>
    <t xml:space="preserve">   16891</t>
  </si>
  <si>
    <t>ECROU A RIVETER PEINT MS21059-4</t>
  </si>
  <si>
    <t>MS21059-4</t>
  </si>
  <si>
    <t xml:space="preserve">   16892</t>
  </si>
  <si>
    <t>SUPPORT CARBURANT MIE</t>
  </si>
  <si>
    <t>L549.10515.200.00</t>
  </si>
  <si>
    <t>L549.10515.200.00 A00</t>
  </si>
  <si>
    <t xml:space="preserve">   16893</t>
  </si>
  <si>
    <t>L533.15527.200.00 SM00</t>
  </si>
  <si>
    <t>L533.15527.200.00 SM00 B00</t>
  </si>
  <si>
    <t xml:space="preserve">   16894</t>
  </si>
  <si>
    <t>L533.15527.201.00 SM00</t>
  </si>
  <si>
    <t>L533.15527.201.00 SM00 B00</t>
  </si>
  <si>
    <t xml:space="preserve">   16896</t>
  </si>
  <si>
    <t>F7XC535556102A7</t>
  </si>
  <si>
    <t xml:space="preserve">   16897</t>
  </si>
  <si>
    <t>F7XC535556202A7</t>
  </si>
  <si>
    <t xml:space="preserve">   16899</t>
  </si>
  <si>
    <t>SABOT ECLISSAGE AV.D</t>
  </si>
  <si>
    <t>D545.21099.201.01</t>
  </si>
  <si>
    <t>D545.21099.201.01 A00</t>
  </si>
  <si>
    <t xml:space="preserve">   16900</t>
  </si>
  <si>
    <t>SABOT ECLISSAGE AV.G</t>
  </si>
  <si>
    <t>D545.21099.200.01</t>
  </si>
  <si>
    <t>D545.21099.200.01 A00</t>
  </si>
  <si>
    <t>CF  1259</t>
  </si>
  <si>
    <t>Eprouvette diam 23.017 Ep 9</t>
  </si>
  <si>
    <t>EPROUVETTE DIAM 23.017 EP 9</t>
  </si>
  <si>
    <t>CN   394</t>
  </si>
  <si>
    <t>PATTE DE METALLISATION</t>
  </si>
  <si>
    <t xml:space="preserve">D282.10029.000.00 </t>
  </si>
  <si>
    <t>2014124188</t>
  </si>
  <si>
    <t>CN   440</t>
  </si>
  <si>
    <t xml:space="preserve">NSA 5120Z8-050 </t>
  </si>
  <si>
    <t>STG7000000</t>
  </si>
  <si>
    <t>Cotation</t>
  </si>
  <si>
    <t>fait</t>
  </si>
  <si>
    <t>inutile</t>
  </si>
  <si>
    <t>FCU HAAS UMC 750</t>
  </si>
  <si>
    <t>FCU HAAS VF6-3 (5 axes) 1 étau</t>
  </si>
  <si>
    <t xml:space="preserve">FCU HAAS VF6-2 (3 axes) </t>
  </si>
  <si>
    <t xml:space="preserve">FCU HAAS VF6-1 (3 axes) </t>
  </si>
  <si>
    <t>FCU MATSUURA MAM72-63V (alu)</t>
  </si>
  <si>
    <t>Machines</t>
  </si>
  <si>
    <t>à faire</t>
  </si>
  <si>
    <t>FCU MATSUURA MAM72-63V PC6 (titane)</t>
  </si>
  <si>
    <t>FCU MORI SEIKI NV4000</t>
  </si>
  <si>
    <t>FCU HAAS VF6-5 (5 axes) 2 étaux</t>
  </si>
  <si>
    <t xml:space="preserve">   16902</t>
  </si>
  <si>
    <t>CLAPET SPE LIN 70000BS 2"CV3,8</t>
  </si>
  <si>
    <t>400076508.163.0000</t>
  </si>
  <si>
    <t xml:space="preserve">   16903</t>
  </si>
  <si>
    <t>21000285.161.0000</t>
  </si>
  <si>
    <t>D545.16242.200.01 B00</t>
  </si>
  <si>
    <t>D545.16242.201.01 B00</t>
  </si>
  <si>
    <t>V533.26192.200.00 A00</t>
  </si>
  <si>
    <t xml:space="preserve">   16904</t>
  </si>
  <si>
    <t>SIEGE SPECIAL21000 3" 300</t>
  </si>
  <si>
    <t>400096584.733.0000</t>
  </si>
  <si>
    <t xml:space="preserve">   16905</t>
  </si>
  <si>
    <t>Clip FR71 lisse 38 G</t>
  </si>
  <si>
    <t xml:space="preserve">   16906</t>
  </si>
  <si>
    <t>Clip FR71 lisse 38 D</t>
  </si>
  <si>
    <t xml:space="preserve">   16907</t>
  </si>
  <si>
    <t>Clip FR71 lisse 38 /39 G</t>
  </si>
  <si>
    <t xml:space="preserve">   16908</t>
  </si>
  <si>
    <t>Clip FR71 lisse 38 /39 D</t>
  </si>
  <si>
    <t xml:space="preserve">   16909</t>
  </si>
  <si>
    <t>Clip FR71 lisse 41/42 G</t>
  </si>
  <si>
    <t xml:space="preserve">   16910</t>
  </si>
  <si>
    <t>Clip FR71 lisse 41/42 D</t>
  </si>
  <si>
    <t xml:space="preserve">   16911</t>
  </si>
  <si>
    <t>Clip FR71 lisse 44/43 G</t>
  </si>
  <si>
    <t xml:space="preserve">   16912</t>
  </si>
  <si>
    <t>Clip FR71 lisse 44/43 D</t>
  </si>
  <si>
    <t xml:space="preserve">   16914</t>
  </si>
  <si>
    <t>21-SUPPORT EQUIPE</t>
  </si>
  <si>
    <t>V539.23046.000.00</t>
  </si>
  <si>
    <t xml:space="preserve">   16915</t>
  </si>
  <si>
    <t>92-BRACKET ASSY</t>
  </si>
  <si>
    <t>V539.11958.000.00</t>
  </si>
  <si>
    <t xml:space="preserve">   16916</t>
  </si>
  <si>
    <t>V539.20933.200.00</t>
  </si>
  <si>
    <t xml:space="preserve">   16917</t>
  </si>
  <si>
    <t xml:space="preserve">   16918</t>
  </si>
  <si>
    <t>V539.26028.200.00</t>
  </si>
  <si>
    <t xml:space="preserve">   16919</t>
  </si>
  <si>
    <t>V539.26804.000.00</t>
  </si>
  <si>
    <t xml:space="preserve">   16920</t>
  </si>
  <si>
    <t>55002638006</t>
  </si>
  <si>
    <t>V539.23046.000.00 A00</t>
  </si>
  <si>
    <t xml:space="preserve">   16921</t>
  </si>
  <si>
    <t>CLAPET CV:45 21000 2" 600</t>
  </si>
  <si>
    <t>400095661.733.0020</t>
  </si>
  <si>
    <t>V539.11958.000.00 A00</t>
  </si>
  <si>
    <t>V539.20933.200.00 A00</t>
  </si>
  <si>
    <t>V539.26022.200.00</t>
  </si>
  <si>
    <t>V539.26022.200.00 A00</t>
  </si>
  <si>
    <t>V539.26028.200.00 A00</t>
  </si>
  <si>
    <t>V539.26804.000.00 A00</t>
  </si>
  <si>
    <t>F545.15080.000.00 C00</t>
  </si>
  <si>
    <t>62863875AA-F8294-0026</t>
  </si>
  <si>
    <t xml:space="preserve">62863875AA-F8294-0026 </t>
  </si>
  <si>
    <t>Outillage D545 15800 000 00</t>
  </si>
  <si>
    <t>RIB 2 FLAP TORQUE BOX (sym)</t>
  </si>
  <si>
    <t xml:space="preserve">55002638006 </t>
  </si>
  <si>
    <t xml:space="preserve">   16923</t>
  </si>
  <si>
    <t>CLAPET PARABOLIQUE 10000DS 4"</t>
  </si>
  <si>
    <t>18 9973.163.0000</t>
  </si>
  <si>
    <t xml:space="preserve">   16924</t>
  </si>
  <si>
    <t>21006411.193.0020</t>
  </si>
  <si>
    <t xml:space="preserve">   16925</t>
  </si>
  <si>
    <t>53-SUPPORT EQ EQUIPE</t>
  </si>
  <si>
    <t>V579.10775.000.00</t>
  </si>
  <si>
    <t>V579.10775.000.00 A00</t>
  </si>
  <si>
    <t xml:space="preserve">   16926</t>
  </si>
  <si>
    <t>Y-ROD FR61</t>
  </si>
  <si>
    <t>V533.15578.200.00</t>
  </si>
  <si>
    <t>V533.15578.200.00 A00</t>
  </si>
  <si>
    <t xml:space="preserve">   16927</t>
  </si>
  <si>
    <t>V533.15578.201.00</t>
  </si>
  <si>
    <t>V533.15578.201.00 A00</t>
  </si>
  <si>
    <t xml:space="preserve">   16928</t>
  </si>
  <si>
    <t>BF FITTING FR54 EQ L</t>
  </si>
  <si>
    <t>V571.14707.000.00</t>
  </si>
  <si>
    <t>V571.14707.000.00 A00</t>
  </si>
  <si>
    <t xml:space="preserve">   16929</t>
  </si>
  <si>
    <t>V571.14707.001.00</t>
  </si>
  <si>
    <t>V571.14707.001.00 A00</t>
  </si>
  <si>
    <t xml:space="preserve">   16930</t>
  </si>
  <si>
    <t>BF VCRU F65 S36 LH EQ</t>
  </si>
  <si>
    <t>V539.35109.000.00</t>
  </si>
  <si>
    <t>V539.35109.000.00 A00</t>
  </si>
  <si>
    <t xml:space="preserve">   16931</t>
  </si>
  <si>
    <t>21-BRACKET CSAS</t>
  </si>
  <si>
    <t>V579.14143.000.00</t>
  </si>
  <si>
    <t>V579.14143.000.00 A00</t>
  </si>
  <si>
    <t xml:space="preserve">   16932</t>
  </si>
  <si>
    <t>V579.14143.001.00</t>
  </si>
  <si>
    <t>V579.14143.001.00 A00</t>
  </si>
  <si>
    <t xml:space="preserve">   16933</t>
  </si>
  <si>
    <t>V579.14136.000.00</t>
  </si>
  <si>
    <t>V579.14136.000.00 A00</t>
  </si>
  <si>
    <t xml:space="preserve">   16934</t>
  </si>
  <si>
    <t>V579.14136.001.00</t>
  </si>
  <si>
    <t>V579.14136.001.00 A00</t>
  </si>
  <si>
    <t xml:space="preserve">   16935</t>
  </si>
  <si>
    <t>V579.14139.000.00</t>
  </si>
  <si>
    <t>V579.14139.000.00 A00</t>
  </si>
  <si>
    <t xml:space="preserve">   16936</t>
  </si>
  <si>
    <t>V579.14139.001.00</t>
  </si>
  <si>
    <t>V579.14139.001.00 A00</t>
  </si>
  <si>
    <t xml:space="preserve">   16937</t>
  </si>
  <si>
    <t>V579.14135.000.00</t>
  </si>
  <si>
    <t>V579.14135.000.00 A00</t>
  </si>
  <si>
    <t xml:space="preserve">   16938</t>
  </si>
  <si>
    <t>V579.14135.001.00</t>
  </si>
  <si>
    <t>V579.14135.001.00 A00</t>
  </si>
  <si>
    <t xml:space="preserve">   16939</t>
  </si>
  <si>
    <t>V579.14137.000.00</t>
  </si>
  <si>
    <t>V579.14137.000.00 A00</t>
  </si>
  <si>
    <t xml:space="preserve">   16940</t>
  </si>
  <si>
    <t>21-SUPPORT CSAS</t>
  </si>
  <si>
    <t>V579.14138.000.00</t>
  </si>
  <si>
    <t>V579.14138.000.00 A00</t>
  </si>
  <si>
    <t xml:space="preserve">   16941</t>
  </si>
  <si>
    <t>V579.14140.000.00</t>
  </si>
  <si>
    <t>V579.14140.000.00 A00</t>
  </si>
  <si>
    <t xml:space="preserve">   16942</t>
  </si>
  <si>
    <t>V579.14140.001.00</t>
  </si>
  <si>
    <t>V579.14140.001.00 A00</t>
  </si>
  <si>
    <t xml:space="preserve">   16943</t>
  </si>
  <si>
    <t>V579.14141.001.00</t>
  </si>
  <si>
    <t>V579.14141.001.00 A00</t>
  </si>
  <si>
    <t xml:space="preserve">   16944</t>
  </si>
  <si>
    <t>V579.14144.000.00</t>
  </si>
  <si>
    <t>V579.14144.000.00 A00</t>
  </si>
  <si>
    <t xml:space="preserve">   16945</t>
  </si>
  <si>
    <t>21-BRACKET ASSY</t>
  </si>
  <si>
    <t>V579.14147.000.00</t>
  </si>
  <si>
    <t>V579.14147.000.00 A00</t>
  </si>
  <si>
    <t xml:space="preserve">   16946</t>
  </si>
  <si>
    <t>V579.14147.001.00</t>
  </si>
  <si>
    <t>V579.14147.001.00 A00</t>
  </si>
  <si>
    <t xml:space="preserve">   16947</t>
  </si>
  <si>
    <t>V579.14152.000.00</t>
  </si>
  <si>
    <t>V579.14152.000.00 A00</t>
  </si>
  <si>
    <t xml:space="preserve">   16948</t>
  </si>
  <si>
    <t>V579.14152.001.00</t>
  </si>
  <si>
    <t>V579.14152.001.00 A00</t>
  </si>
  <si>
    <t xml:space="preserve">   16949</t>
  </si>
  <si>
    <t>V579.14153.000.00</t>
  </si>
  <si>
    <t>V579.14153.000.00 A00</t>
  </si>
  <si>
    <t xml:space="preserve">   16950</t>
  </si>
  <si>
    <t>V579.14153.001.00</t>
  </si>
  <si>
    <t>V579.14153.001.00 A00</t>
  </si>
  <si>
    <t xml:space="preserve">   16951</t>
  </si>
  <si>
    <t>V579.14177.000.00</t>
  </si>
  <si>
    <t>V579.14177.000.00 A00</t>
  </si>
  <si>
    <t xml:space="preserve">   16952</t>
  </si>
  <si>
    <t>V579.14177.001.00</t>
  </si>
  <si>
    <t>V579.14177.001.00 A00</t>
  </si>
  <si>
    <t xml:space="preserve">   16953</t>
  </si>
  <si>
    <t>V579.14123.000.00</t>
  </si>
  <si>
    <t>V579.14123.000.00 A00</t>
  </si>
  <si>
    <t xml:space="preserve">   16954</t>
  </si>
  <si>
    <t>V579.14125.000.00</t>
  </si>
  <si>
    <t>V579.14125.000.00 A00</t>
  </si>
  <si>
    <t xml:space="preserve">   16955</t>
  </si>
  <si>
    <t>V579.14126.000.00</t>
  </si>
  <si>
    <t>V579.14126.000.00 A00</t>
  </si>
  <si>
    <t xml:space="preserve">   16956</t>
  </si>
  <si>
    <t>V579.14146.000.00</t>
  </si>
  <si>
    <t>V579.14146.000.00 A00</t>
  </si>
  <si>
    <t xml:space="preserve">   16957</t>
  </si>
  <si>
    <t>V579.14146.001.00</t>
  </si>
  <si>
    <t>V579.14146.001.00 A00</t>
  </si>
  <si>
    <t xml:space="preserve">   16958</t>
  </si>
  <si>
    <t>V579.14155.000.00</t>
  </si>
  <si>
    <t>V579.14155.000.00 A00</t>
  </si>
  <si>
    <t xml:space="preserve">   16959</t>
  </si>
  <si>
    <t>V579.14155.001.00</t>
  </si>
  <si>
    <t>V579.14155.001.00 A00</t>
  </si>
  <si>
    <t xml:space="preserve">   16960</t>
  </si>
  <si>
    <t>21-BRACKET EQUIPPED</t>
  </si>
  <si>
    <t>V539.35141.000.00</t>
  </si>
  <si>
    <t>V539.35141.000.00 A00</t>
  </si>
  <si>
    <t xml:space="preserve">   16961</t>
  </si>
  <si>
    <t>V539.35141.001.00</t>
  </si>
  <si>
    <t>V539.35141.001.00 A00</t>
  </si>
  <si>
    <t xml:space="preserve">   16962</t>
  </si>
  <si>
    <t>PION EPAULE Ø7.50</t>
  </si>
  <si>
    <t xml:space="preserve">   16963</t>
  </si>
  <si>
    <t>F282.10169.002.40</t>
  </si>
  <si>
    <t>F282.10169.002.40 D00</t>
  </si>
  <si>
    <t xml:space="preserve">   16964</t>
  </si>
  <si>
    <t>CROCHET EQUIPE</t>
  </si>
  <si>
    <t>M523.P7257.000.00</t>
  </si>
  <si>
    <t>M523.P7257.000.00 B00</t>
  </si>
  <si>
    <t xml:space="preserve">   16965</t>
  </si>
  <si>
    <t>M523.P7263.000.00</t>
  </si>
  <si>
    <t>M523.P7263.000.00 B00</t>
  </si>
  <si>
    <t xml:space="preserve">   16966</t>
  </si>
  <si>
    <t>CONTACTEUR DE CAME</t>
  </si>
  <si>
    <t>M523.P7258.200.00</t>
  </si>
  <si>
    <t>M523.P7258.200.00 A00</t>
  </si>
  <si>
    <t xml:space="preserve">   16968</t>
  </si>
  <si>
    <t>FERRURE CROCHET 1</t>
  </si>
  <si>
    <t>M523.P7264.200.00</t>
  </si>
  <si>
    <t>M523.P7264.200.00 A00</t>
  </si>
  <si>
    <t xml:space="preserve">   16970</t>
  </si>
  <si>
    <t>M523.P7265.000.00</t>
  </si>
  <si>
    <t>M523.P7265.000.00 A00</t>
  </si>
  <si>
    <t xml:space="preserve">   16971</t>
  </si>
  <si>
    <t>M523.P7283.200.00</t>
  </si>
  <si>
    <t>M523.P7283.200.00 B00</t>
  </si>
  <si>
    <t xml:space="preserve">   16972</t>
  </si>
  <si>
    <t>M523.P7284.200.00</t>
  </si>
  <si>
    <t>M523.P7284.200.00 A00</t>
  </si>
  <si>
    <t xml:space="preserve">   16973</t>
  </si>
  <si>
    <t>PALAN</t>
  </si>
  <si>
    <t>M523.P7285.200.00</t>
  </si>
  <si>
    <t>M523.P7285.200.00 A00</t>
  </si>
  <si>
    <t xml:space="preserve">   16975</t>
  </si>
  <si>
    <t xml:space="preserve">M523.P7372.200.00 </t>
  </si>
  <si>
    <t>M523.P7372.200.00 A00</t>
  </si>
  <si>
    <t xml:space="preserve">   16976</t>
  </si>
  <si>
    <t>M523.P7580.200.00</t>
  </si>
  <si>
    <t>M523.P7580.200.00 A00</t>
  </si>
  <si>
    <t xml:space="preserve">   16977</t>
  </si>
  <si>
    <t>M523.P7581.200.00</t>
  </si>
  <si>
    <t>M523.P7581.200.00 A00</t>
  </si>
  <si>
    <t xml:space="preserve">   16978</t>
  </si>
  <si>
    <t>M523.P7582.200.00</t>
  </si>
  <si>
    <t>M523.P7582.200.00 A00</t>
  </si>
  <si>
    <t xml:space="preserve">   16979</t>
  </si>
  <si>
    <t>CROCHET VERROU</t>
  </si>
  <si>
    <t>M523.P7266.200.00</t>
  </si>
  <si>
    <t>M523.P7266.200.00 A00</t>
  </si>
  <si>
    <t xml:space="preserve">   16980</t>
  </si>
  <si>
    <t>M523.P7368.200.00</t>
  </si>
  <si>
    <t>M523.P7368.200.00 B00</t>
  </si>
  <si>
    <t xml:space="preserve">   16981</t>
  </si>
  <si>
    <t>LEVIER EQ.</t>
  </si>
  <si>
    <t>M523.P7380.000.00</t>
  </si>
  <si>
    <t>M523.P7380.000.00 B00</t>
  </si>
  <si>
    <t xml:space="preserve">   16982</t>
  </si>
  <si>
    <t>M523.P7517.200.00</t>
  </si>
  <si>
    <t>M523.P7517.200.00 A00</t>
  </si>
  <si>
    <t xml:space="preserve">   16983</t>
  </si>
  <si>
    <t>M523.P7518.200.00</t>
  </si>
  <si>
    <t>M523.P7518.200.00 A00</t>
  </si>
  <si>
    <t xml:space="preserve">   16985</t>
  </si>
  <si>
    <t>MANCHE</t>
  </si>
  <si>
    <t>M523.P7381.200.00</t>
  </si>
  <si>
    <t>M523.P7381.200.00 B00</t>
  </si>
  <si>
    <t xml:space="preserve">   16986</t>
  </si>
  <si>
    <t>21000283.145.0000</t>
  </si>
  <si>
    <t xml:space="preserve">   16987</t>
  </si>
  <si>
    <t>55002638005</t>
  </si>
  <si>
    <t xml:space="preserve">   16988</t>
  </si>
  <si>
    <t>FERRURE LOCATOR</t>
  </si>
  <si>
    <t>D541.10234.200.00</t>
  </si>
  <si>
    <t>D541.10234.200.00 A00</t>
  </si>
  <si>
    <t xml:space="preserve">   16989</t>
  </si>
  <si>
    <t>D541.10234.201.00</t>
  </si>
  <si>
    <t>D541.10234.201.00 A00</t>
  </si>
  <si>
    <t xml:space="preserve">   16990</t>
  </si>
  <si>
    <t>D541.10235.200.00</t>
  </si>
  <si>
    <t>D541.10235.200.00 A00</t>
  </si>
  <si>
    <t xml:space="preserve">   16991</t>
  </si>
  <si>
    <t>D541.10235.201.00</t>
  </si>
  <si>
    <t>D541.10235.201.00 A00</t>
  </si>
  <si>
    <t xml:space="preserve">   16992</t>
  </si>
  <si>
    <t>PION EPAULE Ø 8.75</t>
  </si>
  <si>
    <t>EN COURS (ATTENTE REPONSE ANTOINE POUR QTE EXACTE A LANCER)</t>
  </si>
  <si>
    <t>FERRURE LOCATOR AGB</t>
  </si>
  <si>
    <t xml:space="preserve">   16993</t>
  </si>
  <si>
    <t>D531.14346.200.00 SM07</t>
  </si>
  <si>
    <t>D531.14346.200.00 SM07 C00</t>
  </si>
  <si>
    <t xml:space="preserve">   16994</t>
  </si>
  <si>
    <t>D531.14346.202.00 SM07</t>
  </si>
  <si>
    <t>D531.14346.202.00 SM07 B00</t>
  </si>
  <si>
    <t xml:space="preserve">   16995</t>
  </si>
  <si>
    <t>D531.13788.201.00</t>
  </si>
  <si>
    <t xml:space="preserve">   16996</t>
  </si>
  <si>
    <t>D531.13788.216.00</t>
  </si>
  <si>
    <t xml:space="preserve">   16997</t>
  </si>
  <si>
    <t>D531.13788.217.00</t>
  </si>
  <si>
    <t xml:space="preserve">   16998</t>
  </si>
  <si>
    <t>PION EPAULE Ø6.10</t>
  </si>
  <si>
    <t xml:space="preserve">   17000</t>
  </si>
  <si>
    <t>MARQUE BALLE TITANE</t>
  </si>
  <si>
    <t>EN COURS</t>
  </si>
  <si>
    <t>alu</t>
  </si>
  <si>
    <t>1er aticle</t>
  </si>
  <si>
    <t>a faire</t>
  </si>
  <si>
    <t>a faire en urgence</t>
  </si>
  <si>
    <t>aucun.</t>
  </si>
  <si>
    <t>15/03/2015</t>
  </si>
  <si>
    <t>a programmer rapidement</t>
  </si>
  <si>
    <t>rien</t>
  </si>
  <si>
    <t>17/03/15</t>
  </si>
  <si>
    <t>_</t>
  </si>
  <si>
    <t>18/03/15</t>
  </si>
</sst>
</file>

<file path=xl/styles.xml><?xml version="1.0" encoding="utf-8"?>
<styleSheet xmlns="http://schemas.openxmlformats.org/spreadsheetml/2006/main">
  <numFmts count="1">
    <numFmt numFmtId="164" formatCode="dd/mm/yy;@"/>
  </numFmts>
  <fonts count="15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u/>
      <sz val="14"/>
      <color indexed="12"/>
      <name val="Berlin Sans FB Demi"/>
      <family val="2"/>
    </font>
    <font>
      <sz val="9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u/>
      <sz val="10"/>
      <color theme="11"/>
      <name val="Arial"/>
      <family val="2"/>
    </font>
    <font>
      <sz val="12"/>
      <color rgb="FF000000"/>
      <name val="Lucida Grande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01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3" fillId="0" borderId="3" xfId="0" applyFont="1" applyBorder="1"/>
    <xf numFmtId="0" fontId="3" fillId="0" borderId="5" xfId="0" applyFont="1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0" fillId="0" borderId="7" xfId="0" applyBorder="1" applyAlignment="1"/>
    <xf numFmtId="0" fontId="8" fillId="0" borderId="0" xfId="0" applyFont="1"/>
    <xf numFmtId="0" fontId="3" fillId="2" borderId="0" xfId="0" applyFont="1" applyFill="1"/>
    <xf numFmtId="0" fontId="0" fillId="0" borderId="0" xfId="0" applyProtection="1"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 applyProtection="1">
      <alignment horizontal="center" vertical="center"/>
      <protection locked="0"/>
    </xf>
    <xf numFmtId="1" fontId="0" fillId="0" borderId="7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0" borderId="7" xfId="0" applyFont="1" applyBorder="1"/>
    <xf numFmtId="0" fontId="5" fillId="5" borderId="7" xfId="0" applyFont="1" applyFill="1" applyBorder="1" applyAlignment="1">
      <alignment horizontal="center"/>
    </xf>
    <xf numFmtId="0" fontId="5" fillId="0" borderId="0" xfId="0" applyFont="1" applyBorder="1"/>
    <xf numFmtId="0" fontId="0" fillId="0" borderId="0" xfId="0" applyBorder="1" applyAlignment="1">
      <alignment horizontal="center"/>
    </xf>
    <xf numFmtId="0" fontId="5" fillId="5" borderId="7" xfId="0" applyFont="1" applyFill="1" applyBorder="1"/>
    <xf numFmtId="0" fontId="5" fillId="0" borderId="7" xfId="0" applyFont="1" applyFill="1" applyBorder="1"/>
    <xf numFmtId="0" fontId="0" fillId="0" borderId="11" xfId="0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>
      <alignment horizontal="center"/>
    </xf>
    <xf numFmtId="164" fontId="0" fillId="0" borderId="7" xfId="0" applyNumberFormat="1" applyBorder="1" applyAlignment="1" applyProtection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2" borderId="13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9" fillId="0" borderId="19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164" fontId="5" fillId="0" borderId="7" xfId="0" applyNumberFormat="1" applyFont="1" applyBorder="1" applyAlignment="1" applyProtection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0" fontId="3" fillId="2" borderId="15" xfId="0" applyFont="1" applyFill="1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17" xfId="0" applyFon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0" fillId="0" borderId="0" xfId="0" applyFont="1" applyAlignment="1">
      <alignment horizontal="center" vertical="center"/>
    </xf>
    <xf numFmtId="0" fontId="4" fillId="0" borderId="7" xfId="1" applyBorder="1" applyAlignment="1" applyProtection="1">
      <alignment horizontal="center" vertical="center"/>
      <protection locked="0"/>
    </xf>
    <xf numFmtId="0" fontId="0" fillId="0" borderId="7" xfId="1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3" fillId="0" borderId="25" xfId="0" applyFont="1" applyBorder="1"/>
    <xf numFmtId="2" fontId="5" fillId="0" borderId="11" xfId="0" applyNumberFormat="1" applyFont="1" applyBorder="1" applyAlignment="1" applyProtection="1">
      <alignment horizontal="center" vertical="center"/>
      <protection locked="0"/>
    </xf>
    <xf numFmtId="164" fontId="0" fillId="0" borderId="19" xfId="0" applyNumberFormat="1" applyBorder="1" applyAlignment="1" applyProtection="1">
      <alignment horizontal="center" vertical="center"/>
    </xf>
    <xf numFmtId="0" fontId="4" fillId="0" borderId="7" xfId="1" applyNumberFormat="1" applyFill="1" applyBorder="1" applyAlignment="1" applyProtection="1">
      <alignment horizontal="center" vertical="center"/>
      <protection locked="0"/>
    </xf>
    <xf numFmtId="0" fontId="4" fillId="0" borderId="7" xfId="1" applyNumberFormat="1" applyFill="1" applyBorder="1" applyAlignment="1" applyProtection="1">
      <alignment horizontal="center" vertical="center"/>
    </xf>
    <xf numFmtId="0" fontId="4" fillId="0" borderId="7" xfId="1" applyBorder="1" applyAlignment="1" applyProtection="1">
      <alignment horizontal="center" vertical="center"/>
    </xf>
    <xf numFmtId="0" fontId="4" fillId="0" borderId="7" xfId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4" fontId="5" fillId="0" borderId="19" xfId="0" applyNumberFormat="1" applyFont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6" borderId="7" xfId="0" applyFont="1" applyFill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0" fillId="0" borderId="9" xfId="0" applyFont="1" applyBorder="1" applyAlignment="1" applyProtection="1">
      <alignment horizontal="left" vertical="center"/>
      <protection locked="0"/>
    </xf>
    <xf numFmtId="0" fontId="3" fillId="6" borderId="7" xfId="0" applyFont="1" applyFill="1" applyBorder="1" applyAlignment="1">
      <alignment horizontal="center"/>
    </xf>
    <xf numFmtId="0" fontId="3" fillId="0" borderId="7" xfId="0" applyFont="1" applyBorder="1"/>
    <xf numFmtId="0" fontId="3" fillId="0" borderId="7" xfId="0" applyFont="1" applyFill="1" applyBorder="1"/>
    <xf numFmtId="0" fontId="7" fillId="0" borderId="0" xfId="0" applyFont="1" applyFill="1" applyBorder="1" applyAlignment="1">
      <alignment vertical="center"/>
    </xf>
    <xf numFmtId="0" fontId="5" fillId="0" borderId="8" xfId="0" applyFont="1" applyBorder="1" applyAlignment="1" applyProtection="1">
      <alignment horizontal="left" vertical="center"/>
      <protection locked="0"/>
    </xf>
    <xf numFmtId="0" fontId="5" fillId="0" borderId="11" xfId="0" applyFont="1" applyBorder="1" applyAlignment="1" applyProtection="1">
      <alignment horizontal="left" vertical="center"/>
      <protection locked="0"/>
    </xf>
    <xf numFmtId="0" fontId="0" fillId="0" borderId="8" xfId="0" applyFont="1" applyBorder="1" applyAlignment="1" applyProtection="1">
      <alignment horizontal="left" vertical="center" wrapText="1"/>
      <protection locked="0"/>
    </xf>
    <xf numFmtId="0" fontId="6" fillId="3" borderId="24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</cellXfs>
  <cellStyles count="8"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Hyperlink" xfId="1" builtinId="8"/>
    <cellStyle name="Normal" xfId="0" builtinId="0"/>
    <cellStyle name="Normal 2" xfId="2"/>
    <cellStyle name="Normal 3" xfId="3"/>
  </cellStyles>
  <dxfs count="11"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 patternType="solid"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queryTables/queryTable1.xml><?xml version="1.0" encoding="utf-8"?>
<queryTable xmlns="http://schemas.openxmlformats.org/spreadsheetml/2006/main" name="ARrt_1" refreshOnLoad="1" connectionId="2" autoFormatId="16" applyNumberFormats="0" applyBorderFormats="0" applyFontFormats="1" applyPatternFormats="1" applyAlignmentFormats="0" applyWidthHeightFormats="0">
  <queryTableRefresh preserveSortFilterLayout="0">
    <queryTableFields/>
  </queryTableRefresh>
</queryTable>
</file>

<file path=xl/queryTables/queryTable2.xml><?xml version="1.0" encoding="utf-8"?>
<queryTable xmlns="http://schemas.openxmlformats.org/spreadsheetml/2006/main" name="ARrt" refreshOnLoad="1" connectionId="1" autoFormatId="16" applyNumberFormats="0" applyBorderFormats="0" applyFontFormats="1" applyPatternFormats="1" applyAlignmentFormats="0" applyWidthHeightFormats="0">
  <queryTableRefresh preserveSortFilterLayout="0">
    <queryTableFields/>
  </queryTableRefresh>
</queryTable>
</file>

<file path=xl/queryTables/queryTable3.xml><?xml version="1.0" encoding="utf-8"?>
<queryTable xmlns="http://schemas.openxmlformats.org/spreadsheetml/2006/main" name="Lancer la requête à partir de HeliosII O90" refreshOnLoad="1" connectionId="3" autoFormatId="16" applyNumberFormats="0" applyBorderFormats="0" applyFontFormats="1" applyPatternFormats="1" applyAlignmentFormats="0" applyWidthHeightFormats="0">
  <queryTableRefresh preserveSortFilterLayout="0">
    <queryTableFields/>
  </queryTableRefresh>
</query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AVIONNABLE/V/V579%2014153" TargetMode="External"/><Relationship Id="rId13" Type="http://schemas.openxmlformats.org/officeDocument/2006/relationships/hyperlink" Target="AVIONNABLE/V/V579%2014155" TargetMode="External"/><Relationship Id="rId18" Type="http://schemas.openxmlformats.org/officeDocument/2006/relationships/hyperlink" Target="AVIONNABLE/D/D541%2010235" TargetMode="External"/><Relationship Id="rId3" Type="http://schemas.openxmlformats.org/officeDocument/2006/relationships/hyperlink" Target="AVIONNABLE/Divers%20aero/CLIP%20FR71%20LISSE%2038%20G" TargetMode="External"/><Relationship Id="rId21" Type="http://schemas.openxmlformats.org/officeDocument/2006/relationships/hyperlink" Target="AVIONNABLE/SOGERMA/M523P7258" TargetMode="External"/><Relationship Id="rId7" Type="http://schemas.openxmlformats.org/officeDocument/2006/relationships/hyperlink" Target="AVIONNABLE/V/V579%2014153" TargetMode="External"/><Relationship Id="rId12" Type="http://schemas.openxmlformats.org/officeDocument/2006/relationships/hyperlink" Target="AVIONNABLE/V/V579%2014146" TargetMode="External"/><Relationship Id="rId17" Type="http://schemas.openxmlformats.org/officeDocument/2006/relationships/hyperlink" Target="AVIONNABLE/D/D541%2010234" TargetMode="External"/><Relationship Id="rId2" Type="http://schemas.openxmlformats.org/officeDocument/2006/relationships/hyperlink" Target="AVIONNABLE/D/D541%2010234" TargetMode="External"/><Relationship Id="rId16" Type="http://schemas.openxmlformats.org/officeDocument/2006/relationships/hyperlink" Target="AVIONNABLE/V/V539%2035141" TargetMode="External"/><Relationship Id="rId20" Type="http://schemas.openxmlformats.org/officeDocument/2006/relationships/hyperlink" Target="AVIONNABLE/SOGERMA/M523P7285" TargetMode="External"/><Relationship Id="rId1" Type="http://schemas.openxmlformats.org/officeDocument/2006/relationships/hyperlink" Target="AVIONNABLE/L/L541%2021440" TargetMode="External"/><Relationship Id="rId6" Type="http://schemas.openxmlformats.org/officeDocument/2006/relationships/hyperlink" Target="AVIONNABLE/Divers%20aero/CLIP%20FR71%20LISSE%2038-39%20D" TargetMode="External"/><Relationship Id="rId11" Type="http://schemas.openxmlformats.org/officeDocument/2006/relationships/hyperlink" Target="AVIONNABLE/V/V579%2014146" TargetMode="External"/><Relationship Id="rId24" Type="http://schemas.openxmlformats.org/officeDocument/2006/relationships/ctrlProp" Target="../ctrlProps/ctrlProp1.xml"/><Relationship Id="rId5" Type="http://schemas.openxmlformats.org/officeDocument/2006/relationships/hyperlink" Target="AVIONNABLE/Divers%20aero/CLIP%20FR71%20LISSE%2038-39%20G" TargetMode="External"/><Relationship Id="rId15" Type="http://schemas.openxmlformats.org/officeDocument/2006/relationships/hyperlink" Target="AVIONNABLE/V/V539%2035141" TargetMode="External"/><Relationship Id="rId10" Type="http://schemas.openxmlformats.org/officeDocument/2006/relationships/hyperlink" Target="AVIONNABLE/V/V579%2014126" TargetMode="External"/><Relationship Id="rId19" Type="http://schemas.openxmlformats.org/officeDocument/2006/relationships/hyperlink" Target="AVIONNABLE/D/D541%2010235" TargetMode="External"/><Relationship Id="rId4" Type="http://schemas.openxmlformats.org/officeDocument/2006/relationships/hyperlink" Target="AVIONNABLE/Divers%20aero/CLIP%20FR71%20LISSE%2038%20D" TargetMode="External"/><Relationship Id="rId9" Type="http://schemas.openxmlformats.org/officeDocument/2006/relationships/hyperlink" Target="AVIONNABLE/V/V579%2014125" TargetMode="External"/><Relationship Id="rId14" Type="http://schemas.openxmlformats.org/officeDocument/2006/relationships/hyperlink" Target="AVIONNABLE/V/V579%2014155" TargetMode="External"/><Relationship Id="rId2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rgb="FF00B0F0"/>
  </sheetPr>
  <dimension ref="A1:BZ65221"/>
  <sheetViews>
    <sheetView tabSelected="1" zoomScale="145" zoomScaleNormal="145" zoomScalePageLayoutView="145" workbookViewId="0">
      <pane ySplit="2" topLeftCell="A14" activePane="bottomLeft" state="frozenSplit"/>
      <selection pane="bottomLeft" activeCell="A14" sqref="A14"/>
    </sheetView>
  </sheetViews>
  <sheetFormatPr defaultColWidth="11.42578125" defaultRowHeight="12.75"/>
  <cols>
    <col min="1" max="1" width="12.28515625" style="32" customWidth="1"/>
    <col min="2" max="2" width="38.42578125" style="29" bestFit="1" customWidth="1"/>
    <col min="3" max="3" width="38.42578125" style="29" customWidth="1"/>
    <col min="4" max="4" width="4.140625" style="24" customWidth="1"/>
    <col min="5" max="5" width="15.42578125" style="23" customWidth="1"/>
    <col min="6" max="6" width="11.42578125" style="24" customWidth="1"/>
    <col min="7" max="7" width="11.28515625" style="24" customWidth="1"/>
    <col min="8" max="8" width="20.42578125" style="24" bestFit="1" customWidth="1"/>
    <col min="9" max="9" width="13.140625" style="24" bestFit="1" customWidth="1"/>
    <col min="10" max="10" width="6.140625" style="55" customWidth="1"/>
    <col min="11" max="11" width="17.7109375" style="24" hidden="1" customWidth="1"/>
    <col min="12" max="12" width="6.42578125" style="59" customWidth="1"/>
    <col min="13" max="13" width="12.140625" style="24" hidden="1" customWidth="1"/>
    <col min="14" max="14" width="13.85546875" style="59" bestFit="1" customWidth="1"/>
    <col min="15" max="15" width="4.28515625" style="24" hidden="1" customWidth="1"/>
    <col min="16" max="16" width="38.28515625" style="24" bestFit="1" customWidth="1"/>
    <col min="17" max="17" width="22.85546875" style="58" bestFit="1" customWidth="1"/>
    <col min="18" max="18" width="11.42578125" style="24" customWidth="1"/>
    <col min="19" max="19" width="117.140625" style="72" customWidth="1"/>
    <col min="20" max="31" width="10.85546875" customWidth="1"/>
    <col min="32" max="33" width="11.42578125" customWidth="1"/>
    <col min="34" max="34" width="15.85546875" customWidth="1"/>
    <col min="35" max="35" width="20" customWidth="1"/>
    <col min="36" max="36" width="19.28515625" customWidth="1"/>
    <col min="37" max="37" width="20.42578125" customWidth="1"/>
    <col min="38" max="38" width="28.42578125" customWidth="1"/>
    <col min="39" max="39" width="14.42578125" customWidth="1"/>
    <col min="40" max="40" width="38.28515625" customWidth="1"/>
    <col min="41" max="43" width="11.42578125" customWidth="1"/>
    <col min="44" max="44" width="16" style="10" customWidth="1"/>
    <col min="45" max="45" width="26.7109375" style="13" customWidth="1"/>
    <col min="46" max="46" width="18.42578125" style="13" customWidth="1"/>
    <col min="47" max="52" width="11.42578125" customWidth="1"/>
    <col min="53" max="53" width="16.7109375" customWidth="1"/>
    <col min="54" max="55" width="11.42578125" customWidth="1"/>
    <col min="56" max="56" width="15" customWidth="1"/>
    <col min="57" max="58" width="11.42578125" customWidth="1"/>
    <col min="59" max="59" width="13.85546875" customWidth="1"/>
    <col min="60" max="61" width="11.42578125" customWidth="1"/>
    <col min="62" max="82" width="10.85546875" customWidth="1"/>
  </cols>
  <sheetData>
    <row r="1" spans="1:78" ht="54.75" customHeight="1" thickBot="1">
      <c r="A1" s="33">
        <v>1</v>
      </c>
      <c r="B1" s="99">
        <v>2</v>
      </c>
      <c r="C1" s="100">
        <v>3</v>
      </c>
      <c r="D1" s="33">
        <v>4</v>
      </c>
      <c r="E1" s="99">
        <v>5</v>
      </c>
      <c r="F1" s="100">
        <v>6</v>
      </c>
      <c r="G1" s="33">
        <v>7</v>
      </c>
      <c r="H1" s="99">
        <v>8</v>
      </c>
      <c r="I1" s="100">
        <v>9</v>
      </c>
      <c r="J1" s="33">
        <v>10</v>
      </c>
      <c r="K1" s="99">
        <v>11</v>
      </c>
      <c r="L1" s="100">
        <v>12</v>
      </c>
      <c r="M1" s="33">
        <v>13</v>
      </c>
      <c r="N1" s="99">
        <v>14</v>
      </c>
      <c r="O1" s="100">
        <v>15</v>
      </c>
      <c r="P1" s="33">
        <v>16</v>
      </c>
      <c r="Q1" s="99">
        <v>17</v>
      </c>
      <c r="R1" s="100">
        <v>18</v>
      </c>
      <c r="S1" s="33">
        <v>19</v>
      </c>
      <c r="T1" s="99">
        <v>20</v>
      </c>
      <c r="U1" s="100">
        <v>21</v>
      </c>
      <c r="V1" s="33">
        <v>22</v>
      </c>
      <c r="W1" s="99">
        <v>23</v>
      </c>
      <c r="X1" s="100">
        <v>24</v>
      </c>
      <c r="Y1" s="33">
        <v>25</v>
      </c>
      <c r="Z1" s="99">
        <v>26</v>
      </c>
      <c r="AA1" s="100">
        <v>27</v>
      </c>
      <c r="AB1" s="33">
        <v>28</v>
      </c>
      <c r="AC1" s="99">
        <v>29</v>
      </c>
      <c r="AD1" s="100">
        <v>30</v>
      </c>
      <c r="AE1" s="33">
        <v>31</v>
      </c>
      <c r="AF1" s="99">
        <v>32</v>
      </c>
      <c r="AG1" s="100">
        <v>33</v>
      </c>
      <c r="AH1" s="33">
        <v>34</v>
      </c>
      <c r="AI1" s="99">
        <v>35</v>
      </c>
      <c r="AJ1" s="100">
        <v>36</v>
      </c>
      <c r="AK1" s="33">
        <v>37</v>
      </c>
      <c r="AL1" s="99">
        <v>38</v>
      </c>
      <c r="AM1" s="100">
        <v>39</v>
      </c>
      <c r="AN1" s="33">
        <v>40</v>
      </c>
      <c r="AO1" s="99">
        <v>41</v>
      </c>
      <c r="AP1" s="100">
        <v>42</v>
      </c>
      <c r="AQ1" s="33">
        <v>43</v>
      </c>
      <c r="AR1" s="99">
        <v>44</v>
      </c>
      <c r="AS1" s="100">
        <v>45</v>
      </c>
      <c r="AT1" s="33">
        <v>46</v>
      </c>
      <c r="AU1" s="99">
        <v>47</v>
      </c>
      <c r="AV1" s="100">
        <v>48</v>
      </c>
      <c r="AW1" s="33">
        <v>49</v>
      </c>
      <c r="AX1" s="99">
        <v>50</v>
      </c>
      <c r="AY1" s="100">
        <v>51</v>
      </c>
      <c r="AZ1" s="33">
        <v>52</v>
      </c>
      <c r="BA1" s="99">
        <v>53</v>
      </c>
      <c r="BB1" s="100">
        <v>54</v>
      </c>
      <c r="BC1" s="33">
        <v>55</v>
      </c>
      <c r="BD1" s="99">
        <v>56</v>
      </c>
      <c r="BE1" s="100">
        <v>57</v>
      </c>
      <c r="BF1" s="33">
        <v>58</v>
      </c>
      <c r="BG1" s="99">
        <v>59</v>
      </c>
      <c r="BH1" s="100">
        <v>60</v>
      </c>
      <c r="BI1" s="33">
        <v>61</v>
      </c>
      <c r="BJ1" s="99">
        <v>62</v>
      </c>
      <c r="BK1" s="100">
        <v>63</v>
      </c>
      <c r="BL1" s="33">
        <v>64</v>
      </c>
      <c r="BM1" s="99">
        <v>65</v>
      </c>
      <c r="BN1" s="100">
        <v>66</v>
      </c>
      <c r="BO1" s="33">
        <v>67</v>
      </c>
      <c r="BP1" s="99">
        <v>68</v>
      </c>
      <c r="BQ1" s="100">
        <v>69</v>
      </c>
      <c r="BR1" s="33">
        <v>70</v>
      </c>
      <c r="BS1" s="99">
        <v>71</v>
      </c>
      <c r="BT1" s="100">
        <v>72</v>
      </c>
      <c r="BU1" s="33">
        <v>73</v>
      </c>
      <c r="BV1" s="99">
        <v>74</v>
      </c>
      <c r="BW1" s="100">
        <v>75</v>
      </c>
      <c r="BX1" s="33">
        <v>76</v>
      </c>
      <c r="BY1" s="99">
        <v>77</v>
      </c>
      <c r="BZ1" s="100">
        <v>78</v>
      </c>
    </row>
    <row r="2" spans="1:78" ht="12" customHeight="1">
      <c r="A2" s="30" t="s">
        <v>776</v>
      </c>
      <c r="B2" s="47" t="s">
        <v>777</v>
      </c>
      <c r="C2" s="48" t="s">
        <v>812</v>
      </c>
      <c r="D2" s="49" t="s">
        <v>50</v>
      </c>
      <c r="E2" s="30" t="s">
        <v>341</v>
      </c>
      <c r="F2" s="50" t="s">
        <v>96</v>
      </c>
      <c r="G2" s="51" t="s">
        <v>120</v>
      </c>
      <c r="H2" s="51" t="s">
        <v>314</v>
      </c>
      <c r="I2" s="49" t="s">
        <v>2686</v>
      </c>
      <c r="J2" s="52" t="s">
        <v>49</v>
      </c>
      <c r="K2" s="61" t="s">
        <v>98</v>
      </c>
      <c r="L2" s="62" t="s">
        <v>121</v>
      </c>
      <c r="M2" s="61" t="s">
        <v>97</v>
      </c>
      <c r="N2" s="62" t="s">
        <v>111</v>
      </c>
      <c r="O2" s="61" t="s">
        <v>112</v>
      </c>
      <c r="P2" s="87" t="s">
        <v>2694</v>
      </c>
      <c r="Q2" s="53" t="s">
        <v>315</v>
      </c>
      <c r="R2" s="51" t="s">
        <v>51</v>
      </c>
      <c r="S2" s="67" t="s">
        <v>318</v>
      </c>
      <c r="T2" s="5"/>
      <c r="U2" s="5"/>
      <c r="V2" s="5"/>
      <c r="AG2" s="88" t="s">
        <v>2686</v>
      </c>
      <c r="AH2" s="1" t="s">
        <v>314</v>
      </c>
      <c r="AI2" s="1" t="s">
        <v>315</v>
      </c>
      <c r="AJ2" s="1" t="s">
        <v>808</v>
      </c>
      <c r="AK2" s="1" t="s">
        <v>754</v>
      </c>
      <c r="AL2" s="17" t="s">
        <v>432</v>
      </c>
      <c r="AM2" s="17" t="s">
        <v>502</v>
      </c>
      <c r="AN2" s="92" t="s">
        <v>2694</v>
      </c>
      <c r="AO2" s="18" t="s">
        <v>475</v>
      </c>
      <c r="AR2" s="15" t="s">
        <v>741</v>
      </c>
      <c r="AS2" s="14" t="s">
        <v>807</v>
      </c>
      <c r="AT2" s="14" t="s">
        <v>772</v>
      </c>
    </row>
    <row r="3" spans="1:78" ht="27" customHeight="1">
      <c r="A3" s="82">
        <v>16988</v>
      </c>
      <c r="B3" s="20" t="str">
        <f>IF(A3="","",VLOOKUP(AR3,Données!A:D,4,FALSE))</f>
        <v>D541.10234.200.00 A00</v>
      </c>
      <c r="C3" s="27" t="str">
        <f>IF(A3="","",VLOOKUP(AR3,Données!A:C,2,FALSE))</f>
        <v>FERRURE LOCATOR AGB</v>
      </c>
      <c r="D3" s="22">
        <v>6</v>
      </c>
      <c r="E3" s="22" t="s">
        <v>669</v>
      </c>
      <c r="F3" s="65">
        <f t="shared" ref="F3:F23" si="0">IF(G3="","",(G3-(M3+K3+IF(O3="",0,O3))))</f>
        <v>42006</v>
      </c>
      <c r="G3" s="80">
        <v>42059</v>
      </c>
      <c r="H3" s="44" t="s">
        <v>752</v>
      </c>
      <c r="I3" s="44" t="s">
        <v>2687</v>
      </c>
      <c r="J3" s="34"/>
      <c r="K3" s="79">
        <f t="shared" ref="K3:K23" si="1">J3/7</f>
        <v>0</v>
      </c>
      <c r="L3" s="34" t="s">
        <v>91</v>
      </c>
      <c r="M3" s="34">
        <f t="shared" ref="M3:M30" si="2">VLOOKUP(L3,$BD$4:$BE$23,2,FALSE)</f>
        <v>25</v>
      </c>
      <c r="N3" s="34" t="s">
        <v>102</v>
      </c>
      <c r="O3" s="34">
        <f t="shared" ref="O3:O23" si="3">IF(N3="","",VLOOKUP(N3,$BG$4:$BH$11,2,FALSE))</f>
        <v>28</v>
      </c>
      <c r="P3" s="34" t="s">
        <v>2690</v>
      </c>
      <c r="Q3" s="23" t="s">
        <v>838</v>
      </c>
      <c r="R3" s="25" t="s">
        <v>771</v>
      </c>
      <c r="S3" s="97" t="s">
        <v>2966</v>
      </c>
      <c r="U3" s="95"/>
      <c r="V3" s="95"/>
      <c r="AG3" s="89" t="s">
        <v>2695</v>
      </c>
      <c r="AH3" t="s">
        <v>316</v>
      </c>
      <c r="AI3" s="13" t="s">
        <v>1772</v>
      </c>
      <c r="AJ3" t="s">
        <v>771</v>
      </c>
      <c r="AK3" t="s">
        <v>755</v>
      </c>
      <c r="AL3" t="s">
        <v>433</v>
      </c>
      <c r="AN3" s="93" t="s">
        <v>926</v>
      </c>
      <c r="AO3" s="19" t="s">
        <v>651</v>
      </c>
      <c r="AR3" s="16" t="str">
        <f t="shared" ref="AR3:AR23" si="4">REPT("*",9-LEN(A3))&amp;A3</f>
        <v>****16988</v>
      </c>
      <c r="AS3" s="12">
        <f t="shared" ref="AS3:AS23" si="5">TYPE(Q3)</f>
        <v>2</v>
      </c>
      <c r="AT3" s="12">
        <f t="shared" ref="AT3:AT23" si="6">TYPE(R3)</f>
        <v>2</v>
      </c>
      <c r="BA3" s="37" t="s">
        <v>94</v>
      </c>
      <c r="BB3" s="37" t="s">
        <v>93</v>
      </c>
      <c r="BD3" s="39" t="s">
        <v>94</v>
      </c>
      <c r="BE3" s="39" t="s">
        <v>95</v>
      </c>
      <c r="BG3" s="42" t="s">
        <v>101</v>
      </c>
      <c r="BH3" s="39" t="s">
        <v>95</v>
      </c>
    </row>
    <row r="4" spans="1:78" ht="27" customHeight="1">
      <c r="A4" s="82">
        <v>16989</v>
      </c>
      <c r="B4" s="20" t="str">
        <f>IF(A4="","",VLOOKUP(AR4,Données!A:D,4,FALSE))</f>
        <v>D541.10234.201.00 A00</v>
      </c>
      <c r="C4" s="66" t="str">
        <f>IF(A4="","",VLOOKUP(AR4,Données!A:C,2,FALSE))</f>
        <v>FERRURE LOCATOR AGB</v>
      </c>
      <c r="D4" s="22">
        <v>6</v>
      </c>
      <c r="E4" s="22" t="s">
        <v>669</v>
      </c>
      <c r="F4" s="65">
        <f t="shared" si="0"/>
        <v>42006</v>
      </c>
      <c r="G4" s="80">
        <v>42059</v>
      </c>
      <c r="H4" s="21" t="s">
        <v>752</v>
      </c>
      <c r="I4" s="44" t="s">
        <v>2687</v>
      </c>
      <c r="J4" s="34"/>
      <c r="K4" s="79">
        <f t="shared" si="1"/>
        <v>0</v>
      </c>
      <c r="L4" s="34" t="s">
        <v>91</v>
      </c>
      <c r="M4" s="34">
        <f t="shared" si="2"/>
        <v>25</v>
      </c>
      <c r="N4" s="34" t="s">
        <v>102</v>
      </c>
      <c r="O4" s="34">
        <f t="shared" si="3"/>
        <v>28</v>
      </c>
      <c r="P4" s="34" t="s">
        <v>2690</v>
      </c>
      <c r="Q4" s="23" t="s">
        <v>838</v>
      </c>
      <c r="R4" s="25" t="s">
        <v>771</v>
      </c>
      <c r="S4" s="70" t="s">
        <v>2966</v>
      </c>
      <c r="U4" s="77"/>
      <c r="V4" s="77"/>
      <c r="AD4" s="24"/>
      <c r="AG4" s="90" t="s">
        <v>2687</v>
      </c>
      <c r="AH4" t="s">
        <v>733</v>
      </c>
      <c r="AI4" s="10" t="s">
        <v>688</v>
      </c>
      <c r="AK4" t="s">
        <v>756</v>
      </c>
      <c r="AL4" t="s">
        <v>787</v>
      </c>
      <c r="AM4" t="s">
        <v>889</v>
      </c>
      <c r="AN4" s="93" t="s">
        <v>890</v>
      </c>
      <c r="AO4" s="19" t="s">
        <v>737</v>
      </c>
      <c r="AR4" s="16" t="str">
        <f t="shared" si="4"/>
        <v>****16989</v>
      </c>
      <c r="AS4" s="12">
        <f t="shared" si="5"/>
        <v>2</v>
      </c>
      <c r="AT4" s="12">
        <f t="shared" si="6"/>
        <v>2</v>
      </c>
      <c r="BA4" s="35" t="s">
        <v>87</v>
      </c>
      <c r="BB4" s="35">
        <v>10</v>
      </c>
      <c r="BD4" s="11" t="s">
        <v>90</v>
      </c>
      <c r="BE4" s="35">
        <f>BB8+BB4</f>
        <v>15</v>
      </c>
      <c r="BG4" s="38" t="s">
        <v>102</v>
      </c>
      <c r="BH4" s="35">
        <f>BB5</f>
        <v>28</v>
      </c>
    </row>
    <row r="5" spans="1:78" ht="27" customHeight="1">
      <c r="A5" s="82">
        <v>16990</v>
      </c>
      <c r="B5" s="20" t="str">
        <f>IF(A5="","",VLOOKUP(AR5,Données!A:D,4,FALSE))</f>
        <v>D541.10235.200.00 A00</v>
      </c>
      <c r="C5" s="28" t="str">
        <f>IF(A5="","",VLOOKUP(AR5,Données!A:C,2,FALSE))</f>
        <v>FERRURE LOCATOR</v>
      </c>
      <c r="D5" s="22">
        <v>2</v>
      </c>
      <c r="E5" s="22" t="s">
        <v>669</v>
      </c>
      <c r="F5" s="65">
        <f t="shared" si="0"/>
        <v>42006</v>
      </c>
      <c r="G5" s="80">
        <v>42059</v>
      </c>
      <c r="H5" s="21" t="s">
        <v>752</v>
      </c>
      <c r="I5" s="44" t="s">
        <v>2687</v>
      </c>
      <c r="J5" s="34"/>
      <c r="K5" s="79">
        <f t="shared" si="1"/>
        <v>0</v>
      </c>
      <c r="L5" s="34" t="s">
        <v>91</v>
      </c>
      <c r="M5" s="34">
        <f t="shared" si="2"/>
        <v>25</v>
      </c>
      <c r="N5" s="34" t="s">
        <v>102</v>
      </c>
      <c r="O5" s="34">
        <f t="shared" si="3"/>
        <v>28</v>
      </c>
      <c r="P5" s="34" t="s">
        <v>2690</v>
      </c>
      <c r="Q5" s="23" t="s">
        <v>838</v>
      </c>
      <c r="R5" s="85" t="s">
        <v>771</v>
      </c>
      <c r="S5" s="69" t="s">
        <v>2966</v>
      </c>
      <c r="U5" s="95"/>
      <c r="V5" s="95"/>
      <c r="AG5" s="35" t="s">
        <v>2688</v>
      </c>
      <c r="AH5" t="s">
        <v>752</v>
      </c>
      <c r="AI5" s="74" t="s">
        <v>1977</v>
      </c>
      <c r="AK5" t="s">
        <v>757</v>
      </c>
      <c r="AN5" s="93" t="s">
        <v>1188</v>
      </c>
      <c r="AO5" s="19" t="s">
        <v>687</v>
      </c>
      <c r="AR5" s="11" t="str">
        <f t="shared" si="4"/>
        <v>****16990</v>
      </c>
      <c r="AS5" s="12">
        <f t="shared" si="5"/>
        <v>2</v>
      </c>
      <c r="AT5" s="12">
        <f t="shared" si="6"/>
        <v>2</v>
      </c>
      <c r="BA5" s="35" t="s">
        <v>88</v>
      </c>
      <c r="BB5" s="35">
        <v>28</v>
      </c>
      <c r="BD5" s="11" t="s">
        <v>91</v>
      </c>
      <c r="BE5" s="35">
        <f>BE4+BB4</f>
        <v>25</v>
      </c>
      <c r="BG5" s="38" t="s">
        <v>103</v>
      </c>
      <c r="BH5" s="35">
        <f>BB7</f>
        <v>7</v>
      </c>
    </row>
    <row r="6" spans="1:78" ht="24" customHeight="1">
      <c r="A6" s="82">
        <v>16991</v>
      </c>
      <c r="B6" s="20" t="str">
        <f>IF(A6="","",VLOOKUP(AR6,Données!A:D,4,FALSE))</f>
        <v>D541.10235.201.00 A00</v>
      </c>
      <c r="C6" s="28" t="str">
        <f>IF(A6="","",VLOOKUP(AR6,Données!A:C,2,FALSE))</f>
        <v>FERRURE LOCATOR</v>
      </c>
      <c r="D6" s="22">
        <v>2</v>
      </c>
      <c r="E6" s="22" t="s">
        <v>669</v>
      </c>
      <c r="F6" s="65">
        <f t="shared" si="0"/>
        <v>42006</v>
      </c>
      <c r="G6" s="80">
        <v>42059</v>
      </c>
      <c r="H6" s="21" t="s">
        <v>752</v>
      </c>
      <c r="I6" s="44" t="s">
        <v>2687</v>
      </c>
      <c r="J6" s="34"/>
      <c r="K6" s="79">
        <f t="shared" si="1"/>
        <v>0</v>
      </c>
      <c r="L6" s="34" t="s">
        <v>91</v>
      </c>
      <c r="M6" s="34">
        <f t="shared" si="2"/>
        <v>25</v>
      </c>
      <c r="N6" s="34" t="s">
        <v>102</v>
      </c>
      <c r="O6" s="34">
        <f t="shared" si="3"/>
        <v>28</v>
      </c>
      <c r="P6" s="34" t="s">
        <v>2690</v>
      </c>
      <c r="Q6" s="23" t="s">
        <v>838</v>
      </c>
      <c r="R6" s="25" t="s">
        <v>771</v>
      </c>
      <c r="S6" s="70" t="s">
        <v>2966</v>
      </c>
      <c r="U6" s="5"/>
      <c r="V6" s="5"/>
      <c r="AG6" s="11"/>
      <c r="AH6" t="s">
        <v>971</v>
      </c>
      <c r="AI6" s="13" t="s">
        <v>864</v>
      </c>
      <c r="AK6" t="s">
        <v>758</v>
      </c>
      <c r="AN6" s="93" t="s">
        <v>2689</v>
      </c>
      <c r="AO6" s="19" t="s">
        <v>688</v>
      </c>
      <c r="AR6" s="11" t="str">
        <f t="shared" si="4"/>
        <v>****16991</v>
      </c>
      <c r="AS6" s="12">
        <f t="shared" si="5"/>
        <v>2</v>
      </c>
      <c r="AT6" s="12">
        <f t="shared" si="6"/>
        <v>2</v>
      </c>
      <c r="BA6" s="36" t="s">
        <v>109</v>
      </c>
      <c r="BB6" s="35">
        <v>21</v>
      </c>
      <c r="BD6" s="38" t="s">
        <v>92</v>
      </c>
      <c r="BE6" s="35">
        <f>BE5+BB4</f>
        <v>35</v>
      </c>
      <c r="BG6" s="43" t="s">
        <v>104</v>
      </c>
      <c r="BH6" s="35">
        <f>BB6</f>
        <v>21</v>
      </c>
    </row>
    <row r="7" spans="1:78" ht="21" customHeight="1">
      <c r="A7" s="82">
        <v>16949</v>
      </c>
      <c r="B7" s="20" t="str">
        <f>IF(A7="","",VLOOKUP(AR7,Données!A:D,4,FALSE))</f>
        <v>V579.14153.000.00 A00</v>
      </c>
      <c r="C7" s="28" t="str">
        <f>IF(A7="","",VLOOKUP(AR7,Données!A:C,2,FALSE))</f>
        <v>21-BRACKET ASSY</v>
      </c>
      <c r="D7" s="22">
        <v>6</v>
      </c>
      <c r="E7" s="22" t="s">
        <v>757</v>
      </c>
      <c r="F7" s="65">
        <f t="shared" si="0"/>
        <v>42012</v>
      </c>
      <c r="G7" s="80">
        <v>42076</v>
      </c>
      <c r="H7" s="21" t="s">
        <v>316</v>
      </c>
      <c r="I7" s="44" t="s">
        <v>2687</v>
      </c>
      <c r="J7" s="34"/>
      <c r="K7" s="79">
        <f t="shared" si="1"/>
        <v>0</v>
      </c>
      <c r="L7" s="34" t="s">
        <v>90</v>
      </c>
      <c r="M7" s="34">
        <f t="shared" si="2"/>
        <v>15</v>
      </c>
      <c r="N7" s="34" t="s">
        <v>106</v>
      </c>
      <c r="O7" s="34">
        <f t="shared" si="3"/>
        <v>49</v>
      </c>
      <c r="P7" s="34" t="s">
        <v>890</v>
      </c>
      <c r="Q7" s="23" t="s">
        <v>839</v>
      </c>
      <c r="R7" s="25"/>
      <c r="S7" s="70"/>
      <c r="U7" s="5"/>
      <c r="V7" s="5"/>
      <c r="AH7" t="s">
        <v>871</v>
      </c>
      <c r="AI7" s="13" t="s">
        <v>1771</v>
      </c>
      <c r="AK7" t="s">
        <v>750</v>
      </c>
      <c r="AN7" s="93" t="s">
        <v>2693</v>
      </c>
      <c r="AO7" s="19" t="s">
        <v>689</v>
      </c>
      <c r="AR7" s="11" t="str">
        <f t="shared" si="4"/>
        <v>****16949</v>
      </c>
      <c r="AS7" s="12">
        <f t="shared" si="5"/>
        <v>2</v>
      </c>
      <c r="AT7" s="12">
        <f t="shared" si="6"/>
        <v>1</v>
      </c>
      <c r="BA7" s="36" t="s">
        <v>110</v>
      </c>
      <c r="BB7" s="35">
        <v>7</v>
      </c>
      <c r="BD7" s="38" t="s">
        <v>99</v>
      </c>
      <c r="BE7" s="35">
        <f>BE6+BB4</f>
        <v>45</v>
      </c>
      <c r="BG7" s="38" t="s">
        <v>105</v>
      </c>
      <c r="BH7" s="35">
        <f>BB5+BB7</f>
        <v>35</v>
      </c>
    </row>
    <row r="8" spans="1:78" ht="24.75" customHeight="1">
      <c r="A8" s="82">
        <v>16950</v>
      </c>
      <c r="B8" s="20" t="str">
        <f>IF(A8="","",VLOOKUP(AR8,Données!A:D,4,FALSE))</f>
        <v>V579.14153.001.00 A00</v>
      </c>
      <c r="C8" s="28" t="str">
        <f>IF(A8="","",VLOOKUP(AR8,Données!A:C,2,FALSE))</f>
        <v>21-BRACKET ASSY</v>
      </c>
      <c r="D8" s="22">
        <v>6</v>
      </c>
      <c r="E8" s="22" t="s">
        <v>757</v>
      </c>
      <c r="F8" s="65">
        <f t="shared" si="0"/>
        <v>42012</v>
      </c>
      <c r="G8" s="80">
        <v>42076</v>
      </c>
      <c r="H8" s="21" t="s">
        <v>316</v>
      </c>
      <c r="I8" s="44" t="s">
        <v>2687</v>
      </c>
      <c r="J8" s="34"/>
      <c r="K8" s="79">
        <f t="shared" si="1"/>
        <v>0</v>
      </c>
      <c r="L8" s="34" t="s">
        <v>90</v>
      </c>
      <c r="M8" s="34">
        <f t="shared" si="2"/>
        <v>15</v>
      </c>
      <c r="N8" s="34" t="s">
        <v>106</v>
      </c>
      <c r="O8" s="34">
        <f t="shared" si="3"/>
        <v>49</v>
      </c>
      <c r="P8" s="34" t="s">
        <v>890</v>
      </c>
      <c r="Q8" s="21" t="s">
        <v>839</v>
      </c>
      <c r="R8" s="23"/>
      <c r="S8" s="70"/>
      <c r="U8" s="5"/>
      <c r="V8" s="5"/>
      <c r="AH8" t="s">
        <v>1226</v>
      </c>
      <c r="AI8" s="10" t="s">
        <v>838</v>
      </c>
      <c r="AK8" t="s">
        <v>664</v>
      </c>
      <c r="AN8" s="93" t="s">
        <v>2696</v>
      </c>
      <c r="AO8" s="19" t="s">
        <v>690</v>
      </c>
      <c r="AR8" s="11" t="str">
        <f t="shared" si="4"/>
        <v>****16950</v>
      </c>
      <c r="AS8" s="12">
        <f t="shared" si="5"/>
        <v>2</v>
      </c>
      <c r="AT8" s="12">
        <f t="shared" si="6"/>
        <v>1</v>
      </c>
      <c r="BA8" s="36" t="s">
        <v>89</v>
      </c>
      <c r="BB8" s="35">
        <v>5</v>
      </c>
      <c r="BD8" s="11" t="s">
        <v>100</v>
      </c>
      <c r="BE8" s="35">
        <f>BE7+BB4</f>
        <v>55</v>
      </c>
      <c r="BG8" s="38" t="s">
        <v>106</v>
      </c>
      <c r="BH8" s="35">
        <f>BB5+BB6</f>
        <v>49</v>
      </c>
    </row>
    <row r="9" spans="1:78" ht="20.25" customHeight="1">
      <c r="A9" s="82">
        <v>16954</v>
      </c>
      <c r="B9" s="20" t="str">
        <f>IF(A9="","",VLOOKUP(AR9,Données!A:D,4,FALSE))</f>
        <v>V579.14125.000.00 A00</v>
      </c>
      <c r="C9" s="28" t="str">
        <f>IF(A9="","",VLOOKUP(AR9,Données!A:C,2,FALSE))</f>
        <v>21-BRACKET ASSY</v>
      </c>
      <c r="D9" s="22">
        <v>6</v>
      </c>
      <c r="E9" s="22" t="s">
        <v>757</v>
      </c>
      <c r="F9" s="65">
        <f t="shared" si="0"/>
        <v>42019</v>
      </c>
      <c r="G9" s="80">
        <v>42083</v>
      </c>
      <c r="H9" s="21" t="s">
        <v>316</v>
      </c>
      <c r="I9" s="44" t="s">
        <v>2687</v>
      </c>
      <c r="J9" s="34"/>
      <c r="K9" s="79">
        <f t="shared" si="1"/>
        <v>0</v>
      </c>
      <c r="L9" s="34" t="s">
        <v>90</v>
      </c>
      <c r="M9" s="34">
        <f t="shared" si="2"/>
        <v>15</v>
      </c>
      <c r="N9" s="34" t="s">
        <v>106</v>
      </c>
      <c r="O9" s="34">
        <f t="shared" si="3"/>
        <v>49</v>
      </c>
      <c r="P9" s="34" t="s">
        <v>890</v>
      </c>
      <c r="Q9" s="23" t="s">
        <v>838</v>
      </c>
      <c r="R9" s="25" t="s">
        <v>771</v>
      </c>
      <c r="S9" s="70" t="s">
        <v>2984</v>
      </c>
      <c r="U9" s="5"/>
      <c r="V9" s="5"/>
      <c r="AI9" s="10" t="s">
        <v>839</v>
      </c>
      <c r="AK9" t="s">
        <v>665</v>
      </c>
      <c r="AN9" s="93"/>
      <c r="AO9" s="19" t="s">
        <v>691</v>
      </c>
      <c r="AR9" s="11" t="str">
        <f t="shared" si="4"/>
        <v>****16954</v>
      </c>
      <c r="AS9" s="12">
        <f t="shared" si="5"/>
        <v>2</v>
      </c>
      <c r="AT9" s="12">
        <f t="shared" si="6"/>
        <v>2</v>
      </c>
      <c r="BD9" s="40"/>
      <c r="BE9" s="41"/>
      <c r="BG9" s="38" t="s">
        <v>107</v>
      </c>
      <c r="BH9" s="35">
        <f>2*BB5+BB7</f>
        <v>63</v>
      </c>
    </row>
    <row r="10" spans="1:78" ht="18" customHeight="1">
      <c r="A10" s="82">
        <v>16955</v>
      </c>
      <c r="B10" s="20" t="str">
        <f>IF(A10="","",VLOOKUP(AR10,Données!A:D,4,FALSE))</f>
        <v>V579.14126.000.00 A00</v>
      </c>
      <c r="C10" s="28" t="str">
        <f>IF(A10="","",VLOOKUP(AR10,Données!A:C,2,FALSE))</f>
        <v>21-BRACKET ASSY</v>
      </c>
      <c r="D10" s="22">
        <v>6</v>
      </c>
      <c r="E10" s="22" t="s">
        <v>757</v>
      </c>
      <c r="F10" s="65">
        <f t="shared" si="0"/>
        <v>42019</v>
      </c>
      <c r="G10" s="80">
        <v>42083</v>
      </c>
      <c r="H10" s="21" t="s">
        <v>316</v>
      </c>
      <c r="I10" s="44" t="s">
        <v>2687</v>
      </c>
      <c r="J10" s="34"/>
      <c r="K10" s="79">
        <f t="shared" si="1"/>
        <v>0</v>
      </c>
      <c r="L10" s="34" t="s">
        <v>90</v>
      </c>
      <c r="M10" s="34">
        <f t="shared" si="2"/>
        <v>15</v>
      </c>
      <c r="N10" s="34" t="s">
        <v>106</v>
      </c>
      <c r="O10" s="34">
        <f t="shared" si="3"/>
        <v>49</v>
      </c>
      <c r="P10" s="34" t="s">
        <v>890</v>
      </c>
      <c r="Q10" s="23" t="s">
        <v>48</v>
      </c>
      <c r="R10" s="25" t="s">
        <v>771</v>
      </c>
      <c r="S10" s="70"/>
      <c r="T10" s="5"/>
      <c r="U10" s="5"/>
      <c r="V10" s="5"/>
      <c r="AI10" s="13" t="s">
        <v>746</v>
      </c>
      <c r="AK10" t="s">
        <v>666</v>
      </c>
      <c r="AN10" s="94"/>
      <c r="AO10" s="19" t="s">
        <v>633</v>
      </c>
      <c r="AR10" s="11" t="str">
        <f t="shared" si="4"/>
        <v>****16955</v>
      </c>
      <c r="AS10" s="12">
        <f t="shared" si="5"/>
        <v>2</v>
      </c>
      <c r="AT10" s="12">
        <f t="shared" si="6"/>
        <v>2</v>
      </c>
      <c r="BD10" s="40"/>
      <c r="BE10" s="41"/>
      <c r="BG10" s="38" t="s">
        <v>108</v>
      </c>
      <c r="BH10" s="35">
        <f>2*BB5+BB6</f>
        <v>77</v>
      </c>
    </row>
    <row r="11" spans="1:78" ht="12.75" customHeight="1">
      <c r="A11" s="82">
        <v>16956</v>
      </c>
      <c r="B11" s="20" t="str">
        <f>IF(A11="","",VLOOKUP(AR11,Données!A:D,4,FALSE))</f>
        <v>V579.14146.000.00 A00</v>
      </c>
      <c r="C11" s="28" t="str">
        <f>IF(A11="","",VLOOKUP(AR11,Données!A:C,2,FALSE))</f>
        <v>21-BRACKET ASSY</v>
      </c>
      <c r="D11" s="22">
        <v>6</v>
      </c>
      <c r="E11" s="22" t="s">
        <v>757</v>
      </c>
      <c r="F11" s="65">
        <f t="shared" si="0"/>
        <v>42019</v>
      </c>
      <c r="G11" s="80">
        <v>42083</v>
      </c>
      <c r="H11" s="21" t="s">
        <v>316</v>
      </c>
      <c r="I11" s="44" t="s">
        <v>2687</v>
      </c>
      <c r="J11" s="31"/>
      <c r="K11" s="79">
        <f t="shared" si="1"/>
        <v>0</v>
      </c>
      <c r="L11" s="31" t="s">
        <v>90</v>
      </c>
      <c r="M11" s="34">
        <f t="shared" si="2"/>
        <v>15</v>
      </c>
      <c r="N11" s="31" t="s">
        <v>106</v>
      </c>
      <c r="O11" s="34">
        <f t="shared" si="3"/>
        <v>49</v>
      </c>
      <c r="P11" s="34" t="s">
        <v>890</v>
      </c>
      <c r="Q11" s="23" t="s">
        <v>838</v>
      </c>
      <c r="R11" s="25"/>
      <c r="S11" s="68"/>
      <c r="T11" s="5"/>
      <c r="U11" s="5"/>
      <c r="V11" s="5"/>
      <c r="AI11" s="13" t="s">
        <v>48</v>
      </c>
      <c r="AK11" t="s">
        <v>667</v>
      </c>
      <c r="AN11" s="93" t="s">
        <v>824</v>
      </c>
      <c r="AO11" s="19" t="s">
        <v>782</v>
      </c>
      <c r="AR11" s="11" t="str">
        <f t="shared" si="4"/>
        <v>****16956</v>
      </c>
      <c r="AS11" s="12">
        <f t="shared" si="5"/>
        <v>2</v>
      </c>
      <c r="AT11" s="12">
        <f t="shared" si="6"/>
        <v>1</v>
      </c>
      <c r="BD11" s="40"/>
      <c r="BE11" s="41"/>
      <c r="BG11" s="45" t="s">
        <v>113</v>
      </c>
      <c r="BH11" s="35">
        <v>0</v>
      </c>
    </row>
    <row r="12" spans="1:78" ht="12.75" customHeight="1">
      <c r="A12" s="82">
        <v>16957</v>
      </c>
      <c r="B12" s="20" t="str">
        <f>IF(A12="","",VLOOKUP(AR12,Données!A:D,4,FALSE))</f>
        <v>V579.14146.001.00 A00</v>
      </c>
      <c r="C12" s="28" t="str">
        <f>IF(A12="","",VLOOKUP(AR12,Données!A:C,2,FALSE))</f>
        <v>21-BRACKET ASSY</v>
      </c>
      <c r="D12" s="22">
        <v>6</v>
      </c>
      <c r="E12" s="22" t="s">
        <v>757</v>
      </c>
      <c r="F12" s="65">
        <f t="shared" si="0"/>
        <v>42019</v>
      </c>
      <c r="G12" s="80">
        <v>42083</v>
      </c>
      <c r="H12" s="21" t="s">
        <v>316</v>
      </c>
      <c r="I12" s="44" t="s">
        <v>2687</v>
      </c>
      <c r="J12" s="54"/>
      <c r="K12" s="79">
        <f t="shared" si="1"/>
        <v>0</v>
      </c>
      <c r="L12" s="54" t="s">
        <v>90</v>
      </c>
      <c r="M12" s="34">
        <f t="shared" si="2"/>
        <v>15</v>
      </c>
      <c r="N12" s="54" t="s">
        <v>106</v>
      </c>
      <c r="O12" s="34">
        <f t="shared" si="3"/>
        <v>49</v>
      </c>
      <c r="P12" s="34" t="s">
        <v>890</v>
      </c>
      <c r="Q12" s="23" t="s">
        <v>838</v>
      </c>
      <c r="R12" s="25"/>
      <c r="S12" s="68"/>
      <c r="T12" s="5"/>
      <c r="U12" s="5"/>
      <c r="V12" s="5"/>
      <c r="AI12" s="13" t="s">
        <v>1757</v>
      </c>
      <c r="AK12" t="s">
        <v>668</v>
      </c>
      <c r="AN12" s="93" t="s">
        <v>1197</v>
      </c>
      <c r="AO12" s="19" t="s">
        <v>922</v>
      </c>
      <c r="AR12" s="11" t="str">
        <f t="shared" si="4"/>
        <v>****16957</v>
      </c>
      <c r="AS12" s="12">
        <f t="shared" si="5"/>
        <v>2</v>
      </c>
      <c r="AT12" s="12">
        <f t="shared" si="6"/>
        <v>1</v>
      </c>
      <c r="BD12" s="40"/>
      <c r="BE12" s="41"/>
    </row>
    <row r="13" spans="1:78" ht="12.75" customHeight="1">
      <c r="A13" s="82">
        <v>16958</v>
      </c>
      <c r="B13" s="20" t="str">
        <f>IF(A13="","",VLOOKUP(AR13,Données!A:D,4,FALSE))</f>
        <v>V579.14155.000.00 A00</v>
      </c>
      <c r="C13" s="28" t="str">
        <f>IF(A13="","",VLOOKUP(AR13,Données!A:C,2,FALSE))</f>
        <v>21-BRACKET ASSY</v>
      </c>
      <c r="D13" s="22">
        <v>6</v>
      </c>
      <c r="E13" s="22" t="s">
        <v>757</v>
      </c>
      <c r="F13" s="65">
        <f t="shared" si="0"/>
        <v>42019</v>
      </c>
      <c r="G13" s="80">
        <v>42083</v>
      </c>
      <c r="H13" s="21" t="s">
        <v>316</v>
      </c>
      <c r="I13" s="44" t="s">
        <v>2687</v>
      </c>
      <c r="J13" s="54"/>
      <c r="K13" s="79">
        <f t="shared" si="1"/>
        <v>0</v>
      </c>
      <c r="L13" s="54" t="s">
        <v>90</v>
      </c>
      <c r="M13" s="34">
        <f t="shared" si="2"/>
        <v>15</v>
      </c>
      <c r="N13" s="54" t="s">
        <v>106</v>
      </c>
      <c r="O13" s="34">
        <f t="shared" si="3"/>
        <v>49</v>
      </c>
      <c r="P13" s="34" t="s">
        <v>890</v>
      </c>
      <c r="Q13" s="23" t="s">
        <v>839</v>
      </c>
      <c r="R13" s="25"/>
      <c r="S13" s="70"/>
      <c r="T13" s="5"/>
      <c r="U13" s="5"/>
      <c r="V13" s="5"/>
      <c r="AK13" t="s">
        <v>779</v>
      </c>
      <c r="AN13" s="93" t="s">
        <v>2697</v>
      </c>
      <c r="AO13" s="19" t="s">
        <v>1189</v>
      </c>
      <c r="AR13" s="11" t="str">
        <f t="shared" si="4"/>
        <v>****16958</v>
      </c>
      <c r="AS13" s="12">
        <f t="shared" si="5"/>
        <v>2</v>
      </c>
      <c r="AT13" s="12">
        <f t="shared" si="6"/>
        <v>1</v>
      </c>
      <c r="BD13" s="5"/>
      <c r="BE13" s="41"/>
    </row>
    <row r="14" spans="1:78" ht="12.75" customHeight="1">
      <c r="A14" s="82">
        <v>16959</v>
      </c>
      <c r="B14" s="20" t="str">
        <f>IF(A14="","",VLOOKUP(AR14,Données!A:D,4,FALSE))</f>
        <v>V579.14155.001.00 A00</v>
      </c>
      <c r="C14" s="28" t="str">
        <f>IF(A14="","",VLOOKUP(AR14,Données!A:C,2,FALSE))</f>
        <v>21-BRACKET ASSY</v>
      </c>
      <c r="D14" s="22">
        <v>6</v>
      </c>
      <c r="E14" s="22" t="s">
        <v>757</v>
      </c>
      <c r="F14" s="65">
        <f t="shared" si="0"/>
        <v>42019</v>
      </c>
      <c r="G14" s="80">
        <v>42083</v>
      </c>
      <c r="H14" s="21" t="s">
        <v>316</v>
      </c>
      <c r="I14" s="44" t="s">
        <v>2687</v>
      </c>
      <c r="J14" s="34"/>
      <c r="K14" s="79">
        <f t="shared" si="1"/>
        <v>0</v>
      </c>
      <c r="L14" s="34" t="s">
        <v>90</v>
      </c>
      <c r="M14" s="34">
        <f t="shared" si="2"/>
        <v>15</v>
      </c>
      <c r="N14" s="34" t="s">
        <v>106</v>
      </c>
      <c r="O14" s="34">
        <f t="shared" si="3"/>
        <v>49</v>
      </c>
      <c r="P14" s="34" t="s">
        <v>890</v>
      </c>
      <c r="Q14" s="23" t="s">
        <v>839</v>
      </c>
      <c r="R14" s="25"/>
      <c r="S14" s="70"/>
      <c r="T14" s="5"/>
      <c r="U14" s="5"/>
      <c r="V14" s="5"/>
      <c r="AK14" t="s">
        <v>1013</v>
      </c>
      <c r="AN14" s="93" t="s">
        <v>1017</v>
      </c>
      <c r="AO14" s="19" t="s">
        <v>747</v>
      </c>
      <c r="AR14" s="11" t="str">
        <f t="shared" si="4"/>
        <v>****16959</v>
      </c>
      <c r="AS14" s="12">
        <f t="shared" si="5"/>
        <v>2</v>
      </c>
      <c r="AT14" s="12">
        <f t="shared" si="6"/>
        <v>1</v>
      </c>
      <c r="BD14" s="5"/>
      <c r="BE14" s="41"/>
    </row>
    <row r="15" spans="1:78" ht="12.75" customHeight="1">
      <c r="A15" s="82">
        <v>16960</v>
      </c>
      <c r="B15" s="20" t="str">
        <f>IF(A15="","",VLOOKUP(AR15,Données!A:D,4,FALSE))</f>
        <v>V539.35141.000.00 A00</v>
      </c>
      <c r="C15" s="28" t="str">
        <f>IF(A15="","",VLOOKUP(AR15,Données!A:C,2,FALSE))</f>
        <v>21-BRACKET EQUIPPED</v>
      </c>
      <c r="D15" s="22">
        <v>6</v>
      </c>
      <c r="E15" s="22" t="s">
        <v>757</v>
      </c>
      <c r="F15" s="65">
        <f t="shared" si="0"/>
        <v>42019</v>
      </c>
      <c r="G15" s="80">
        <v>42083</v>
      </c>
      <c r="H15" s="21" t="s">
        <v>316</v>
      </c>
      <c r="I15" s="44" t="s">
        <v>2695</v>
      </c>
      <c r="J15" s="31"/>
      <c r="K15" s="79">
        <f t="shared" si="1"/>
        <v>0</v>
      </c>
      <c r="L15" s="31" t="s">
        <v>90</v>
      </c>
      <c r="M15" s="34">
        <f t="shared" si="2"/>
        <v>15</v>
      </c>
      <c r="N15" s="31" t="s">
        <v>106</v>
      </c>
      <c r="O15" s="34">
        <f t="shared" si="3"/>
        <v>49</v>
      </c>
      <c r="P15" s="34" t="s">
        <v>2689</v>
      </c>
      <c r="Q15" s="23" t="s">
        <v>746</v>
      </c>
      <c r="R15" s="25"/>
      <c r="S15" s="96"/>
      <c r="T15" s="5"/>
      <c r="U15" s="5"/>
      <c r="V15" s="5"/>
      <c r="AK15" t="s">
        <v>1004</v>
      </c>
      <c r="AN15" s="93"/>
      <c r="AO15" s="19" t="s">
        <v>761</v>
      </c>
      <c r="AR15" s="11" t="str">
        <f t="shared" si="4"/>
        <v>****16960</v>
      </c>
      <c r="AS15" s="12">
        <f t="shared" si="5"/>
        <v>2</v>
      </c>
      <c r="AT15" s="12">
        <f t="shared" si="6"/>
        <v>1</v>
      </c>
      <c r="BD15" s="40"/>
      <c r="BE15" s="41"/>
    </row>
    <row r="16" spans="1:78" ht="12.75" customHeight="1">
      <c r="A16" s="82">
        <v>16961</v>
      </c>
      <c r="B16" s="20" t="str">
        <f>IF(A16="","",VLOOKUP(AR16,Données!A:D,4,FALSE))</f>
        <v>V539.35141.001.00 A00</v>
      </c>
      <c r="C16" s="28" t="str">
        <f>IF(A16="","",VLOOKUP(AR16,Données!A:C,2,FALSE))</f>
        <v>21-BRACKET EQUIPPED</v>
      </c>
      <c r="D16" s="22">
        <v>6</v>
      </c>
      <c r="E16" s="22" t="s">
        <v>757</v>
      </c>
      <c r="F16" s="65">
        <f t="shared" si="0"/>
        <v>42019</v>
      </c>
      <c r="G16" s="80">
        <v>42083</v>
      </c>
      <c r="H16" s="21" t="s">
        <v>316</v>
      </c>
      <c r="I16" s="44" t="s">
        <v>2695</v>
      </c>
      <c r="J16" s="54"/>
      <c r="K16" s="79">
        <f t="shared" si="1"/>
        <v>0</v>
      </c>
      <c r="L16" s="54" t="s">
        <v>90</v>
      </c>
      <c r="M16" s="34">
        <f t="shared" si="2"/>
        <v>15</v>
      </c>
      <c r="N16" s="54" t="s">
        <v>106</v>
      </c>
      <c r="O16" s="34">
        <f t="shared" si="3"/>
        <v>49</v>
      </c>
      <c r="P16" s="34" t="s">
        <v>2689</v>
      </c>
      <c r="Q16" s="23" t="s">
        <v>746</v>
      </c>
      <c r="R16" s="25"/>
      <c r="S16" s="70"/>
      <c r="T16" s="5"/>
      <c r="U16" s="5"/>
      <c r="V16" s="5"/>
      <c r="AK16" t="s">
        <v>501</v>
      </c>
      <c r="AN16" s="11"/>
      <c r="AO16" s="19" t="s">
        <v>730</v>
      </c>
      <c r="AR16" s="11" t="str">
        <f t="shared" si="4"/>
        <v>****16961</v>
      </c>
      <c r="AS16" s="12">
        <f t="shared" si="5"/>
        <v>2</v>
      </c>
      <c r="AT16" s="12">
        <f t="shared" si="6"/>
        <v>1</v>
      </c>
      <c r="BD16" s="40"/>
      <c r="BE16" s="41"/>
    </row>
    <row r="17" spans="1:57" ht="12.75" customHeight="1">
      <c r="A17" s="82">
        <v>16966</v>
      </c>
      <c r="B17" s="20" t="str">
        <f>IF(A17="","",VLOOKUP(AR17,Données!A:D,4,FALSE))</f>
        <v>M523.P7258.200.00 A00</v>
      </c>
      <c r="C17" s="28" t="str">
        <f>IF(A17="","",VLOOKUP(AR17,Données!A:C,2,FALSE))</f>
        <v>CONTACTEUR DE CAME</v>
      </c>
      <c r="D17" s="22">
        <v>15</v>
      </c>
      <c r="E17" s="22" t="s">
        <v>756</v>
      </c>
      <c r="F17" s="65">
        <f t="shared" si="0"/>
        <v>42025</v>
      </c>
      <c r="G17" s="80">
        <v>42078</v>
      </c>
      <c r="H17" s="21" t="s">
        <v>316</v>
      </c>
      <c r="I17" s="44" t="s">
        <v>2695</v>
      </c>
      <c r="J17" s="34"/>
      <c r="K17" s="79">
        <f t="shared" si="1"/>
        <v>0</v>
      </c>
      <c r="L17" s="54" t="s">
        <v>91</v>
      </c>
      <c r="M17" s="34">
        <f t="shared" si="2"/>
        <v>25</v>
      </c>
      <c r="N17" s="34" t="s">
        <v>102</v>
      </c>
      <c r="O17" s="34">
        <f t="shared" si="3"/>
        <v>28</v>
      </c>
      <c r="P17" s="34"/>
      <c r="Q17" s="23" t="s">
        <v>48</v>
      </c>
      <c r="R17" s="25"/>
      <c r="S17" s="69"/>
      <c r="T17" s="5"/>
      <c r="U17" s="5"/>
      <c r="V17" s="5"/>
      <c r="AK17" t="s">
        <v>809</v>
      </c>
      <c r="AN17" s="94" t="s">
        <v>2692</v>
      </c>
      <c r="AO17" s="19" t="s">
        <v>731</v>
      </c>
      <c r="AR17" s="11" t="str">
        <f t="shared" si="4"/>
        <v>****16966</v>
      </c>
      <c r="AS17" s="12">
        <f t="shared" si="5"/>
        <v>2</v>
      </c>
      <c r="AT17" s="12">
        <f t="shared" si="6"/>
        <v>1</v>
      </c>
      <c r="BD17" s="40"/>
      <c r="BE17" s="41"/>
    </row>
    <row r="18" spans="1:57" ht="12.75" customHeight="1">
      <c r="A18" s="82">
        <v>16973</v>
      </c>
      <c r="B18" s="20" t="str">
        <f>IF(A18="","",VLOOKUP(AR18,Données!A:D,4,FALSE))</f>
        <v>M523.P7285.200.00 A00</v>
      </c>
      <c r="C18" s="28" t="str">
        <f>IF(A18="","",VLOOKUP(AR18,Données!A:C,2,FALSE))</f>
        <v>PALAN</v>
      </c>
      <c r="D18" s="22">
        <v>15</v>
      </c>
      <c r="E18" s="22" t="s">
        <v>756</v>
      </c>
      <c r="F18" s="65">
        <f t="shared" si="0"/>
        <v>42025</v>
      </c>
      <c r="G18" s="86">
        <v>42078</v>
      </c>
      <c r="H18" s="21" t="s">
        <v>316</v>
      </c>
      <c r="I18" s="44" t="s">
        <v>2695</v>
      </c>
      <c r="J18" s="34"/>
      <c r="K18" s="79">
        <f t="shared" si="1"/>
        <v>0</v>
      </c>
      <c r="L18" s="54" t="s">
        <v>91</v>
      </c>
      <c r="M18" s="34">
        <f t="shared" si="2"/>
        <v>25</v>
      </c>
      <c r="N18" s="34" t="s">
        <v>102</v>
      </c>
      <c r="O18" s="34">
        <f t="shared" si="3"/>
        <v>28</v>
      </c>
      <c r="P18" s="34"/>
      <c r="Q18" s="23" t="s">
        <v>48</v>
      </c>
      <c r="R18" s="25"/>
      <c r="S18" s="70"/>
      <c r="T18" s="5"/>
      <c r="U18" s="5"/>
      <c r="V18" s="5"/>
      <c r="AK18" t="s">
        <v>669</v>
      </c>
      <c r="AN18" s="94" t="s">
        <v>2691</v>
      </c>
      <c r="AO18" s="19" t="s">
        <v>729</v>
      </c>
      <c r="AR18" s="11" t="str">
        <f t="shared" si="4"/>
        <v>****16973</v>
      </c>
      <c r="AS18" s="12">
        <f t="shared" si="5"/>
        <v>2</v>
      </c>
      <c r="AT18" s="12">
        <f t="shared" si="6"/>
        <v>1</v>
      </c>
      <c r="BD18" s="40"/>
      <c r="BE18" s="41"/>
    </row>
    <row r="19" spans="1:57" ht="12.75" customHeight="1">
      <c r="A19" s="84">
        <v>13467</v>
      </c>
      <c r="B19" s="20" t="str">
        <f>IF(A19="","",VLOOKUP(AR19,Données!A:D,4,FALSE))</f>
        <v>L541.21440.200.03 B00</v>
      </c>
      <c r="C19" s="28" t="str">
        <f>IF(A19="","",VLOOKUP(AR19,Données!A:C,2,FALSE))</f>
        <v>FERRURE RENFORT 1</v>
      </c>
      <c r="D19" s="22">
        <v>6</v>
      </c>
      <c r="E19" s="22" t="s">
        <v>757</v>
      </c>
      <c r="F19" s="65">
        <f t="shared" si="0"/>
        <v>42033</v>
      </c>
      <c r="G19" s="80">
        <v>42076</v>
      </c>
      <c r="H19" s="21" t="s">
        <v>733</v>
      </c>
      <c r="I19" s="44" t="s">
        <v>2687</v>
      </c>
      <c r="J19" s="34"/>
      <c r="K19" s="79">
        <f t="shared" si="1"/>
        <v>0</v>
      </c>
      <c r="L19" s="54" t="s">
        <v>90</v>
      </c>
      <c r="M19" s="34">
        <f t="shared" si="2"/>
        <v>15</v>
      </c>
      <c r="N19" s="34" t="s">
        <v>102</v>
      </c>
      <c r="O19" s="34">
        <f t="shared" si="3"/>
        <v>28</v>
      </c>
      <c r="P19" s="34" t="s">
        <v>890</v>
      </c>
      <c r="Q19" s="23"/>
      <c r="R19" s="25"/>
      <c r="S19" s="70"/>
      <c r="T19" s="5"/>
      <c r="U19" s="5"/>
      <c r="V19" s="5"/>
      <c r="AK19" t="s">
        <v>867</v>
      </c>
      <c r="AN19" s="94" t="s">
        <v>2690</v>
      </c>
      <c r="AO19" s="19" t="s">
        <v>929</v>
      </c>
      <c r="AR19" s="11" t="str">
        <f t="shared" si="4"/>
        <v>****13467</v>
      </c>
      <c r="AS19" s="12">
        <f t="shared" si="5"/>
        <v>1</v>
      </c>
      <c r="AT19" s="12">
        <f t="shared" si="6"/>
        <v>1</v>
      </c>
    </row>
    <row r="20" spans="1:57" ht="12.75" customHeight="1">
      <c r="A20" s="81">
        <v>16905</v>
      </c>
      <c r="B20" s="20" t="str">
        <f>IF(A20="","",VLOOKUP(AR20,Données!A:D,4,FALSE))</f>
        <v>Clip FR71 lisse 38 G</v>
      </c>
      <c r="C20" s="28" t="str">
        <f>IF(A20="","",VLOOKUP(AR20,Données!A:C,2,FALSE))</f>
        <v>Clip FR71 lisse 38 G</v>
      </c>
      <c r="D20" s="22">
        <v>5</v>
      </c>
      <c r="E20" s="22" t="s">
        <v>757</v>
      </c>
      <c r="F20" s="65">
        <f t="shared" si="0"/>
        <v>42040</v>
      </c>
      <c r="G20" s="80">
        <v>42055</v>
      </c>
      <c r="H20" s="21" t="s">
        <v>316</v>
      </c>
      <c r="I20" s="44" t="s">
        <v>2687</v>
      </c>
      <c r="J20" s="34"/>
      <c r="K20" s="79">
        <f t="shared" si="1"/>
        <v>0</v>
      </c>
      <c r="L20" s="54" t="s">
        <v>90</v>
      </c>
      <c r="M20" s="34">
        <f t="shared" si="2"/>
        <v>15</v>
      </c>
      <c r="N20" s="34" t="s">
        <v>113</v>
      </c>
      <c r="O20" s="34">
        <f t="shared" si="3"/>
        <v>0</v>
      </c>
      <c r="P20" s="34" t="s">
        <v>890</v>
      </c>
      <c r="Q20" s="23"/>
      <c r="R20" s="25"/>
      <c r="S20" s="69"/>
      <c r="T20" s="5"/>
      <c r="U20" s="5"/>
      <c r="V20" s="5"/>
      <c r="AK20" t="s">
        <v>970</v>
      </c>
      <c r="AN20" s="94" t="s">
        <v>2698</v>
      </c>
      <c r="AO20" s="19" t="s">
        <v>930</v>
      </c>
      <c r="AR20" s="11" t="str">
        <f t="shared" si="4"/>
        <v>****16905</v>
      </c>
      <c r="AS20" s="12">
        <f t="shared" si="5"/>
        <v>1</v>
      </c>
      <c r="AT20" s="12">
        <f t="shared" si="6"/>
        <v>1</v>
      </c>
    </row>
    <row r="21" spans="1:57" ht="12.75" customHeight="1">
      <c r="A21" s="84">
        <v>16906</v>
      </c>
      <c r="B21" s="20" t="str">
        <f>IF(A21="","",VLOOKUP(AR21,Données!A:D,4,FALSE))</f>
        <v>Clip FR71 lisse 38 D</v>
      </c>
      <c r="C21" s="28" t="str">
        <f>IF(A21="","",VLOOKUP(AR21,Données!A:C,2,FALSE))</f>
        <v>Clip FR71 lisse 38 D</v>
      </c>
      <c r="D21" s="22">
        <v>5</v>
      </c>
      <c r="E21" s="22" t="s">
        <v>757</v>
      </c>
      <c r="F21" s="65">
        <f t="shared" si="0"/>
        <v>42040</v>
      </c>
      <c r="G21" s="80">
        <v>42055</v>
      </c>
      <c r="H21" s="21" t="s">
        <v>316</v>
      </c>
      <c r="I21" s="44" t="s">
        <v>2687</v>
      </c>
      <c r="J21" s="34"/>
      <c r="K21" s="79">
        <f t="shared" si="1"/>
        <v>0</v>
      </c>
      <c r="L21" s="54" t="s">
        <v>90</v>
      </c>
      <c r="M21" s="34">
        <f t="shared" si="2"/>
        <v>15</v>
      </c>
      <c r="N21" s="34" t="s">
        <v>113</v>
      </c>
      <c r="O21" s="34">
        <f t="shared" si="3"/>
        <v>0</v>
      </c>
      <c r="P21" s="34" t="s">
        <v>890</v>
      </c>
      <c r="Q21" s="23"/>
      <c r="R21" s="25"/>
      <c r="S21" s="98"/>
      <c r="T21" s="5"/>
      <c r="U21" s="5"/>
      <c r="V21" s="5"/>
      <c r="AK21" t="s">
        <v>1147</v>
      </c>
      <c r="AN21" s="11"/>
      <c r="AO21" s="19" t="s">
        <v>999</v>
      </c>
      <c r="AR21" s="11" t="str">
        <f t="shared" si="4"/>
        <v>****16906</v>
      </c>
      <c r="AS21" s="12">
        <f t="shared" si="5"/>
        <v>1</v>
      </c>
      <c r="AT21" s="12">
        <f t="shared" si="6"/>
        <v>1</v>
      </c>
    </row>
    <row r="22" spans="1:57" ht="12.75" customHeight="1">
      <c r="A22" s="75">
        <v>16907</v>
      </c>
      <c r="B22" s="20" t="str">
        <f>IF(A22="","",VLOOKUP(AR22,Données!A:D,4,FALSE))</f>
        <v>Clip FR71 lisse 38 /39 G</v>
      </c>
      <c r="C22" s="28" t="str">
        <f>IF(A22="","",VLOOKUP(AR22,Données!A:C,2,FALSE))</f>
        <v>Clip FR71 lisse 38 /39 G</v>
      </c>
      <c r="D22" s="22">
        <v>5</v>
      </c>
      <c r="E22" s="22" t="s">
        <v>757</v>
      </c>
      <c r="F22" s="65">
        <f t="shared" si="0"/>
        <v>42040</v>
      </c>
      <c r="G22" s="80">
        <v>42055</v>
      </c>
      <c r="H22" s="21" t="s">
        <v>316</v>
      </c>
      <c r="I22" s="44" t="s">
        <v>2687</v>
      </c>
      <c r="J22" s="34"/>
      <c r="K22" s="79">
        <f t="shared" si="1"/>
        <v>0</v>
      </c>
      <c r="L22" s="54" t="s">
        <v>90</v>
      </c>
      <c r="M22" s="34">
        <f t="shared" si="2"/>
        <v>15</v>
      </c>
      <c r="N22" s="34" t="s">
        <v>113</v>
      </c>
      <c r="O22" s="34">
        <f t="shared" si="3"/>
        <v>0</v>
      </c>
      <c r="P22" s="34" t="s">
        <v>2689</v>
      </c>
      <c r="Q22" s="23"/>
      <c r="R22" s="25"/>
      <c r="S22" s="69"/>
      <c r="T22" s="5"/>
      <c r="U22" s="5"/>
      <c r="V22" s="5"/>
      <c r="AK22" t="s">
        <v>406</v>
      </c>
      <c r="AN22" s="11"/>
      <c r="AO22" s="19" t="s">
        <v>549</v>
      </c>
      <c r="AR22" s="11" t="str">
        <f t="shared" si="4"/>
        <v>****16907</v>
      </c>
      <c r="AS22" s="12">
        <f t="shared" si="5"/>
        <v>1</v>
      </c>
      <c r="AT22" s="12">
        <f t="shared" si="6"/>
        <v>1</v>
      </c>
    </row>
    <row r="23" spans="1:57" ht="12.75" customHeight="1">
      <c r="A23" s="83">
        <v>16908</v>
      </c>
      <c r="B23" s="20" t="str">
        <f>IF(A23="","",VLOOKUP(AR23,Données!A:D,4,FALSE))</f>
        <v>Clip FR71 lisse 38 /39 D</v>
      </c>
      <c r="C23" s="28" t="str">
        <f>IF(A23="","",VLOOKUP(AR23,Données!A:C,2,FALSE))</f>
        <v>Clip FR71 lisse 38 /39 D</v>
      </c>
      <c r="D23" s="22">
        <v>5</v>
      </c>
      <c r="E23" s="22" t="s">
        <v>757</v>
      </c>
      <c r="F23" s="65">
        <f t="shared" si="0"/>
        <v>42040</v>
      </c>
      <c r="G23" s="80">
        <v>42055</v>
      </c>
      <c r="H23" s="21" t="s">
        <v>316</v>
      </c>
      <c r="I23" s="44" t="s">
        <v>2687</v>
      </c>
      <c r="J23" s="34"/>
      <c r="K23" s="79">
        <f t="shared" si="1"/>
        <v>0</v>
      </c>
      <c r="L23" s="54" t="s">
        <v>90</v>
      </c>
      <c r="M23" s="34">
        <f t="shared" si="2"/>
        <v>15</v>
      </c>
      <c r="N23" s="34" t="s">
        <v>113</v>
      </c>
      <c r="O23" s="34">
        <f t="shared" si="3"/>
        <v>0</v>
      </c>
      <c r="P23" s="34" t="s">
        <v>2689</v>
      </c>
      <c r="Q23" s="23"/>
      <c r="R23" s="25"/>
      <c r="S23" s="70"/>
      <c r="T23" s="5"/>
      <c r="U23" s="5"/>
      <c r="V23" s="5"/>
      <c r="AK23" t="s">
        <v>372</v>
      </c>
      <c r="AN23" s="93" t="s">
        <v>673</v>
      </c>
      <c r="AO23" t="s">
        <v>405</v>
      </c>
      <c r="AR23" s="11" t="str">
        <f t="shared" si="4"/>
        <v>****16908</v>
      </c>
      <c r="AS23" s="12">
        <f t="shared" si="5"/>
        <v>1</v>
      </c>
      <c r="AT23" s="12">
        <f t="shared" si="6"/>
        <v>1</v>
      </c>
    </row>
    <row r="24" spans="1:57" ht="12" customHeight="1">
      <c r="A24" s="12">
        <v>16908</v>
      </c>
      <c r="B24" s="20" t="str">
        <f>IF(A24="","",VLOOKUP(AR24,Données!A:D,4,FALSE))</f>
        <v>Clip FR71 lisse 38 /39 D</v>
      </c>
      <c r="C24" s="28" t="str">
        <f>IF(A24="","",VLOOKUP(AR24,Données!A:C,2,FALSE))</f>
        <v>Clip FR71 lisse 38 /39 D</v>
      </c>
      <c r="D24" s="22">
        <v>2</v>
      </c>
      <c r="E24" s="22" t="s">
        <v>2985</v>
      </c>
      <c r="F24" s="65">
        <f t="shared" ref="F24:F30" si="7">IF(G24="","",(G24-(M24+K24+IF(O24="",0,O24))))</f>
        <v>-42.558622685185185</v>
      </c>
      <c r="G24" s="80">
        <v>0.44137731481481479</v>
      </c>
      <c r="H24" s="21" t="s">
        <v>2986</v>
      </c>
      <c r="I24" s="44" t="s">
        <v>2987</v>
      </c>
      <c r="J24" s="34"/>
      <c r="K24" s="79">
        <f t="shared" ref="K24:K30" si="8">J24/7</f>
        <v>0</v>
      </c>
      <c r="L24" s="54" t="s">
        <v>90</v>
      </c>
      <c r="M24" s="34">
        <f t="shared" si="2"/>
        <v>15</v>
      </c>
      <c r="N24" s="34" t="s">
        <v>102</v>
      </c>
      <c r="O24" s="34">
        <f t="shared" ref="O24:O30" si="9">VLOOKUP(N24,$BG$4:$BH$11,2,FALSE)</f>
        <v>28</v>
      </c>
      <c r="P24" s="34"/>
      <c r="Q24" s="23"/>
      <c r="R24" s="25"/>
      <c r="S24" s="70" t="s">
        <v>2988</v>
      </c>
      <c r="AR24" s="11" t="str">
        <f t="shared" ref="AR24:AR30" si="10">REPT("*",9-LEN(A24))&amp;A24</f>
        <v>****16908</v>
      </c>
      <c r="AS24" s="12">
        <f t="shared" ref="AS24:AS30" si="11">TYPE(Q24)</f>
        <v>1</v>
      </c>
      <c r="AT24" s="12">
        <f t="shared" ref="AT24:AT30" si="12">TYPE(R24)</f>
        <v>1</v>
      </c>
    </row>
    <row r="25" spans="1:57" ht="12.75" customHeight="1">
      <c r="A25" s="12">
        <v>16988</v>
      </c>
      <c r="B25" s="20" t="str">
        <f>IF(A25="","",VLOOKUP(AR25,Données!A:D,4,FALSE))</f>
        <v>D541.10234.200.00 A00</v>
      </c>
      <c r="C25" s="28" t="str">
        <f>IF(A25="","",VLOOKUP(AR25,Données!A:C,2,FALSE))</f>
        <v>FERRURE LOCATOR AGB</v>
      </c>
      <c r="D25" s="22">
        <v>99</v>
      </c>
      <c r="E25" s="22" t="s">
        <v>756</v>
      </c>
      <c r="F25" s="65">
        <f t="shared" si="7"/>
        <v>42220</v>
      </c>
      <c r="G25" s="80">
        <v>42280</v>
      </c>
      <c r="H25" s="21" t="s">
        <v>752</v>
      </c>
      <c r="I25" s="44" t="s">
        <v>2695</v>
      </c>
      <c r="J25" s="34"/>
      <c r="K25" s="79">
        <f t="shared" si="8"/>
        <v>0</v>
      </c>
      <c r="L25" s="54" t="s">
        <v>91</v>
      </c>
      <c r="M25" s="34">
        <f t="shared" si="2"/>
        <v>25</v>
      </c>
      <c r="N25" s="34" t="s">
        <v>105</v>
      </c>
      <c r="O25" s="34">
        <f t="shared" si="9"/>
        <v>35</v>
      </c>
      <c r="P25" s="34"/>
      <c r="Q25" s="23"/>
      <c r="R25" s="25"/>
      <c r="S25" s="68" t="s">
        <v>2989</v>
      </c>
      <c r="AR25" s="11" t="str">
        <f t="shared" si="10"/>
        <v>****16988</v>
      </c>
      <c r="AS25" s="12">
        <f t="shared" si="11"/>
        <v>1</v>
      </c>
      <c r="AT25" s="12">
        <f t="shared" si="12"/>
        <v>1</v>
      </c>
    </row>
    <row r="26" spans="1:57" ht="12" customHeight="1">
      <c r="A26" s="76">
        <v>16988</v>
      </c>
      <c r="B26" s="20" t="str">
        <f>IF(A26="","",VLOOKUP(AR26,Données!A:D,4,FALSE))</f>
        <v>D541.10234.200.00 A00</v>
      </c>
      <c r="C26" s="28" t="str">
        <f>IF(A26="","",VLOOKUP(AR26,Données!A:C,2,FALSE))</f>
        <v>FERRURE LOCATOR AGB</v>
      </c>
      <c r="D26" s="22">
        <v>5</v>
      </c>
      <c r="E26" s="22" t="s">
        <v>758</v>
      </c>
      <c r="F26" s="65">
        <f t="shared" si="7"/>
        <v>42008</v>
      </c>
      <c r="G26" s="80" t="s">
        <v>2990</v>
      </c>
      <c r="H26" s="21" t="s">
        <v>316</v>
      </c>
      <c r="I26" s="44" t="s">
        <v>2695</v>
      </c>
      <c r="J26" s="34"/>
      <c r="K26" s="79">
        <f t="shared" si="8"/>
        <v>0</v>
      </c>
      <c r="L26" s="54" t="s">
        <v>92</v>
      </c>
      <c r="M26" s="34">
        <f t="shared" si="2"/>
        <v>35</v>
      </c>
      <c r="N26" s="34" t="s">
        <v>105</v>
      </c>
      <c r="O26" s="34">
        <f t="shared" si="9"/>
        <v>35</v>
      </c>
      <c r="P26" s="34"/>
      <c r="Q26" s="23"/>
      <c r="R26" s="25"/>
      <c r="S26" s="91" t="s">
        <v>2991</v>
      </c>
      <c r="AR26" s="11" t="str">
        <f t="shared" si="10"/>
        <v>****16988</v>
      </c>
      <c r="AS26" s="12">
        <f t="shared" si="11"/>
        <v>1</v>
      </c>
      <c r="AT26" s="12">
        <f t="shared" si="12"/>
        <v>1</v>
      </c>
    </row>
    <row r="27" spans="1:57" ht="12.75" customHeight="1">
      <c r="A27" s="76">
        <v>16973</v>
      </c>
      <c r="B27" s="20" t="str">
        <f>IF(A27="","",VLOOKUP(AR27,Données!A:D,4,FALSE))</f>
        <v>M523.P7285.200.00 A00</v>
      </c>
      <c r="C27" s="28" t="str">
        <f>IF(A27="","",VLOOKUP(AR27,Données!A:C,2,FALSE))</f>
        <v>PALAN</v>
      </c>
      <c r="D27" s="22">
        <v>2</v>
      </c>
      <c r="E27" s="22" t="s">
        <v>750</v>
      </c>
      <c r="F27" s="65">
        <f t="shared" si="7"/>
        <v>42033</v>
      </c>
      <c r="G27" s="80">
        <v>42079</v>
      </c>
      <c r="H27" s="21" t="s">
        <v>752</v>
      </c>
      <c r="I27" s="44" t="s">
        <v>2687</v>
      </c>
      <c r="J27" s="34"/>
      <c r="K27" s="79">
        <f t="shared" si="8"/>
        <v>0</v>
      </c>
      <c r="L27" s="54" t="s">
        <v>91</v>
      </c>
      <c r="M27" s="34">
        <f t="shared" si="2"/>
        <v>25</v>
      </c>
      <c r="N27" s="34" t="s">
        <v>104</v>
      </c>
      <c r="O27" s="34">
        <f t="shared" si="9"/>
        <v>21</v>
      </c>
      <c r="P27" s="34"/>
      <c r="Q27" s="23"/>
      <c r="R27" s="25"/>
      <c r="S27" s="91" t="s">
        <v>2992</v>
      </c>
      <c r="AR27" s="11" t="str">
        <f t="shared" si="10"/>
        <v>****16973</v>
      </c>
      <c r="AS27" s="12">
        <f t="shared" si="11"/>
        <v>1</v>
      </c>
      <c r="AT27" s="12">
        <f t="shared" si="12"/>
        <v>1</v>
      </c>
    </row>
    <row r="28" spans="1:57" ht="12.75" customHeight="1">
      <c r="A28" s="76">
        <v>16959</v>
      </c>
      <c r="B28" s="20" t="str">
        <f>IF(A28="","",VLOOKUP(AR28,Données!A:D,4,FALSE))</f>
        <v>V579.14155.001.00 A00</v>
      </c>
      <c r="C28" s="28" t="str">
        <f>IF(A28="","",VLOOKUP(AR28,Données!A:C,2,FALSE))</f>
        <v>21-BRACKET ASSY</v>
      </c>
      <c r="D28" s="22">
        <v>3</v>
      </c>
      <c r="E28" s="22" t="s">
        <v>664</v>
      </c>
      <c r="F28" s="65">
        <f t="shared" si="7"/>
        <v>41986</v>
      </c>
      <c r="G28" s="80" t="s">
        <v>2993</v>
      </c>
      <c r="H28" s="21" t="s">
        <v>1226</v>
      </c>
      <c r="I28" s="44" t="s">
        <v>2688</v>
      </c>
      <c r="J28" s="34"/>
      <c r="K28" s="79">
        <f t="shared" si="8"/>
        <v>0</v>
      </c>
      <c r="L28" s="54" t="s">
        <v>99</v>
      </c>
      <c r="M28" s="34">
        <f t="shared" si="2"/>
        <v>45</v>
      </c>
      <c r="N28" s="34" t="s">
        <v>106</v>
      </c>
      <c r="O28" s="34">
        <f t="shared" si="9"/>
        <v>49</v>
      </c>
      <c r="P28" s="34"/>
      <c r="Q28" s="23"/>
      <c r="R28" s="25"/>
      <c r="S28" s="69" t="s">
        <v>2994</v>
      </c>
      <c r="AR28" s="11" t="str">
        <f t="shared" si="10"/>
        <v>****16959</v>
      </c>
      <c r="AS28" s="12">
        <f t="shared" si="11"/>
        <v>1</v>
      </c>
      <c r="AT28" s="12">
        <f t="shared" si="12"/>
        <v>1</v>
      </c>
    </row>
    <row r="29" spans="1:57" ht="12.75" customHeight="1">
      <c r="A29" s="76">
        <v>16959</v>
      </c>
      <c r="B29" s="20" t="str">
        <f>IF(A29="","",VLOOKUP(AR29,Données!A:D,4,FALSE))</f>
        <v>V579.14155.001.00 A00</v>
      </c>
      <c r="C29" s="28" t="str">
        <f>IF(A29="","",VLOOKUP(AR29,Données!A:C,2,FALSE))</f>
        <v>21-BRACKET ASSY</v>
      </c>
      <c r="D29" s="22">
        <v>44</v>
      </c>
      <c r="E29" s="22" t="s">
        <v>758</v>
      </c>
      <c r="F29" s="65">
        <f t="shared" si="7"/>
        <v>41979</v>
      </c>
      <c r="G29" s="80" t="s">
        <v>2995</v>
      </c>
      <c r="H29" s="21" t="s">
        <v>752</v>
      </c>
      <c r="I29" s="44" t="s">
        <v>2687</v>
      </c>
      <c r="J29" s="34"/>
      <c r="K29" s="79">
        <f t="shared" si="8"/>
        <v>0</v>
      </c>
      <c r="L29" s="54" t="s">
        <v>91</v>
      </c>
      <c r="M29" s="34">
        <f t="shared" si="2"/>
        <v>25</v>
      </c>
      <c r="N29" s="34" t="s">
        <v>108</v>
      </c>
      <c r="O29" s="34">
        <f t="shared" si="9"/>
        <v>77</v>
      </c>
      <c r="P29" s="34"/>
      <c r="Q29" s="23"/>
      <c r="R29" s="25"/>
      <c r="S29" s="69"/>
      <c r="AR29" s="11" t="str">
        <f t="shared" si="10"/>
        <v>****16959</v>
      </c>
      <c r="AS29" s="12">
        <f t="shared" si="11"/>
        <v>1</v>
      </c>
      <c r="AT29" s="12">
        <f t="shared" si="12"/>
        <v>1</v>
      </c>
    </row>
    <row r="30" spans="1:57" ht="12.75" customHeight="1">
      <c r="A30" s="76"/>
      <c r="B30" s="20" t="str">
        <f>IF(A30="","",VLOOKUP(AR30,Données!A:D,4,FALSE))</f>
        <v/>
      </c>
      <c r="C30" s="28" t="str">
        <f>IF(A30="","",VLOOKUP(AR30,Données!A:C,2,FALSE))</f>
        <v/>
      </c>
      <c r="D30" s="22"/>
      <c r="E30" s="22"/>
      <c r="F30" s="65" t="str">
        <f t="shared" si="7"/>
        <v/>
      </c>
      <c r="G30" s="80"/>
      <c r="H30" s="21"/>
      <c r="I30" s="44"/>
      <c r="J30" s="34"/>
      <c r="K30" s="79">
        <f t="shared" si="8"/>
        <v>0</v>
      </c>
      <c r="L30" s="54"/>
      <c r="M30" s="34" t="e">
        <f t="shared" si="2"/>
        <v>#N/A</v>
      </c>
      <c r="N30" s="34"/>
      <c r="O30" s="34" t="e">
        <f t="shared" si="9"/>
        <v>#N/A</v>
      </c>
      <c r="P30" s="34"/>
      <c r="Q30" s="23"/>
      <c r="R30" s="25"/>
      <c r="S30" s="70"/>
      <c r="AR30" s="11" t="str">
        <f t="shared" si="10"/>
        <v>*********</v>
      </c>
      <c r="AS30" s="12">
        <f t="shared" si="11"/>
        <v>1</v>
      </c>
      <c r="AT30" s="12">
        <f t="shared" si="12"/>
        <v>1</v>
      </c>
    </row>
    <row r="31" spans="1:57">
      <c r="A31" s="76"/>
      <c r="B31" s="20"/>
      <c r="C31" s="12" t="str">
        <f>IF(A31="","",VLOOKUP(AR31,Données!A:C,2,FALSE))</f>
        <v/>
      </c>
      <c r="D31" s="22"/>
      <c r="E31" s="22"/>
      <c r="F31" s="65" t="str">
        <f t="shared" ref="F31:F82" si="13">IF(G31="","",(G31-(M31+K31+IF(O31="",0,O31))))</f>
        <v/>
      </c>
      <c r="G31" s="46"/>
      <c r="H31" s="23"/>
      <c r="I31" s="44"/>
      <c r="J31" s="23"/>
      <c r="K31" s="79">
        <f t="shared" ref="K31:K82" si="14">J31/7</f>
        <v>0</v>
      </c>
      <c r="L31" s="31"/>
      <c r="M31" s="34" t="e">
        <f t="shared" ref="M31:M81" si="15">VLOOKUP(L31,$BD$4:$BE$23,2,FALSE)</f>
        <v>#N/A</v>
      </c>
      <c r="N31" s="31"/>
      <c r="O31" s="34" t="str">
        <f t="shared" ref="O31:O69" si="16">IF(N31="","",VLOOKUP(N31,$BG$4:$BH$11,2,FALSE))</f>
        <v/>
      </c>
      <c r="P31" s="34"/>
      <c r="Q31" s="23"/>
      <c r="R31" s="23"/>
      <c r="S31" s="71"/>
      <c r="AR31"/>
      <c r="AS31"/>
      <c r="AT31"/>
    </row>
    <row r="32" spans="1:57">
      <c r="A32" s="76"/>
      <c r="B32" s="20" t="str">
        <f>IF(A32="","",VLOOKUP(AR32,Données!A:D,4,FALSE))</f>
        <v/>
      </c>
      <c r="C32" s="12" t="str">
        <f>IF(A32="","",VLOOKUP(AR32,Données!A:C,2,FALSE))</f>
        <v/>
      </c>
      <c r="D32" s="22"/>
      <c r="E32" s="22"/>
      <c r="F32" s="65" t="str">
        <f t="shared" si="13"/>
        <v/>
      </c>
      <c r="G32" s="46"/>
      <c r="H32" s="23"/>
      <c r="I32" s="44"/>
      <c r="J32" s="23"/>
      <c r="K32" s="79">
        <f t="shared" si="14"/>
        <v>0</v>
      </c>
      <c r="L32" s="31"/>
      <c r="M32" s="34" t="e">
        <f t="shared" si="15"/>
        <v>#N/A</v>
      </c>
      <c r="N32" s="31"/>
      <c r="O32" s="34" t="str">
        <f t="shared" si="16"/>
        <v/>
      </c>
      <c r="P32" s="34"/>
      <c r="Q32" s="23"/>
      <c r="R32" s="23"/>
      <c r="S32" s="71"/>
      <c r="AR32"/>
      <c r="AS32"/>
      <c r="AT32"/>
    </row>
    <row r="33" spans="1:46">
      <c r="A33" s="76"/>
      <c r="B33" s="20" t="str">
        <f>IF(A33="","",VLOOKUP(AR33,Données!A:D,4,FALSE))</f>
        <v/>
      </c>
      <c r="C33" s="12" t="str">
        <f>IF(A33="","",VLOOKUP(AR33,Données!A:C,2,FALSE))</f>
        <v/>
      </c>
      <c r="D33" s="22"/>
      <c r="E33" s="22"/>
      <c r="F33" s="65" t="str">
        <f t="shared" si="13"/>
        <v/>
      </c>
      <c r="G33" s="46"/>
      <c r="H33" s="23"/>
      <c r="I33" s="44"/>
      <c r="J33" s="23"/>
      <c r="K33" s="79">
        <f t="shared" si="14"/>
        <v>0</v>
      </c>
      <c r="L33" s="31"/>
      <c r="M33" s="34" t="e">
        <f t="shared" si="15"/>
        <v>#N/A</v>
      </c>
      <c r="N33" s="31"/>
      <c r="O33" s="34" t="str">
        <f t="shared" si="16"/>
        <v/>
      </c>
      <c r="P33" s="34"/>
      <c r="Q33" s="23"/>
      <c r="R33" s="23"/>
      <c r="S33" s="71"/>
      <c r="AR33"/>
      <c r="AS33"/>
      <c r="AT33"/>
    </row>
    <row r="34" spans="1:46">
      <c r="A34" s="76"/>
      <c r="B34" s="20" t="str">
        <f>IF(A34="","",VLOOKUP(AR34,Données!A:D,4,FALSE))</f>
        <v/>
      </c>
      <c r="C34" s="12" t="str">
        <f>IF(A34="","",VLOOKUP(AR34,Données!A:C,2,FALSE))</f>
        <v/>
      </c>
      <c r="D34" s="22"/>
      <c r="E34" s="22"/>
      <c r="F34" s="65" t="str">
        <f t="shared" si="13"/>
        <v/>
      </c>
      <c r="G34" s="46"/>
      <c r="H34" s="23"/>
      <c r="I34" s="44"/>
      <c r="J34" s="23"/>
      <c r="K34" s="79">
        <f t="shared" si="14"/>
        <v>0</v>
      </c>
      <c r="L34" s="31"/>
      <c r="M34" s="34" t="e">
        <f t="shared" si="15"/>
        <v>#N/A</v>
      </c>
      <c r="N34" s="31"/>
      <c r="O34" s="34" t="str">
        <f t="shared" si="16"/>
        <v/>
      </c>
      <c r="P34" s="34"/>
      <c r="Q34" s="23"/>
      <c r="R34" s="23"/>
      <c r="S34" s="71"/>
      <c r="AR34"/>
      <c r="AS34"/>
      <c r="AT34"/>
    </row>
    <row r="35" spans="1:46">
      <c r="A35" s="76"/>
      <c r="B35" s="20" t="str">
        <f>IF(A35="","",VLOOKUP(AR35,Données!A:D,4,FALSE))</f>
        <v/>
      </c>
      <c r="C35" s="12" t="str">
        <f>IF(A35="","",VLOOKUP(AR35,Données!A:C,2,FALSE))</f>
        <v/>
      </c>
      <c r="D35" s="22"/>
      <c r="E35" s="22"/>
      <c r="F35" s="65" t="str">
        <f t="shared" si="13"/>
        <v/>
      </c>
      <c r="G35" s="46"/>
      <c r="H35" s="23"/>
      <c r="I35" s="44"/>
      <c r="J35" s="23"/>
      <c r="K35" s="79">
        <f t="shared" si="14"/>
        <v>0</v>
      </c>
      <c r="L35" s="31"/>
      <c r="M35" s="34" t="e">
        <f t="shared" si="15"/>
        <v>#N/A</v>
      </c>
      <c r="N35" s="31"/>
      <c r="O35" s="34" t="str">
        <f t="shared" si="16"/>
        <v/>
      </c>
      <c r="P35" s="34"/>
      <c r="Q35" s="23"/>
      <c r="R35" s="23"/>
      <c r="S35" s="71"/>
      <c r="AR35"/>
      <c r="AS35"/>
      <c r="AT35"/>
    </row>
    <row r="36" spans="1:46">
      <c r="A36" s="76"/>
      <c r="B36" s="20" t="str">
        <f>IF(A36="","",VLOOKUP(AR36,Données!A:D,4,FALSE))</f>
        <v/>
      </c>
      <c r="C36" s="12" t="str">
        <f>IF(A36="","",VLOOKUP(AR36,Données!A:C,2,FALSE))</f>
        <v/>
      </c>
      <c r="D36" s="22"/>
      <c r="E36" s="22"/>
      <c r="F36" s="65" t="str">
        <f t="shared" si="13"/>
        <v/>
      </c>
      <c r="G36" s="46"/>
      <c r="H36" s="23"/>
      <c r="I36" s="44"/>
      <c r="J36" s="23"/>
      <c r="K36" s="79">
        <f t="shared" si="14"/>
        <v>0</v>
      </c>
      <c r="L36" s="31"/>
      <c r="M36" s="34" t="e">
        <f t="shared" si="15"/>
        <v>#N/A</v>
      </c>
      <c r="N36" s="31"/>
      <c r="O36" s="34" t="str">
        <f t="shared" si="16"/>
        <v/>
      </c>
      <c r="P36" s="34"/>
      <c r="Q36" s="23"/>
      <c r="R36" s="23"/>
      <c r="S36" s="71"/>
      <c r="AR36"/>
      <c r="AS36"/>
      <c r="AT36"/>
    </row>
    <row r="37" spans="1:46">
      <c r="A37" s="76"/>
      <c r="B37" s="20" t="str">
        <f>IF(A37="","",VLOOKUP(AR37,Données!A:D,4,FALSE))</f>
        <v/>
      </c>
      <c r="C37" s="12" t="str">
        <f>IF(A37="","",VLOOKUP(AR37,Données!A:C,2,FALSE))</f>
        <v/>
      </c>
      <c r="D37" s="22"/>
      <c r="E37" s="22"/>
      <c r="F37" s="65" t="str">
        <f t="shared" si="13"/>
        <v/>
      </c>
      <c r="G37" s="46"/>
      <c r="H37" s="23"/>
      <c r="I37" s="44"/>
      <c r="J37" s="23"/>
      <c r="K37" s="79">
        <f t="shared" si="14"/>
        <v>0</v>
      </c>
      <c r="L37" s="31"/>
      <c r="M37" s="34" t="e">
        <f t="shared" si="15"/>
        <v>#N/A</v>
      </c>
      <c r="N37" s="31"/>
      <c r="O37" s="34" t="str">
        <f t="shared" si="16"/>
        <v/>
      </c>
      <c r="P37" s="34"/>
      <c r="Q37" s="23"/>
      <c r="R37" s="23"/>
      <c r="S37" s="71"/>
      <c r="AR37"/>
      <c r="AS37"/>
      <c r="AT37"/>
    </row>
    <row r="38" spans="1:46">
      <c r="A38" s="76"/>
      <c r="B38" s="20" t="str">
        <f>IF(A38="","",VLOOKUP(AR38,Données!A:D,4,FALSE))</f>
        <v/>
      </c>
      <c r="C38" s="12" t="str">
        <f>IF(A38="","",VLOOKUP(AR38,Données!A:C,2,FALSE))</f>
        <v/>
      </c>
      <c r="D38" s="22"/>
      <c r="E38" s="22"/>
      <c r="F38" s="65" t="str">
        <f t="shared" si="13"/>
        <v/>
      </c>
      <c r="G38" s="46"/>
      <c r="H38" s="23"/>
      <c r="I38" s="44"/>
      <c r="J38" s="23"/>
      <c r="K38" s="79">
        <f t="shared" si="14"/>
        <v>0</v>
      </c>
      <c r="L38" s="31"/>
      <c r="M38" s="34" t="e">
        <f t="shared" si="15"/>
        <v>#N/A</v>
      </c>
      <c r="N38" s="31"/>
      <c r="O38" s="34" t="str">
        <f t="shared" si="16"/>
        <v/>
      </c>
      <c r="P38" s="34"/>
      <c r="Q38" s="23"/>
      <c r="R38" s="23"/>
      <c r="S38" s="71"/>
      <c r="AR38"/>
      <c r="AS38"/>
      <c r="AT38"/>
    </row>
    <row r="39" spans="1:46">
      <c r="A39" s="76"/>
      <c r="B39" s="20" t="str">
        <f>IF(A39="","",VLOOKUP(AR39,Données!A:D,4,FALSE))</f>
        <v/>
      </c>
      <c r="C39" s="12" t="str">
        <f>IF(A39="","",VLOOKUP(AR39,Données!A:C,2,FALSE))</f>
        <v/>
      </c>
      <c r="D39" s="22"/>
      <c r="E39" s="22"/>
      <c r="F39" s="65" t="str">
        <f t="shared" si="13"/>
        <v/>
      </c>
      <c r="G39" s="46"/>
      <c r="H39" s="23"/>
      <c r="I39" s="44"/>
      <c r="J39" s="23"/>
      <c r="K39" s="79">
        <f t="shared" si="14"/>
        <v>0</v>
      </c>
      <c r="L39" s="31"/>
      <c r="M39" s="34" t="e">
        <f t="shared" si="15"/>
        <v>#N/A</v>
      </c>
      <c r="N39" s="31"/>
      <c r="O39" s="34" t="str">
        <f t="shared" si="16"/>
        <v/>
      </c>
      <c r="P39" s="34"/>
      <c r="Q39" s="23"/>
      <c r="R39" s="23"/>
      <c r="S39" s="71"/>
      <c r="AR39"/>
      <c r="AS39"/>
      <c r="AT39"/>
    </row>
    <row r="40" spans="1:46">
      <c r="A40" s="76"/>
      <c r="B40" s="20" t="str">
        <f>IF(A40="","",VLOOKUP(AR40,Données!A:D,4,FALSE))</f>
        <v/>
      </c>
      <c r="C40" s="12" t="str">
        <f>IF(A40="","",VLOOKUP(AR40,Données!A:C,2,FALSE))</f>
        <v/>
      </c>
      <c r="D40" s="22"/>
      <c r="E40" s="22"/>
      <c r="F40" s="65" t="str">
        <f t="shared" si="13"/>
        <v/>
      </c>
      <c r="G40" s="46"/>
      <c r="H40" s="23"/>
      <c r="I40" s="44"/>
      <c r="J40" s="23"/>
      <c r="K40" s="79">
        <f t="shared" si="14"/>
        <v>0</v>
      </c>
      <c r="L40" s="31"/>
      <c r="M40" s="34" t="e">
        <f t="shared" si="15"/>
        <v>#N/A</v>
      </c>
      <c r="N40" s="31"/>
      <c r="O40" s="34" t="str">
        <f t="shared" si="16"/>
        <v/>
      </c>
      <c r="P40" s="34"/>
      <c r="Q40" s="23"/>
      <c r="R40" s="23"/>
      <c r="S40" s="71"/>
      <c r="AR40"/>
      <c r="AS40"/>
      <c r="AT40"/>
    </row>
    <row r="41" spans="1:46">
      <c r="A41" s="76"/>
      <c r="B41" s="20" t="str">
        <f>IF(A41="","",VLOOKUP(AR41,Données!A:D,4,FALSE))</f>
        <v/>
      </c>
      <c r="C41" s="12" t="str">
        <f>IF(A41="","",VLOOKUP(AR41,Données!A:C,2,FALSE))</f>
        <v/>
      </c>
      <c r="D41" s="22"/>
      <c r="E41" s="22"/>
      <c r="F41" s="65" t="str">
        <f t="shared" si="13"/>
        <v/>
      </c>
      <c r="G41" s="46"/>
      <c r="H41" s="23"/>
      <c r="I41" s="44"/>
      <c r="J41" s="23"/>
      <c r="K41" s="79">
        <f t="shared" si="14"/>
        <v>0</v>
      </c>
      <c r="L41" s="31"/>
      <c r="M41" s="34" t="e">
        <f t="shared" si="15"/>
        <v>#N/A</v>
      </c>
      <c r="N41" s="31"/>
      <c r="O41" s="34" t="str">
        <f t="shared" si="16"/>
        <v/>
      </c>
      <c r="P41" s="34"/>
      <c r="Q41" s="23"/>
      <c r="R41" s="23"/>
      <c r="S41" s="71"/>
      <c r="AR41"/>
      <c r="AS41"/>
      <c r="AT41"/>
    </row>
    <row r="42" spans="1:46">
      <c r="A42" s="76"/>
      <c r="B42" s="20" t="str">
        <f>IF(A42="","",VLOOKUP(AR42,Données!A:D,4,FALSE))</f>
        <v/>
      </c>
      <c r="C42" s="12" t="str">
        <f>IF(A42="","",VLOOKUP(AR42,Données!A:C,2,FALSE))</f>
        <v/>
      </c>
      <c r="D42" s="22"/>
      <c r="E42" s="22"/>
      <c r="F42" s="65" t="str">
        <f t="shared" si="13"/>
        <v/>
      </c>
      <c r="G42" s="46"/>
      <c r="H42" s="23"/>
      <c r="I42" s="44"/>
      <c r="J42" s="23"/>
      <c r="K42" s="79">
        <f t="shared" si="14"/>
        <v>0</v>
      </c>
      <c r="L42" s="31"/>
      <c r="M42" s="34" t="e">
        <f t="shared" si="15"/>
        <v>#N/A</v>
      </c>
      <c r="N42" s="31"/>
      <c r="O42" s="34" t="str">
        <f t="shared" si="16"/>
        <v/>
      </c>
      <c r="P42" s="34"/>
      <c r="Q42" s="23"/>
      <c r="R42" s="23"/>
      <c r="S42" s="71"/>
      <c r="AR42"/>
      <c r="AS42"/>
      <c r="AT42"/>
    </row>
    <row r="43" spans="1:46">
      <c r="A43" s="76"/>
      <c r="B43" s="20" t="str">
        <f>IF(A43="","",VLOOKUP(AR43,Données!A:D,4,FALSE))</f>
        <v/>
      </c>
      <c r="C43" s="12" t="str">
        <f>IF(A43="","",VLOOKUP(AR43,Données!A:C,2,FALSE))</f>
        <v/>
      </c>
      <c r="D43" s="22"/>
      <c r="E43" s="22"/>
      <c r="F43" s="65" t="str">
        <f t="shared" si="13"/>
        <v/>
      </c>
      <c r="G43" s="46"/>
      <c r="H43" s="23"/>
      <c r="I43" s="44"/>
      <c r="J43" s="23"/>
      <c r="K43" s="79">
        <f t="shared" si="14"/>
        <v>0</v>
      </c>
      <c r="L43" s="31"/>
      <c r="M43" s="34" t="e">
        <f t="shared" si="15"/>
        <v>#N/A</v>
      </c>
      <c r="N43" s="31"/>
      <c r="O43" s="34" t="str">
        <f t="shared" si="16"/>
        <v/>
      </c>
      <c r="P43" s="34"/>
      <c r="Q43" s="23"/>
      <c r="R43" s="23"/>
      <c r="S43" s="71"/>
      <c r="AR43"/>
      <c r="AS43"/>
      <c r="AT43"/>
    </row>
    <row r="44" spans="1:46">
      <c r="A44" s="76"/>
      <c r="B44" s="20" t="str">
        <f>IF(A44="","",VLOOKUP(AR44,Données!A:D,4,FALSE))</f>
        <v/>
      </c>
      <c r="C44" s="12" t="str">
        <f>IF(A44="","",VLOOKUP(AR44,Données!A:C,2,FALSE))</f>
        <v/>
      </c>
      <c r="D44" s="22"/>
      <c r="E44" s="22"/>
      <c r="F44" s="65" t="str">
        <f t="shared" si="13"/>
        <v/>
      </c>
      <c r="G44" s="46"/>
      <c r="H44" s="23"/>
      <c r="I44" s="44"/>
      <c r="J44" s="23"/>
      <c r="K44" s="79">
        <f t="shared" si="14"/>
        <v>0</v>
      </c>
      <c r="L44" s="31"/>
      <c r="M44" s="34" t="e">
        <f t="shared" si="15"/>
        <v>#N/A</v>
      </c>
      <c r="N44" s="31"/>
      <c r="O44" s="34" t="str">
        <f t="shared" si="16"/>
        <v/>
      </c>
      <c r="P44" s="34"/>
      <c r="Q44" s="23"/>
      <c r="R44" s="23"/>
      <c r="S44" s="71"/>
      <c r="AR44"/>
      <c r="AS44"/>
      <c r="AT44"/>
    </row>
    <row r="45" spans="1:46">
      <c r="A45" s="76"/>
      <c r="B45" s="20" t="str">
        <f>IF(A45="","",VLOOKUP(AR45,Données!A:D,4,FALSE))</f>
        <v/>
      </c>
      <c r="C45" s="12" t="str">
        <f>IF(A45="","",VLOOKUP(AR45,Données!A:C,2,FALSE))</f>
        <v/>
      </c>
      <c r="D45" s="22"/>
      <c r="E45" s="22"/>
      <c r="F45" s="65" t="str">
        <f t="shared" si="13"/>
        <v/>
      </c>
      <c r="G45" s="46"/>
      <c r="H45" s="23"/>
      <c r="I45" s="44"/>
      <c r="J45" s="23"/>
      <c r="K45" s="79">
        <f t="shared" si="14"/>
        <v>0</v>
      </c>
      <c r="L45" s="31"/>
      <c r="M45" s="34" t="e">
        <f t="shared" si="15"/>
        <v>#N/A</v>
      </c>
      <c r="N45" s="31"/>
      <c r="O45" s="34" t="str">
        <f t="shared" si="16"/>
        <v/>
      </c>
      <c r="P45" s="34"/>
      <c r="Q45" s="23"/>
      <c r="R45" s="23"/>
      <c r="S45" s="71"/>
      <c r="AR45"/>
      <c r="AS45"/>
      <c r="AT45"/>
    </row>
    <row r="46" spans="1:46">
      <c r="A46" s="76"/>
      <c r="B46" s="20" t="str">
        <f>IF(A46="","",VLOOKUP(AR46,Données!A:D,4,FALSE))</f>
        <v/>
      </c>
      <c r="C46" s="12" t="str">
        <f>IF(A46="","",VLOOKUP(AR46,Données!A:C,2,FALSE))</f>
        <v/>
      </c>
      <c r="D46" s="22"/>
      <c r="E46" s="22"/>
      <c r="F46" s="65" t="str">
        <f t="shared" si="13"/>
        <v/>
      </c>
      <c r="G46" s="46"/>
      <c r="H46" s="23"/>
      <c r="I46" s="44"/>
      <c r="J46" s="23"/>
      <c r="K46" s="79">
        <f t="shared" si="14"/>
        <v>0</v>
      </c>
      <c r="L46" s="31"/>
      <c r="M46" s="34" t="e">
        <f t="shared" si="15"/>
        <v>#N/A</v>
      </c>
      <c r="N46" s="31"/>
      <c r="O46" s="34" t="str">
        <f t="shared" si="16"/>
        <v/>
      </c>
      <c r="P46" s="34"/>
      <c r="Q46" s="23"/>
      <c r="R46" s="23"/>
      <c r="S46" s="71"/>
      <c r="AR46"/>
      <c r="AS46"/>
      <c r="AT46"/>
    </row>
    <row r="47" spans="1:46">
      <c r="A47" s="76"/>
      <c r="B47" s="20" t="str">
        <f>IF(A47="","",VLOOKUP(AR47,Données!A:D,4,FALSE))</f>
        <v/>
      </c>
      <c r="C47" s="12" t="str">
        <f>IF(A47="","",VLOOKUP(AR47,Données!A:C,2,FALSE))</f>
        <v/>
      </c>
      <c r="D47" s="22"/>
      <c r="E47" s="22"/>
      <c r="F47" s="65" t="str">
        <f t="shared" si="13"/>
        <v/>
      </c>
      <c r="G47" s="46"/>
      <c r="H47" s="23"/>
      <c r="I47" s="44"/>
      <c r="J47" s="23"/>
      <c r="K47" s="79">
        <f t="shared" si="14"/>
        <v>0</v>
      </c>
      <c r="L47" s="31"/>
      <c r="M47" s="34" t="e">
        <f t="shared" si="15"/>
        <v>#N/A</v>
      </c>
      <c r="N47" s="31"/>
      <c r="O47" s="34" t="str">
        <f t="shared" si="16"/>
        <v/>
      </c>
      <c r="P47" s="34"/>
      <c r="Q47" s="23"/>
      <c r="R47" s="23"/>
      <c r="S47" s="71"/>
      <c r="AR47"/>
      <c r="AS47"/>
      <c r="AT47"/>
    </row>
    <row r="48" spans="1:46">
      <c r="A48" s="76"/>
      <c r="B48" s="20" t="str">
        <f>IF(A48="","",VLOOKUP(AR48,Données!A:D,4,FALSE))</f>
        <v/>
      </c>
      <c r="C48" s="12" t="str">
        <f>IF(A48="","",VLOOKUP(AR48,Données!A:C,2,FALSE))</f>
        <v/>
      </c>
      <c r="D48" s="22"/>
      <c r="E48" s="22"/>
      <c r="F48" s="65" t="str">
        <f t="shared" si="13"/>
        <v/>
      </c>
      <c r="G48" s="46"/>
      <c r="H48" s="23"/>
      <c r="I48" s="44"/>
      <c r="J48" s="23"/>
      <c r="K48" s="79">
        <f t="shared" si="14"/>
        <v>0</v>
      </c>
      <c r="L48" s="31"/>
      <c r="M48" s="34" t="e">
        <f t="shared" si="15"/>
        <v>#N/A</v>
      </c>
      <c r="N48" s="31"/>
      <c r="O48" s="34" t="str">
        <f t="shared" si="16"/>
        <v/>
      </c>
      <c r="P48" s="34"/>
      <c r="Q48" s="23"/>
      <c r="R48" s="23"/>
      <c r="S48" s="71"/>
      <c r="AR48"/>
      <c r="AS48"/>
      <c r="AT48"/>
    </row>
    <row r="49" spans="1:46">
      <c r="A49" s="76"/>
      <c r="B49" s="20" t="str">
        <f>IF(A49="","",VLOOKUP(AR49,Données!A:D,4,FALSE))</f>
        <v/>
      </c>
      <c r="C49" s="12" t="str">
        <f>IF(A49="","",VLOOKUP(AR49,Données!A:C,2,FALSE))</f>
        <v/>
      </c>
      <c r="D49" s="22"/>
      <c r="E49" s="22"/>
      <c r="F49" s="65" t="str">
        <f t="shared" si="13"/>
        <v/>
      </c>
      <c r="G49" s="46"/>
      <c r="H49" s="23"/>
      <c r="I49" s="44"/>
      <c r="J49" s="23"/>
      <c r="K49" s="79">
        <f t="shared" si="14"/>
        <v>0</v>
      </c>
      <c r="L49" s="31"/>
      <c r="M49" s="34" t="e">
        <f t="shared" si="15"/>
        <v>#N/A</v>
      </c>
      <c r="N49" s="31"/>
      <c r="O49" s="34" t="str">
        <f t="shared" si="16"/>
        <v/>
      </c>
      <c r="P49" s="34"/>
      <c r="Q49" s="23"/>
      <c r="R49" s="23"/>
      <c r="S49" s="71"/>
      <c r="AR49"/>
      <c r="AS49"/>
      <c r="AT49"/>
    </row>
    <row r="50" spans="1:46">
      <c r="A50" s="76"/>
      <c r="B50" s="20" t="str">
        <f>IF(A50="","",VLOOKUP(AR50,Données!A:D,4,FALSE))</f>
        <v/>
      </c>
      <c r="C50" s="12" t="str">
        <f>IF(A50="","",VLOOKUP(AR50,Données!A:C,2,FALSE))</f>
        <v/>
      </c>
      <c r="D50" s="22"/>
      <c r="E50" s="22"/>
      <c r="F50" s="65" t="str">
        <f t="shared" si="13"/>
        <v/>
      </c>
      <c r="G50" s="46"/>
      <c r="H50" s="23"/>
      <c r="I50" s="44"/>
      <c r="J50" s="23"/>
      <c r="K50" s="79">
        <f t="shared" si="14"/>
        <v>0</v>
      </c>
      <c r="L50" s="31"/>
      <c r="M50" s="34" t="e">
        <f t="shared" si="15"/>
        <v>#N/A</v>
      </c>
      <c r="N50" s="31"/>
      <c r="O50" s="34" t="str">
        <f t="shared" si="16"/>
        <v/>
      </c>
      <c r="P50" s="34"/>
      <c r="Q50" s="23"/>
      <c r="R50" s="23"/>
      <c r="S50" s="71"/>
      <c r="AR50"/>
      <c r="AS50"/>
      <c r="AT50"/>
    </row>
    <row r="51" spans="1:46">
      <c r="A51" s="76"/>
      <c r="B51" s="20" t="str">
        <f>IF(A51="","",VLOOKUP(AR51,Données!A:D,4,FALSE))</f>
        <v/>
      </c>
      <c r="C51" s="12" t="str">
        <f>IF(A51="","",VLOOKUP(AR51,Données!A:C,2,FALSE))</f>
        <v/>
      </c>
      <c r="D51" s="22"/>
      <c r="E51" s="22"/>
      <c r="F51" s="65" t="str">
        <f t="shared" si="13"/>
        <v/>
      </c>
      <c r="G51" s="46"/>
      <c r="H51" s="23"/>
      <c r="I51" s="44"/>
      <c r="J51" s="23"/>
      <c r="K51" s="79">
        <f t="shared" si="14"/>
        <v>0</v>
      </c>
      <c r="L51" s="31"/>
      <c r="M51" s="34" t="e">
        <f t="shared" si="15"/>
        <v>#N/A</v>
      </c>
      <c r="N51" s="31"/>
      <c r="O51" s="34" t="str">
        <f t="shared" si="16"/>
        <v/>
      </c>
      <c r="P51" s="34"/>
      <c r="Q51" s="23"/>
      <c r="R51" s="23"/>
      <c r="S51" s="71"/>
      <c r="AR51"/>
      <c r="AS51"/>
      <c r="AT51"/>
    </row>
    <row r="52" spans="1:46">
      <c r="A52" s="76"/>
      <c r="B52" s="20" t="str">
        <f>IF(A52="","",VLOOKUP(AR52,Données!A:D,4,FALSE))</f>
        <v/>
      </c>
      <c r="C52" s="12" t="str">
        <f>IF(A52="","",VLOOKUP(AR52,Données!A:C,2,FALSE))</f>
        <v/>
      </c>
      <c r="D52" s="22"/>
      <c r="E52" s="22"/>
      <c r="F52" s="65" t="str">
        <f t="shared" si="13"/>
        <v/>
      </c>
      <c r="G52" s="46"/>
      <c r="H52" s="23"/>
      <c r="I52" s="44"/>
      <c r="J52" s="23"/>
      <c r="K52" s="79">
        <f t="shared" si="14"/>
        <v>0</v>
      </c>
      <c r="L52" s="31"/>
      <c r="M52" s="34" t="e">
        <f t="shared" si="15"/>
        <v>#N/A</v>
      </c>
      <c r="N52" s="31"/>
      <c r="O52" s="34" t="str">
        <f t="shared" si="16"/>
        <v/>
      </c>
      <c r="P52" s="34"/>
      <c r="Q52" s="23"/>
      <c r="R52" s="23"/>
      <c r="S52" s="71"/>
      <c r="AR52"/>
      <c r="AS52"/>
      <c r="AT52"/>
    </row>
    <row r="53" spans="1:46">
      <c r="A53" s="76"/>
      <c r="B53" s="20" t="str">
        <f>IF(A53="","",VLOOKUP(AR53,Données!A:D,4,FALSE))</f>
        <v/>
      </c>
      <c r="C53" s="12" t="str">
        <f>IF(A53="","",VLOOKUP(AR53,Données!A:C,2,FALSE))</f>
        <v/>
      </c>
      <c r="D53" s="22"/>
      <c r="E53" s="22"/>
      <c r="F53" s="65" t="str">
        <f t="shared" si="13"/>
        <v/>
      </c>
      <c r="G53" s="46"/>
      <c r="H53" s="23"/>
      <c r="I53" s="44"/>
      <c r="J53" s="23"/>
      <c r="K53" s="79">
        <f t="shared" si="14"/>
        <v>0</v>
      </c>
      <c r="L53" s="31"/>
      <c r="M53" s="34" t="e">
        <f t="shared" si="15"/>
        <v>#N/A</v>
      </c>
      <c r="N53" s="31"/>
      <c r="O53" s="34" t="str">
        <f t="shared" si="16"/>
        <v/>
      </c>
      <c r="P53" s="34"/>
      <c r="Q53" s="23"/>
      <c r="R53" s="23"/>
      <c r="S53" s="71"/>
      <c r="AR53"/>
      <c r="AS53"/>
      <c r="AT53"/>
    </row>
    <row r="54" spans="1:46">
      <c r="A54" s="76"/>
      <c r="B54" s="20" t="str">
        <f>IF(A54="","",VLOOKUP(AR54,Données!A:D,4,FALSE))</f>
        <v/>
      </c>
      <c r="C54" s="12" t="str">
        <f>IF(A54="","",VLOOKUP(AR54,Données!A:C,2,FALSE))</f>
        <v/>
      </c>
      <c r="D54" s="22"/>
      <c r="E54" s="22"/>
      <c r="F54" s="65" t="str">
        <f t="shared" si="13"/>
        <v/>
      </c>
      <c r="G54" s="46"/>
      <c r="H54" s="23"/>
      <c r="I54" s="44"/>
      <c r="J54" s="23"/>
      <c r="K54" s="79">
        <f t="shared" si="14"/>
        <v>0</v>
      </c>
      <c r="L54" s="31"/>
      <c r="M54" s="34" t="e">
        <f t="shared" si="15"/>
        <v>#N/A</v>
      </c>
      <c r="N54" s="31"/>
      <c r="O54" s="34" t="str">
        <f t="shared" si="16"/>
        <v/>
      </c>
      <c r="P54" s="34"/>
      <c r="Q54" s="23"/>
      <c r="R54" s="23"/>
      <c r="S54" s="71"/>
      <c r="AR54"/>
      <c r="AS54"/>
      <c r="AT54"/>
    </row>
    <row r="55" spans="1:46">
      <c r="A55" s="76"/>
      <c r="B55" s="20" t="str">
        <f>IF(A55="","",VLOOKUP(AR55,Données!A:D,4,FALSE))</f>
        <v/>
      </c>
      <c r="C55" s="12" t="str">
        <f>IF(A55="","",VLOOKUP(AR55,Données!A:C,2,FALSE))</f>
        <v/>
      </c>
      <c r="D55" s="22"/>
      <c r="E55" s="22"/>
      <c r="F55" s="65" t="str">
        <f t="shared" si="13"/>
        <v/>
      </c>
      <c r="G55" s="46"/>
      <c r="H55" s="23"/>
      <c r="I55" s="44"/>
      <c r="J55" s="23"/>
      <c r="K55" s="79">
        <f t="shared" si="14"/>
        <v>0</v>
      </c>
      <c r="L55" s="31"/>
      <c r="M55" s="34" t="e">
        <f t="shared" si="15"/>
        <v>#N/A</v>
      </c>
      <c r="N55" s="31"/>
      <c r="O55" s="34" t="str">
        <f t="shared" si="16"/>
        <v/>
      </c>
      <c r="P55" s="34"/>
      <c r="Q55" s="23"/>
      <c r="R55" s="23"/>
      <c r="S55" s="71"/>
      <c r="AR55"/>
      <c r="AS55"/>
      <c r="AT55"/>
    </row>
    <row r="56" spans="1:46">
      <c r="A56" s="76"/>
      <c r="B56" s="20" t="str">
        <f>IF(A56="","",VLOOKUP(AR56,Données!A:D,4,FALSE))</f>
        <v/>
      </c>
      <c r="C56" s="12" t="str">
        <f>IF(A56="","",VLOOKUP(AR56,Données!A:C,2,FALSE))</f>
        <v/>
      </c>
      <c r="D56" s="22"/>
      <c r="E56" s="22"/>
      <c r="F56" s="65" t="str">
        <f t="shared" si="13"/>
        <v/>
      </c>
      <c r="G56" s="46"/>
      <c r="H56" s="23"/>
      <c r="I56" s="44"/>
      <c r="J56" s="23"/>
      <c r="K56" s="79">
        <f t="shared" si="14"/>
        <v>0</v>
      </c>
      <c r="L56" s="31"/>
      <c r="M56" s="34" t="e">
        <f t="shared" si="15"/>
        <v>#N/A</v>
      </c>
      <c r="N56" s="31"/>
      <c r="O56" s="34" t="str">
        <f t="shared" si="16"/>
        <v/>
      </c>
      <c r="P56" s="34"/>
      <c r="Q56" s="23"/>
      <c r="R56" s="23"/>
      <c r="S56" s="71"/>
      <c r="AR56"/>
      <c r="AS56"/>
      <c r="AT56"/>
    </row>
    <row r="57" spans="1:46">
      <c r="A57" s="76"/>
      <c r="B57" s="20" t="str">
        <f>IF(A57="","",VLOOKUP(AR57,Données!A:D,4,FALSE))</f>
        <v/>
      </c>
      <c r="C57" s="12" t="str">
        <f>IF(A57="","",VLOOKUP(AR57,Données!A:C,2,FALSE))</f>
        <v/>
      </c>
      <c r="D57" s="22"/>
      <c r="E57" s="22"/>
      <c r="F57" s="65" t="str">
        <f t="shared" si="13"/>
        <v/>
      </c>
      <c r="G57" s="46"/>
      <c r="H57" s="23"/>
      <c r="I57" s="44"/>
      <c r="J57" s="23"/>
      <c r="K57" s="79">
        <f t="shared" si="14"/>
        <v>0</v>
      </c>
      <c r="L57" s="31"/>
      <c r="M57" s="34" t="e">
        <f t="shared" si="15"/>
        <v>#N/A</v>
      </c>
      <c r="N57" s="31"/>
      <c r="O57" s="34" t="str">
        <f t="shared" si="16"/>
        <v/>
      </c>
      <c r="P57" s="34"/>
      <c r="Q57" s="23"/>
      <c r="R57" s="23"/>
      <c r="S57" s="71"/>
      <c r="AR57"/>
      <c r="AS57"/>
      <c r="AT57"/>
    </row>
    <row r="58" spans="1:46">
      <c r="A58" s="76"/>
      <c r="B58" s="20" t="str">
        <f>IF(A58="","",VLOOKUP(AR58,Données!A:D,4,FALSE))</f>
        <v/>
      </c>
      <c r="C58" s="12" t="str">
        <f>IF(A58="","",VLOOKUP(AR58,Données!A:C,2,FALSE))</f>
        <v/>
      </c>
      <c r="D58" s="22"/>
      <c r="E58" s="22"/>
      <c r="F58" s="65" t="str">
        <f t="shared" si="13"/>
        <v/>
      </c>
      <c r="G58" s="46"/>
      <c r="H58" s="23"/>
      <c r="I58" s="44"/>
      <c r="J58" s="23"/>
      <c r="K58" s="79">
        <f t="shared" si="14"/>
        <v>0</v>
      </c>
      <c r="L58" s="31"/>
      <c r="M58" s="34" t="e">
        <f t="shared" si="15"/>
        <v>#N/A</v>
      </c>
      <c r="N58" s="31"/>
      <c r="O58" s="34" t="str">
        <f t="shared" si="16"/>
        <v/>
      </c>
      <c r="P58" s="34"/>
      <c r="Q58" s="23"/>
      <c r="R58" s="23"/>
      <c r="S58" s="71"/>
      <c r="AR58"/>
      <c r="AS58"/>
      <c r="AT58"/>
    </row>
    <row r="59" spans="1:46">
      <c r="A59" s="76"/>
      <c r="B59" s="20" t="str">
        <f>IF(A59="","",VLOOKUP(AR59,Données!A:D,4,FALSE))</f>
        <v/>
      </c>
      <c r="C59" s="12" t="str">
        <f>IF(A59="","",VLOOKUP(AR59,Données!A:C,2,FALSE))</f>
        <v/>
      </c>
      <c r="D59" s="22"/>
      <c r="E59" s="22"/>
      <c r="F59" s="65" t="str">
        <f t="shared" si="13"/>
        <v/>
      </c>
      <c r="G59" s="46"/>
      <c r="H59" s="23"/>
      <c r="I59" s="44"/>
      <c r="J59" s="23"/>
      <c r="K59" s="79">
        <f t="shared" si="14"/>
        <v>0</v>
      </c>
      <c r="L59" s="31"/>
      <c r="M59" s="34" t="e">
        <f t="shared" si="15"/>
        <v>#N/A</v>
      </c>
      <c r="N59" s="31"/>
      <c r="O59" s="34" t="str">
        <f t="shared" si="16"/>
        <v/>
      </c>
      <c r="P59" s="34"/>
      <c r="Q59" s="23"/>
      <c r="R59" s="23"/>
      <c r="S59" s="71"/>
      <c r="AR59"/>
      <c r="AS59"/>
      <c r="AT59"/>
    </row>
    <row r="60" spans="1:46">
      <c r="A60" s="76"/>
      <c r="B60" s="20" t="str">
        <f>IF(A60="","",VLOOKUP(AR60,Données!A:D,4,FALSE))</f>
        <v/>
      </c>
      <c r="C60" s="12" t="str">
        <f>IF(A60="","",VLOOKUP(AR60,Données!A:C,2,FALSE))</f>
        <v/>
      </c>
      <c r="D60" s="22"/>
      <c r="E60" s="22"/>
      <c r="F60" s="65" t="str">
        <f t="shared" si="13"/>
        <v/>
      </c>
      <c r="G60" s="46"/>
      <c r="H60" s="23"/>
      <c r="I60" s="44"/>
      <c r="J60" s="23"/>
      <c r="K60" s="79">
        <f t="shared" si="14"/>
        <v>0</v>
      </c>
      <c r="L60" s="31"/>
      <c r="M60" s="34" t="e">
        <f t="shared" si="15"/>
        <v>#N/A</v>
      </c>
      <c r="N60" s="31"/>
      <c r="O60" s="34" t="str">
        <f t="shared" si="16"/>
        <v/>
      </c>
      <c r="P60" s="34"/>
      <c r="Q60" s="23"/>
      <c r="R60" s="23"/>
      <c r="S60" s="71"/>
      <c r="AR60"/>
      <c r="AS60"/>
      <c r="AT60"/>
    </row>
    <row r="61" spans="1:46">
      <c r="A61" s="76"/>
      <c r="B61" s="20" t="str">
        <f>IF(A61="","",VLOOKUP(AR61,Données!A:D,4,FALSE))</f>
        <v/>
      </c>
      <c r="C61" s="12" t="str">
        <f>IF(A61="","",VLOOKUP(AR61,Données!A:C,2,FALSE))</f>
        <v/>
      </c>
      <c r="D61" s="22"/>
      <c r="E61" s="22"/>
      <c r="F61" s="65" t="str">
        <f t="shared" si="13"/>
        <v/>
      </c>
      <c r="G61" s="46"/>
      <c r="H61" s="23"/>
      <c r="I61" s="44"/>
      <c r="J61" s="23"/>
      <c r="K61" s="79">
        <f t="shared" si="14"/>
        <v>0</v>
      </c>
      <c r="L61" s="31"/>
      <c r="M61" s="34" t="e">
        <f t="shared" si="15"/>
        <v>#N/A</v>
      </c>
      <c r="N61" s="31"/>
      <c r="O61" s="34" t="str">
        <f t="shared" si="16"/>
        <v/>
      </c>
      <c r="P61" s="34"/>
      <c r="Q61" s="23"/>
      <c r="R61" s="23"/>
      <c r="S61" s="71"/>
      <c r="AR61"/>
      <c r="AS61"/>
      <c r="AT61"/>
    </row>
    <row r="62" spans="1:46">
      <c r="A62" s="76"/>
      <c r="B62" s="20" t="str">
        <f>IF(A62="","",VLOOKUP(AR62,Données!A:D,4,FALSE))</f>
        <v/>
      </c>
      <c r="C62" s="12" t="str">
        <f>IF(A62="","",VLOOKUP(AR62,Données!A:C,2,FALSE))</f>
        <v/>
      </c>
      <c r="D62" s="22"/>
      <c r="E62" s="22"/>
      <c r="F62" s="65" t="str">
        <f t="shared" si="13"/>
        <v/>
      </c>
      <c r="G62" s="46"/>
      <c r="H62" s="23"/>
      <c r="I62" s="44"/>
      <c r="J62" s="23"/>
      <c r="K62" s="79">
        <f t="shared" si="14"/>
        <v>0</v>
      </c>
      <c r="L62" s="31"/>
      <c r="M62" s="34" t="e">
        <f t="shared" si="15"/>
        <v>#N/A</v>
      </c>
      <c r="N62" s="31"/>
      <c r="O62" s="34" t="str">
        <f t="shared" si="16"/>
        <v/>
      </c>
      <c r="P62" s="34"/>
      <c r="Q62" s="23"/>
      <c r="R62" s="23"/>
      <c r="S62" s="71"/>
      <c r="AR62"/>
      <c r="AS62"/>
      <c r="AT62"/>
    </row>
    <row r="63" spans="1:46">
      <c r="A63" s="76"/>
      <c r="B63" s="20" t="str">
        <f>IF(A63="","",VLOOKUP(AR63,Données!A:D,4,FALSE))</f>
        <v/>
      </c>
      <c r="C63" s="12" t="str">
        <f>IF(A63="","",VLOOKUP(AR63,Données!A:C,2,FALSE))</f>
        <v/>
      </c>
      <c r="D63" s="22"/>
      <c r="E63" s="22"/>
      <c r="F63" s="65" t="str">
        <f t="shared" si="13"/>
        <v/>
      </c>
      <c r="G63" s="46"/>
      <c r="H63" s="23"/>
      <c r="I63" s="44"/>
      <c r="J63" s="23"/>
      <c r="K63" s="79">
        <f t="shared" si="14"/>
        <v>0</v>
      </c>
      <c r="L63" s="31"/>
      <c r="M63" s="34" t="e">
        <f t="shared" si="15"/>
        <v>#N/A</v>
      </c>
      <c r="N63" s="31"/>
      <c r="O63" s="34" t="str">
        <f t="shared" si="16"/>
        <v/>
      </c>
      <c r="P63" s="34"/>
      <c r="Q63" s="23"/>
      <c r="R63" s="23"/>
      <c r="S63" s="71"/>
      <c r="AR63"/>
      <c r="AS63"/>
      <c r="AT63"/>
    </row>
    <row r="64" spans="1:46">
      <c r="A64" s="76"/>
      <c r="B64" s="20" t="str">
        <f>IF(A64="","",VLOOKUP(AR64,Données!A:D,4,FALSE))</f>
        <v/>
      </c>
      <c r="C64" s="12" t="str">
        <f>IF(A64="","",VLOOKUP(AR64,Données!A:C,2,FALSE))</f>
        <v/>
      </c>
      <c r="D64" s="22"/>
      <c r="E64" s="22"/>
      <c r="F64" s="65" t="str">
        <f t="shared" si="13"/>
        <v/>
      </c>
      <c r="G64" s="46"/>
      <c r="H64" s="23"/>
      <c r="I64" s="44"/>
      <c r="J64" s="23"/>
      <c r="K64" s="79">
        <f t="shared" si="14"/>
        <v>0</v>
      </c>
      <c r="L64" s="31"/>
      <c r="M64" s="34" t="e">
        <f t="shared" si="15"/>
        <v>#N/A</v>
      </c>
      <c r="N64" s="31"/>
      <c r="O64" s="34" t="str">
        <f t="shared" si="16"/>
        <v/>
      </c>
      <c r="P64" s="34"/>
      <c r="Q64" s="23"/>
      <c r="R64" s="23"/>
      <c r="S64" s="71"/>
      <c r="AR64"/>
      <c r="AS64"/>
      <c r="AT64"/>
    </row>
    <row r="65" spans="1:46">
      <c r="A65" s="76"/>
      <c r="B65" s="20" t="str">
        <f>IF(A65="","",VLOOKUP(AR65,Données!A:D,4,FALSE))</f>
        <v/>
      </c>
      <c r="C65" s="12" t="str">
        <f>IF(A65="","",VLOOKUP(AR65,Données!A:C,2,FALSE))</f>
        <v/>
      </c>
      <c r="D65" s="22"/>
      <c r="E65" s="22"/>
      <c r="F65" s="65" t="str">
        <f t="shared" si="13"/>
        <v/>
      </c>
      <c r="G65" s="46"/>
      <c r="H65" s="23"/>
      <c r="I65" s="44"/>
      <c r="J65" s="23"/>
      <c r="K65" s="79">
        <f t="shared" si="14"/>
        <v>0</v>
      </c>
      <c r="L65" s="31"/>
      <c r="M65" s="34" t="e">
        <f t="shared" si="15"/>
        <v>#N/A</v>
      </c>
      <c r="N65" s="31"/>
      <c r="O65" s="34" t="str">
        <f t="shared" si="16"/>
        <v/>
      </c>
      <c r="P65" s="34"/>
      <c r="Q65" s="23"/>
      <c r="R65" s="23"/>
      <c r="S65" s="71"/>
      <c r="AR65"/>
      <c r="AS65"/>
      <c r="AT65"/>
    </row>
    <row r="66" spans="1:46">
      <c r="A66" s="76"/>
      <c r="B66" s="20" t="str">
        <f>IF(A66="","",VLOOKUP(AR66,Données!A:D,4,FALSE))</f>
        <v/>
      </c>
      <c r="C66" s="12" t="str">
        <f>IF(A66="","",VLOOKUP(AR66,Données!A:C,2,FALSE))</f>
        <v/>
      </c>
      <c r="D66" s="22"/>
      <c r="E66" s="22"/>
      <c r="F66" s="65" t="str">
        <f t="shared" si="13"/>
        <v/>
      </c>
      <c r="G66" s="46"/>
      <c r="H66" s="23"/>
      <c r="I66" s="44"/>
      <c r="J66" s="23"/>
      <c r="K66" s="79">
        <f t="shared" si="14"/>
        <v>0</v>
      </c>
      <c r="L66" s="31"/>
      <c r="M66" s="34" t="e">
        <f t="shared" si="15"/>
        <v>#N/A</v>
      </c>
      <c r="N66" s="31"/>
      <c r="O66" s="34" t="str">
        <f t="shared" si="16"/>
        <v/>
      </c>
      <c r="P66" s="34"/>
      <c r="Q66" s="23"/>
      <c r="R66" s="23"/>
      <c r="S66" s="71"/>
      <c r="AR66"/>
      <c r="AS66"/>
      <c r="AT66"/>
    </row>
    <row r="67" spans="1:46">
      <c r="A67" s="76"/>
      <c r="B67" s="20" t="str">
        <f>IF(A67="","",VLOOKUP(AR67,Données!A:D,4,FALSE))</f>
        <v/>
      </c>
      <c r="C67" s="12" t="str">
        <f>IF(A67="","",VLOOKUP(AR67,Données!A:C,2,FALSE))</f>
        <v/>
      </c>
      <c r="D67" s="22"/>
      <c r="E67" s="22"/>
      <c r="F67" s="65" t="str">
        <f t="shared" si="13"/>
        <v/>
      </c>
      <c r="G67" s="46"/>
      <c r="H67" s="23"/>
      <c r="I67" s="44"/>
      <c r="J67" s="23"/>
      <c r="K67" s="79">
        <f t="shared" si="14"/>
        <v>0</v>
      </c>
      <c r="L67" s="31"/>
      <c r="M67" s="34" t="e">
        <f t="shared" si="15"/>
        <v>#N/A</v>
      </c>
      <c r="N67" s="31"/>
      <c r="O67" s="34" t="str">
        <f t="shared" si="16"/>
        <v/>
      </c>
      <c r="P67" s="34"/>
      <c r="Q67" s="23"/>
      <c r="R67" s="23"/>
      <c r="S67" s="71"/>
      <c r="AR67"/>
      <c r="AS67"/>
      <c r="AT67"/>
    </row>
    <row r="68" spans="1:46">
      <c r="A68" s="76"/>
      <c r="B68" s="20" t="str">
        <f>IF(A68="","",VLOOKUP(AR68,Données!A:D,4,FALSE))</f>
        <v/>
      </c>
      <c r="C68" s="12" t="str">
        <f>IF(A68="","",VLOOKUP(AR68,Données!A:C,2,FALSE))</f>
        <v/>
      </c>
      <c r="D68" s="22"/>
      <c r="E68" s="22"/>
      <c r="F68" s="65" t="str">
        <f t="shared" si="13"/>
        <v/>
      </c>
      <c r="G68" s="46"/>
      <c r="H68" s="23"/>
      <c r="I68" s="44"/>
      <c r="J68" s="23"/>
      <c r="K68" s="79">
        <f t="shared" si="14"/>
        <v>0</v>
      </c>
      <c r="L68" s="31"/>
      <c r="M68" s="34" t="e">
        <f t="shared" si="15"/>
        <v>#N/A</v>
      </c>
      <c r="N68" s="31"/>
      <c r="O68" s="34" t="str">
        <f t="shared" si="16"/>
        <v/>
      </c>
      <c r="P68" s="34"/>
      <c r="Q68" s="23"/>
      <c r="R68" s="23"/>
      <c r="S68" s="71"/>
      <c r="AR68"/>
      <c r="AS68"/>
      <c r="AT68"/>
    </row>
    <row r="69" spans="1:46">
      <c r="A69" s="76"/>
      <c r="B69" s="20" t="str">
        <f>IF(A69="","",VLOOKUP(AR69,Données!A:D,4,FALSE))</f>
        <v/>
      </c>
      <c r="C69" s="12" t="str">
        <f>IF(A69="","",VLOOKUP(AR69,Données!A:C,2,FALSE))</f>
        <v/>
      </c>
      <c r="D69" s="22"/>
      <c r="E69" s="22"/>
      <c r="F69" s="65" t="str">
        <f t="shared" si="13"/>
        <v/>
      </c>
      <c r="G69" s="46"/>
      <c r="H69" s="23"/>
      <c r="I69" s="44"/>
      <c r="J69" s="23"/>
      <c r="K69" s="79">
        <f t="shared" si="14"/>
        <v>0</v>
      </c>
      <c r="L69" s="31"/>
      <c r="M69" s="34" t="e">
        <f t="shared" si="15"/>
        <v>#N/A</v>
      </c>
      <c r="N69" s="31"/>
      <c r="O69" s="34" t="str">
        <f t="shared" si="16"/>
        <v/>
      </c>
      <c r="P69" s="34"/>
      <c r="Q69" s="23"/>
      <c r="R69" s="23"/>
      <c r="S69" s="71"/>
      <c r="AR69"/>
      <c r="AS69"/>
      <c r="AT69"/>
    </row>
    <row r="70" spans="1:46">
      <c r="A70" s="76"/>
      <c r="B70" s="20" t="str">
        <f>IF(A70="","",VLOOKUP(AR70,Données!A:D,4,FALSE))</f>
        <v/>
      </c>
      <c r="C70" s="12" t="str">
        <f>IF(A70="","",VLOOKUP(AR70,Données!A:C,2,FALSE))</f>
        <v/>
      </c>
      <c r="D70" s="22"/>
      <c r="E70" s="22"/>
      <c r="F70" s="65" t="str">
        <f t="shared" si="13"/>
        <v/>
      </c>
      <c r="G70" s="46"/>
      <c r="H70" s="23"/>
      <c r="I70" s="44"/>
      <c r="J70" s="23"/>
      <c r="K70" s="79">
        <f t="shared" si="14"/>
        <v>0</v>
      </c>
      <c r="L70" s="31"/>
      <c r="M70" s="34" t="e">
        <f t="shared" si="15"/>
        <v>#N/A</v>
      </c>
      <c r="N70" s="31"/>
      <c r="O70" s="34" t="str">
        <f t="shared" ref="O70:O133" si="17">IF(N70="","",VLOOKUP(N70,$BG$4:$BH$11,2,FALSE))</f>
        <v/>
      </c>
      <c r="P70" s="34"/>
      <c r="Q70" s="23"/>
      <c r="R70" s="23"/>
      <c r="S70" s="71"/>
      <c r="AR70"/>
      <c r="AS70"/>
      <c r="AT70"/>
    </row>
    <row r="71" spans="1:46">
      <c r="A71" s="76"/>
      <c r="B71" s="20" t="str">
        <f>IF(A71="","",VLOOKUP(AR71,Données!A:D,4,FALSE))</f>
        <v/>
      </c>
      <c r="C71" s="12" t="str">
        <f>IF(A71="","",VLOOKUP(AR71,Données!A:C,2,FALSE))</f>
        <v/>
      </c>
      <c r="D71" s="22"/>
      <c r="E71" s="22"/>
      <c r="F71" s="65" t="str">
        <f t="shared" si="13"/>
        <v/>
      </c>
      <c r="G71" s="46"/>
      <c r="H71" s="23"/>
      <c r="I71" s="44"/>
      <c r="J71" s="23"/>
      <c r="K71" s="79">
        <f t="shared" si="14"/>
        <v>0</v>
      </c>
      <c r="L71" s="31"/>
      <c r="M71" s="34" t="e">
        <f t="shared" si="15"/>
        <v>#N/A</v>
      </c>
      <c r="N71" s="31"/>
      <c r="O71" s="34" t="str">
        <f t="shared" si="17"/>
        <v/>
      </c>
      <c r="P71" s="34"/>
      <c r="Q71" s="23"/>
      <c r="R71" s="23"/>
      <c r="S71" s="71"/>
      <c r="AR71"/>
      <c r="AS71"/>
      <c r="AT71"/>
    </row>
    <row r="72" spans="1:46">
      <c r="A72" s="76"/>
      <c r="B72" s="20" t="str">
        <f>IF(A72="","",VLOOKUP(AR72,Données!A:D,4,FALSE))</f>
        <v/>
      </c>
      <c r="C72" s="12" t="str">
        <f>IF(A72="","",VLOOKUP(AR72,Données!A:C,2,FALSE))</f>
        <v/>
      </c>
      <c r="D72" s="22"/>
      <c r="E72" s="22"/>
      <c r="F72" s="65" t="str">
        <f t="shared" si="13"/>
        <v/>
      </c>
      <c r="G72" s="46"/>
      <c r="H72" s="23"/>
      <c r="I72" s="44"/>
      <c r="J72" s="23"/>
      <c r="K72" s="79">
        <f t="shared" si="14"/>
        <v>0</v>
      </c>
      <c r="L72" s="31"/>
      <c r="M72" s="34" t="e">
        <f t="shared" si="15"/>
        <v>#N/A</v>
      </c>
      <c r="N72" s="31"/>
      <c r="O72" s="34" t="str">
        <f t="shared" si="17"/>
        <v/>
      </c>
      <c r="P72" s="34"/>
      <c r="Q72" s="23"/>
      <c r="R72" s="23"/>
      <c r="S72" s="71"/>
      <c r="AR72"/>
      <c r="AS72"/>
      <c r="AT72"/>
    </row>
    <row r="73" spans="1:46">
      <c r="A73" s="76"/>
      <c r="B73" s="20" t="str">
        <f>IF(A73="","",VLOOKUP(AR73,Données!A:D,4,FALSE))</f>
        <v/>
      </c>
      <c r="C73" s="12" t="str">
        <f>IF(A73="","",VLOOKUP(AR73,Données!A:C,2,FALSE))</f>
        <v/>
      </c>
      <c r="D73" s="22"/>
      <c r="E73" s="22"/>
      <c r="F73" s="65" t="str">
        <f t="shared" si="13"/>
        <v/>
      </c>
      <c r="G73" s="46"/>
      <c r="H73" s="23"/>
      <c r="I73" s="44"/>
      <c r="J73" s="23"/>
      <c r="K73" s="79">
        <f t="shared" si="14"/>
        <v>0</v>
      </c>
      <c r="L73" s="31"/>
      <c r="M73" s="34" t="e">
        <f t="shared" si="15"/>
        <v>#N/A</v>
      </c>
      <c r="N73" s="31"/>
      <c r="O73" s="34" t="str">
        <f t="shared" si="17"/>
        <v/>
      </c>
      <c r="P73" s="34"/>
      <c r="Q73" s="23"/>
      <c r="R73" s="23"/>
      <c r="S73" s="71"/>
      <c r="AR73"/>
      <c r="AS73"/>
      <c r="AT73"/>
    </row>
    <row r="74" spans="1:46">
      <c r="A74" s="76"/>
      <c r="B74" s="20" t="str">
        <f>IF(A74="","",VLOOKUP(AR74,Données!A:D,4,FALSE))</f>
        <v/>
      </c>
      <c r="C74" s="12" t="str">
        <f>IF(A74="","",VLOOKUP(AR74,Données!A:C,2,FALSE))</f>
        <v/>
      </c>
      <c r="D74" s="22"/>
      <c r="E74" s="22"/>
      <c r="F74" s="65" t="str">
        <f t="shared" si="13"/>
        <v/>
      </c>
      <c r="G74" s="46"/>
      <c r="H74" s="23"/>
      <c r="I74" s="44"/>
      <c r="J74" s="23"/>
      <c r="K74" s="79">
        <f t="shared" si="14"/>
        <v>0</v>
      </c>
      <c r="L74" s="31"/>
      <c r="M74" s="34" t="e">
        <f t="shared" si="15"/>
        <v>#N/A</v>
      </c>
      <c r="N74" s="31"/>
      <c r="O74" s="34" t="str">
        <f t="shared" si="17"/>
        <v/>
      </c>
      <c r="P74" s="34"/>
      <c r="Q74" s="23"/>
      <c r="R74" s="23"/>
      <c r="S74" s="71"/>
      <c r="AR74"/>
      <c r="AS74"/>
      <c r="AT74"/>
    </row>
    <row r="75" spans="1:46">
      <c r="A75" s="76"/>
      <c r="B75" s="20" t="str">
        <f>IF(A75="","",VLOOKUP(AR75,Données!A:D,4,FALSE))</f>
        <v/>
      </c>
      <c r="C75" s="12" t="str">
        <f>IF(A75="","",VLOOKUP(AR75,Données!A:C,2,FALSE))</f>
        <v/>
      </c>
      <c r="D75" s="22"/>
      <c r="E75" s="22"/>
      <c r="F75" s="65" t="str">
        <f t="shared" si="13"/>
        <v/>
      </c>
      <c r="G75" s="46"/>
      <c r="H75" s="23"/>
      <c r="I75" s="44"/>
      <c r="J75" s="23"/>
      <c r="K75" s="79">
        <f t="shared" si="14"/>
        <v>0</v>
      </c>
      <c r="L75" s="31"/>
      <c r="M75" s="34" t="e">
        <f t="shared" si="15"/>
        <v>#N/A</v>
      </c>
      <c r="N75" s="31"/>
      <c r="O75" s="34" t="str">
        <f t="shared" si="17"/>
        <v/>
      </c>
      <c r="P75" s="34"/>
      <c r="Q75" s="23"/>
      <c r="R75" s="23"/>
      <c r="S75" s="71"/>
      <c r="AR75"/>
      <c r="AS75"/>
      <c r="AT75"/>
    </row>
    <row r="76" spans="1:46">
      <c r="A76" s="76"/>
      <c r="B76" s="20" t="str">
        <f>IF(A76="","",VLOOKUP(AR76,Données!A:D,4,FALSE))</f>
        <v/>
      </c>
      <c r="C76" s="12" t="str">
        <f>IF(A76="","",VLOOKUP(AR76,Données!A:C,2,FALSE))</f>
        <v/>
      </c>
      <c r="D76" s="22"/>
      <c r="E76" s="22"/>
      <c r="F76" s="65" t="str">
        <f t="shared" si="13"/>
        <v/>
      </c>
      <c r="G76" s="46"/>
      <c r="H76" s="23"/>
      <c r="I76" s="44"/>
      <c r="J76" s="23"/>
      <c r="K76" s="79">
        <f t="shared" si="14"/>
        <v>0</v>
      </c>
      <c r="L76" s="31"/>
      <c r="M76" s="34" t="e">
        <f t="shared" si="15"/>
        <v>#N/A</v>
      </c>
      <c r="N76" s="31"/>
      <c r="O76" s="34" t="str">
        <f t="shared" si="17"/>
        <v/>
      </c>
      <c r="P76" s="34"/>
      <c r="Q76" s="23"/>
      <c r="R76" s="23"/>
      <c r="S76" s="71"/>
      <c r="AR76"/>
      <c r="AS76"/>
      <c r="AT76"/>
    </row>
    <row r="77" spans="1:46">
      <c r="A77" s="76"/>
      <c r="B77" s="20" t="str">
        <f>IF(A77="","",VLOOKUP(AR77,Données!A:D,4,FALSE))</f>
        <v/>
      </c>
      <c r="C77" s="12" t="str">
        <f>IF(A77="","",VLOOKUP(AR77,Données!A:C,2,FALSE))</f>
        <v/>
      </c>
      <c r="D77" s="22"/>
      <c r="E77" s="22"/>
      <c r="F77" s="65" t="str">
        <f t="shared" si="13"/>
        <v/>
      </c>
      <c r="G77" s="46"/>
      <c r="H77" s="23"/>
      <c r="I77" s="44"/>
      <c r="J77" s="23"/>
      <c r="K77" s="79">
        <f t="shared" si="14"/>
        <v>0</v>
      </c>
      <c r="L77" s="31"/>
      <c r="M77" s="34" t="e">
        <f t="shared" si="15"/>
        <v>#N/A</v>
      </c>
      <c r="N77" s="31"/>
      <c r="O77" s="34" t="str">
        <f t="shared" si="17"/>
        <v/>
      </c>
      <c r="P77" s="34"/>
      <c r="Q77" s="23"/>
      <c r="R77" s="23"/>
      <c r="S77" s="71"/>
      <c r="AR77"/>
      <c r="AS77"/>
      <c r="AT77"/>
    </row>
    <row r="78" spans="1:46">
      <c r="A78" s="76"/>
      <c r="B78" s="20" t="str">
        <f>IF(A78="","",VLOOKUP(AR78,Données!A:D,4,FALSE))</f>
        <v/>
      </c>
      <c r="C78" s="12" t="str">
        <f>IF(A78="","",VLOOKUP(AR78,Données!A:C,2,FALSE))</f>
        <v/>
      </c>
      <c r="D78" s="22"/>
      <c r="E78" s="22"/>
      <c r="F78" s="65" t="str">
        <f t="shared" si="13"/>
        <v/>
      </c>
      <c r="G78" s="46"/>
      <c r="H78" s="23"/>
      <c r="I78" s="44"/>
      <c r="J78" s="23"/>
      <c r="K78" s="79">
        <f t="shared" si="14"/>
        <v>0</v>
      </c>
      <c r="L78" s="31"/>
      <c r="M78" s="34" t="e">
        <f t="shared" si="15"/>
        <v>#N/A</v>
      </c>
      <c r="N78" s="31"/>
      <c r="O78" s="34" t="str">
        <f t="shared" si="17"/>
        <v/>
      </c>
      <c r="P78" s="34"/>
      <c r="Q78" s="23"/>
      <c r="R78" s="23"/>
      <c r="S78" s="71"/>
      <c r="AR78"/>
      <c r="AS78"/>
      <c r="AT78"/>
    </row>
    <row r="79" spans="1:46">
      <c r="A79" s="76"/>
      <c r="B79" s="20" t="str">
        <f>IF(A79="","",VLOOKUP(AR79,Données!A:D,4,FALSE))</f>
        <v/>
      </c>
      <c r="C79" s="12" t="str">
        <f>IF(A79="","",VLOOKUP(AR79,Données!A:C,2,FALSE))</f>
        <v/>
      </c>
      <c r="D79" s="22"/>
      <c r="E79" s="22"/>
      <c r="F79" s="65" t="str">
        <f t="shared" si="13"/>
        <v/>
      </c>
      <c r="G79" s="46"/>
      <c r="H79" s="23"/>
      <c r="I79" s="44"/>
      <c r="J79" s="23"/>
      <c r="K79" s="79">
        <f t="shared" si="14"/>
        <v>0</v>
      </c>
      <c r="L79" s="31"/>
      <c r="M79" s="34" t="e">
        <f t="shared" si="15"/>
        <v>#N/A</v>
      </c>
      <c r="N79" s="31"/>
      <c r="O79" s="34" t="str">
        <f t="shared" si="17"/>
        <v/>
      </c>
      <c r="P79" s="34"/>
      <c r="Q79" s="23"/>
      <c r="R79" s="23"/>
      <c r="S79" s="71"/>
      <c r="AR79"/>
      <c r="AS79"/>
      <c r="AT79"/>
    </row>
    <row r="80" spans="1:46">
      <c r="A80" s="76"/>
      <c r="B80" s="20" t="str">
        <f>IF(A80="","",VLOOKUP(AR80,Données!A:D,4,FALSE))</f>
        <v/>
      </c>
      <c r="C80" s="12" t="str">
        <f>IF(A80="","",VLOOKUP(AR80,Données!A:C,2,FALSE))</f>
        <v/>
      </c>
      <c r="D80" s="22"/>
      <c r="E80" s="22"/>
      <c r="F80" s="65" t="str">
        <f t="shared" si="13"/>
        <v/>
      </c>
      <c r="G80" s="46"/>
      <c r="H80" s="23"/>
      <c r="I80" s="44"/>
      <c r="J80" s="23"/>
      <c r="K80" s="79">
        <f t="shared" si="14"/>
        <v>0</v>
      </c>
      <c r="L80" s="31"/>
      <c r="M80" s="34" t="e">
        <f t="shared" si="15"/>
        <v>#N/A</v>
      </c>
      <c r="N80" s="31"/>
      <c r="O80" s="34" t="str">
        <f t="shared" si="17"/>
        <v/>
      </c>
      <c r="P80" s="34"/>
      <c r="Q80" s="23"/>
      <c r="R80" s="23"/>
      <c r="S80" s="71"/>
      <c r="AR80"/>
      <c r="AS80"/>
      <c r="AT80"/>
    </row>
    <row r="81" spans="1:46">
      <c r="A81" s="76"/>
      <c r="B81" s="20" t="str">
        <f>IF(A81="","",VLOOKUP(AR81,Données!A:D,4,FALSE))</f>
        <v/>
      </c>
      <c r="C81" s="12" t="str">
        <f>IF(A81="","",VLOOKUP(AR81,Données!A:C,2,FALSE))</f>
        <v/>
      </c>
      <c r="D81" s="22"/>
      <c r="E81" s="22"/>
      <c r="F81" s="65" t="str">
        <f t="shared" si="13"/>
        <v/>
      </c>
      <c r="G81" s="46"/>
      <c r="H81" s="23"/>
      <c r="I81" s="44"/>
      <c r="J81" s="23"/>
      <c r="K81" s="79">
        <f t="shared" si="14"/>
        <v>0</v>
      </c>
      <c r="L81" s="31"/>
      <c r="M81" s="34" t="e">
        <f t="shared" si="15"/>
        <v>#N/A</v>
      </c>
      <c r="N81" s="31"/>
      <c r="O81" s="34" t="str">
        <f t="shared" si="17"/>
        <v/>
      </c>
      <c r="P81" s="34"/>
      <c r="Q81" s="23"/>
      <c r="R81" s="23"/>
      <c r="S81" s="71"/>
      <c r="AR81"/>
      <c r="AS81"/>
      <c r="AT81"/>
    </row>
    <row r="82" spans="1:46">
      <c r="A82" s="76"/>
      <c r="B82" s="20" t="str">
        <f>IF(A82="","",VLOOKUP(AR82,Données!A:D,4,FALSE))</f>
        <v/>
      </c>
      <c r="C82" s="12" t="str">
        <f>IF(A82="","",VLOOKUP(AR82,Données!A:C,2,FALSE))</f>
        <v/>
      </c>
      <c r="D82" s="22"/>
      <c r="E82" s="22"/>
      <c r="F82" s="65" t="str">
        <f t="shared" si="13"/>
        <v/>
      </c>
      <c r="G82" s="46"/>
      <c r="H82" s="23"/>
      <c r="I82" s="44"/>
      <c r="J82" s="23"/>
      <c r="K82" s="79">
        <f t="shared" si="14"/>
        <v>0</v>
      </c>
      <c r="L82" s="31"/>
      <c r="M82" s="34" t="e">
        <f t="shared" ref="M82:M135" si="18">VLOOKUP(L82,$BD$4:$BE$23,2,FALSE)</f>
        <v>#N/A</v>
      </c>
      <c r="N82" s="31"/>
      <c r="O82" s="34" t="str">
        <f t="shared" si="17"/>
        <v/>
      </c>
      <c r="P82" s="34"/>
      <c r="Q82" s="23"/>
      <c r="R82" s="23"/>
      <c r="S82" s="71"/>
      <c r="AR82"/>
      <c r="AS82"/>
      <c r="AT82"/>
    </row>
    <row r="83" spans="1:46">
      <c r="A83" s="76"/>
      <c r="B83" s="20" t="str">
        <f>IF(A83="","",VLOOKUP(AR83,Données!A:D,4,FALSE))</f>
        <v/>
      </c>
      <c r="C83" s="12" t="str">
        <f>IF(A83="","",VLOOKUP(AR83,Données!A:C,2,FALSE))</f>
        <v/>
      </c>
      <c r="D83" s="22"/>
      <c r="E83" s="22"/>
      <c r="F83" s="65" t="str">
        <f t="shared" ref="F83:F134" si="19">IF(G83="","",(G83-(M83+K83+IF(O83="",0,O83))))</f>
        <v/>
      </c>
      <c r="G83" s="46"/>
      <c r="H83" s="23"/>
      <c r="I83" s="44"/>
      <c r="J83" s="23"/>
      <c r="K83" s="79">
        <f t="shared" ref="K83:K135" si="20">J83/7</f>
        <v>0</v>
      </c>
      <c r="L83" s="31"/>
      <c r="M83" s="34" t="e">
        <f t="shared" si="18"/>
        <v>#N/A</v>
      </c>
      <c r="N83" s="31"/>
      <c r="O83" s="34" t="str">
        <f t="shared" si="17"/>
        <v/>
      </c>
      <c r="P83" s="34"/>
      <c r="Q83" s="23"/>
      <c r="R83" s="23"/>
      <c r="S83" s="71"/>
      <c r="AR83"/>
      <c r="AS83"/>
      <c r="AT83"/>
    </row>
    <row r="84" spans="1:46">
      <c r="A84" s="76"/>
      <c r="B84" s="20" t="str">
        <f>IF(A84="","",VLOOKUP(AR84,Données!A:D,4,FALSE))</f>
        <v/>
      </c>
      <c r="C84" s="12" t="str">
        <f>IF(A84="","",VLOOKUP(AR84,Données!A:C,2,FALSE))</f>
        <v/>
      </c>
      <c r="D84" s="22"/>
      <c r="E84" s="22"/>
      <c r="F84" s="65" t="str">
        <f t="shared" si="19"/>
        <v/>
      </c>
      <c r="G84" s="46"/>
      <c r="H84" s="23"/>
      <c r="I84" s="44"/>
      <c r="J84" s="23"/>
      <c r="K84" s="79">
        <f t="shared" si="20"/>
        <v>0</v>
      </c>
      <c r="L84" s="31"/>
      <c r="M84" s="34" t="e">
        <f t="shared" si="18"/>
        <v>#N/A</v>
      </c>
      <c r="N84" s="31"/>
      <c r="O84" s="34" t="str">
        <f t="shared" si="17"/>
        <v/>
      </c>
      <c r="P84" s="34"/>
      <c r="Q84" s="23"/>
      <c r="R84" s="23"/>
      <c r="S84" s="71"/>
      <c r="AR84"/>
      <c r="AS84"/>
      <c r="AT84"/>
    </row>
    <row r="85" spans="1:46">
      <c r="A85" s="76"/>
      <c r="B85" s="20" t="str">
        <f>IF(A85="","",VLOOKUP(AR85,Données!A:D,4,FALSE))</f>
        <v/>
      </c>
      <c r="C85" s="12" t="str">
        <f>IF(A85="","",VLOOKUP(AR85,Données!A:C,2,FALSE))</f>
        <v/>
      </c>
      <c r="D85" s="22"/>
      <c r="E85" s="22"/>
      <c r="F85" s="65" t="str">
        <f t="shared" si="19"/>
        <v/>
      </c>
      <c r="G85" s="46"/>
      <c r="H85" s="23"/>
      <c r="I85" s="44"/>
      <c r="J85" s="23"/>
      <c r="K85" s="79">
        <f t="shared" si="20"/>
        <v>0</v>
      </c>
      <c r="L85" s="31"/>
      <c r="M85" s="34" t="e">
        <f t="shared" si="18"/>
        <v>#N/A</v>
      </c>
      <c r="N85" s="31"/>
      <c r="O85" s="34" t="str">
        <f t="shared" si="17"/>
        <v/>
      </c>
      <c r="P85" s="34"/>
      <c r="Q85" s="23"/>
      <c r="R85" s="23"/>
      <c r="S85" s="71"/>
      <c r="AR85"/>
      <c r="AS85"/>
      <c r="AT85"/>
    </row>
    <row r="86" spans="1:46">
      <c r="A86" s="76"/>
      <c r="B86" s="20" t="str">
        <f>IF(A86="","",VLOOKUP(AR86,Données!A:D,4,FALSE))</f>
        <v/>
      </c>
      <c r="C86" s="12" t="str">
        <f>IF(A86="","",VLOOKUP(AR86,Données!A:C,2,FALSE))</f>
        <v/>
      </c>
      <c r="D86" s="22"/>
      <c r="E86" s="22"/>
      <c r="F86" s="65" t="str">
        <f t="shared" si="19"/>
        <v/>
      </c>
      <c r="G86" s="46"/>
      <c r="H86" s="23"/>
      <c r="I86" s="44"/>
      <c r="J86" s="23"/>
      <c r="K86" s="79">
        <f t="shared" si="20"/>
        <v>0</v>
      </c>
      <c r="L86" s="31"/>
      <c r="M86" s="34" t="e">
        <f t="shared" si="18"/>
        <v>#N/A</v>
      </c>
      <c r="N86" s="31"/>
      <c r="O86" s="34" t="str">
        <f t="shared" si="17"/>
        <v/>
      </c>
      <c r="P86" s="34"/>
      <c r="Q86" s="23"/>
      <c r="R86" s="23"/>
      <c r="S86" s="71"/>
      <c r="AR86"/>
      <c r="AS86"/>
      <c r="AT86"/>
    </row>
    <row r="87" spans="1:46">
      <c r="A87" s="76"/>
      <c r="B87" s="20" t="str">
        <f>IF(A87="","",VLOOKUP(AR87,Données!A:D,4,FALSE))</f>
        <v/>
      </c>
      <c r="C87" s="12" t="str">
        <f>IF(A87="","",VLOOKUP(AR87,Données!A:C,2,FALSE))</f>
        <v/>
      </c>
      <c r="D87" s="22"/>
      <c r="E87" s="22"/>
      <c r="F87" s="65" t="str">
        <f t="shared" si="19"/>
        <v/>
      </c>
      <c r="G87" s="46"/>
      <c r="H87" s="23"/>
      <c r="I87" s="44"/>
      <c r="J87" s="23"/>
      <c r="K87" s="79">
        <f t="shared" si="20"/>
        <v>0</v>
      </c>
      <c r="L87" s="31"/>
      <c r="M87" s="34" t="e">
        <f t="shared" si="18"/>
        <v>#N/A</v>
      </c>
      <c r="N87" s="31"/>
      <c r="O87" s="34" t="str">
        <f t="shared" si="17"/>
        <v/>
      </c>
      <c r="P87" s="34"/>
      <c r="Q87" s="23"/>
      <c r="R87" s="23"/>
      <c r="S87" s="71"/>
      <c r="AR87"/>
      <c r="AS87"/>
      <c r="AT87"/>
    </row>
    <row r="88" spans="1:46">
      <c r="A88" s="76"/>
      <c r="B88" s="20" t="str">
        <f>IF(A88="","",VLOOKUP(AR88,Données!A:D,4,FALSE))</f>
        <v/>
      </c>
      <c r="C88" s="12" t="str">
        <f>IF(A88="","",VLOOKUP(AR88,Données!A:C,2,FALSE))</f>
        <v/>
      </c>
      <c r="D88" s="22"/>
      <c r="E88" s="22"/>
      <c r="F88" s="65" t="str">
        <f t="shared" si="19"/>
        <v/>
      </c>
      <c r="G88" s="46"/>
      <c r="H88" s="23"/>
      <c r="I88" s="44"/>
      <c r="J88" s="23"/>
      <c r="K88" s="79">
        <f t="shared" si="20"/>
        <v>0</v>
      </c>
      <c r="L88" s="31"/>
      <c r="M88" s="34" t="e">
        <f t="shared" si="18"/>
        <v>#N/A</v>
      </c>
      <c r="N88" s="31"/>
      <c r="O88" s="34" t="str">
        <f t="shared" si="17"/>
        <v/>
      </c>
      <c r="P88" s="34"/>
      <c r="Q88" s="23"/>
      <c r="R88" s="23"/>
      <c r="S88" s="71"/>
      <c r="AR88"/>
      <c r="AS88"/>
      <c r="AT88"/>
    </row>
    <row r="89" spans="1:46">
      <c r="A89" s="76"/>
      <c r="B89" s="20" t="str">
        <f>IF(A89="","",VLOOKUP(AR89,Données!A:D,4,FALSE))</f>
        <v/>
      </c>
      <c r="C89" s="12" t="str">
        <f>IF(A89="","",VLOOKUP(AR89,Données!A:C,2,FALSE))</f>
        <v/>
      </c>
      <c r="D89" s="22"/>
      <c r="E89" s="22"/>
      <c r="F89" s="65" t="str">
        <f t="shared" si="19"/>
        <v/>
      </c>
      <c r="G89" s="46"/>
      <c r="H89" s="23"/>
      <c r="I89" s="44"/>
      <c r="J89" s="23"/>
      <c r="K89" s="79">
        <f t="shared" si="20"/>
        <v>0</v>
      </c>
      <c r="L89" s="31"/>
      <c r="M89" s="34" t="e">
        <f t="shared" si="18"/>
        <v>#N/A</v>
      </c>
      <c r="N89" s="31"/>
      <c r="O89" s="34" t="str">
        <f t="shared" si="17"/>
        <v/>
      </c>
      <c r="P89" s="34"/>
      <c r="Q89" s="23"/>
      <c r="R89" s="23"/>
      <c r="S89" s="71"/>
      <c r="AR89"/>
      <c r="AS89"/>
      <c r="AT89"/>
    </row>
    <row r="90" spans="1:46">
      <c r="A90" s="76"/>
      <c r="B90" s="20" t="str">
        <f>IF(A90="","",VLOOKUP(AR90,Données!A:D,4,FALSE))</f>
        <v/>
      </c>
      <c r="C90" s="12" t="str">
        <f>IF(A90="","",VLOOKUP(AR90,Données!A:C,2,FALSE))</f>
        <v/>
      </c>
      <c r="D90" s="22"/>
      <c r="E90" s="22"/>
      <c r="F90" s="65" t="str">
        <f t="shared" si="19"/>
        <v/>
      </c>
      <c r="G90" s="46"/>
      <c r="H90" s="23"/>
      <c r="I90" s="44"/>
      <c r="J90" s="23"/>
      <c r="K90" s="79">
        <f t="shared" si="20"/>
        <v>0</v>
      </c>
      <c r="L90" s="31"/>
      <c r="M90" s="34" t="e">
        <f t="shared" si="18"/>
        <v>#N/A</v>
      </c>
      <c r="N90" s="31"/>
      <c r="O90" s="34" t="str">
        <f t="shared" si="17"/>
        <v/>
      </c>
      <c r="P90" s="34"/>
      <c r="Q90" s="23"/>
      <c r="R90" s="23"/>
      <c r="S90" s="71"/>
      <c r="AR90"/>
      <c r="AS90"/>
      <c r="AT90"/>
    </row>
    <row r="91" spans="1:46">
      <c r="A91" s="76"/>
      <c r="B91" s="20" t="str">
        <f>IF(A91="","",VLOOKUP(AR91,Données!A:D,4,FALSE))</f>
        <v/>
      </c>
      <c r="C91" s="12" t="str">
        <f>IF(A91="","",VLOOKUP(AR91,Données!A:C,2,FALSE))</f>
        <v/>
      </c>
      <c r="D91" s="22"/>
      <c r="E91" s="22"/>
      <c r="F91" s="65" t="str">
        <f t="shared" si="19"/>
        <v/>
      </c>
      <c r="G91" s="46"/>
      <c r="H91" s="23"/>
      <c r="I91" s="44"/>
      <c r="J91" s="23"/>
      <c r="K91" s="79">
        <f t="shared" si="20"/>
        <v>0</v>
      </c>
      <c r="L91" s="31"/>
      <c r="M91" s="34" t="e">
        <f t="shared" si="18"/>
        <v>#N/A</v>
      </c>
      <c r="N91" s="31"/>
      <c r="O91" s="34" t="str">
        <f t="shared" si="17"/>
        <v/>
      </c>
      <c r="P91" s="34"/>
      <c r="Q91" s="23"/>
      <c r="R91" s="23"/>
      <c r="S91" s="71"/>
      <c r="AR91"/>
      <c r="AS91"/>
      <c r="AT91"/>
    </row>
    <row r="92" spans="1:46">
      <c r="A92" s="76"/>
      <c r="B92" s="20" t="str">
        <f>IF(A92="","",VLOOKUP(AR92,Données!A:D,4,FALSE))</f>
        <v/>
      </c>
      <c r="C92" s="12" t="str">
        <f>IF(A92="","",VLOOKUP(AR92,Données!A:C,2,FALSE))</f>
        <v/>
      </c>
      <c r="D92" s="22"/>
      <c r="E92" s="22"/>
      <c r="F92" s="65" t="str">
        <f t="shared" si="19"/>
        <v/>
      </c>
      <c r="G92" s="46"/>
      <c r="H92" s="23"/>
      <c r="I92" s="44"/>
      <c r="J92" s="23"/>
      <c r="K92" s="79">
        <f t="shared" si="20"/>
        <v>0</v>
      </c>
      <c r="L92" s="31"/>
      <c r="M92" s="34" t="e">
        <f t="shared" si="18"/>
        <v>#N/A</v>
      </c>
      <c r="N92" s="31"/>
      <c r="O92" s="34" t="str">
        <f t="shared" si="17"/>
        <v/>
      </c>
      <c r="P92" s="34"/>
      <c r="Q92" s="23"/>
      <c r="R92" s="23"/>
      <c r="S92" s="71"/>
      <c r="AR92"/>
      <c r="AS92"/>
      <c r="AT92"/>
    </row>
    <row r="93" spans="1:46">
      <c r="A93" s="76"/>
      <c r="B93" s="20" t="str">
        <f>IF(A93="","",VLOOKUP(AR93,Données!A:D,4,FALSE))</f>
        <v/>
      </c>
      <c r="C93" s="12" t="str">
        <f>IF(A93="","",VLOOKUP(AR93,Données!A:C,2,FALSE))</f>
        <v/>
      </c>
      <c r="D93" s="22"/>
      <c r="E93" s="22"/>
      <c r="F93" s="65" t="str">
        <f t="shared" si="19"/>
        <v/>
      </c>
      <c r="G93" s="46"/>
      <c r="H93" s="23"/>
      <c r="I93" s="44"/>
      <c r="J93" s="23"/>
      <c r="K93" s="79">
        <f t="shared" si="20"/>
        <v>0</v>
      </c>
      <c r="L93" s="31"/>
      <c r="M93" s="34" t="e">
        <f t="shared" si="18"/>
        <v>#N/A</v>
      </c>
      <c r="N93" s="31"/>
      <c r="O93" s="34" t="str">
        <f t="shared" si="17"/>
        <v/>
      </c>
      <c r="P93" s="34"/>
      <c r="Q93" s="23"/>
      <c r="R93" s="23"/>
      <c r="S93" s="71"/>
      <c r="AR93"/>
      <c r="AS93"/>
      <c r="AT93"/>
    </row>
    <row r="94" spans="1:46">
      <c r="A94" s="76"/>
      <c r="B94" s="20" t="str">
        <f>IF(A94="","",VLOOKUP(AR94,Données!A:D,4,FALSE))</f>
        <v/>
      </c>
      <c r="C94" s="12" t="str">
        <f>IF(A94="","",VLOOKUP(AR94,Données!A:C,2,FALSE))</f>
        <v/>
      </c>
      <c r="D94" s="22"/>
      <c r="E94" s="22"/>
      <c r="F94" s="65" t="str">
        <f t="shared" si="19"/>
        <v/>
      </c>
      <c r="G94" s="46"/>
      <c r="H94" s="23"/>
      <c r="I94" s="44"/>
      <c r="J94" s="23"/>
      <c r="K94" s="79">
        <f t="shared" si="20"/>
        <v>0</v>
      </c>
      <c r="L94" s="31"/>
      <c r="M94" s="34" t="e">
        <f t="shared" si="18"/>
        <v>#N/A</v>
      </c>
      <c r="N94" s="31"/>
      <c r="O94" s="34" t="str">
        <f t="shared" si="17"/>
        <v/>
      </c>
      <c r="P94" s="34"/>
      <c r="Q94" s="23"/>
      <c r="R94" s="23"/>
      <c r="S94" s="71"/>
      <c r="AR94"/>
      <c r="AS94"/>
      <c r="AT94"/>
    </row>
    <row r="95" spans="1:46">
      <c r="A95" s="76"/>
      <c r="B95" s="20" t="str">
        <f>IF(A95="","",VLOOKUP(AR95,Données!A:D,4,FALSE))</f>
        <v/>
      </c>
      <c r="C95" s="12" t="str">
        <f>IF(A95="","",VLOOKUP(AR95,Données!A:C,2,FALSE))</f>
        <v/>
      </c>
      <c r="D95" s="22"/>
      <c r="E95" s="22"/>
      <c r="F95" s="65" t="str">
        <f t="shared" si="19"/>
        <v/>
      </c>
      <c r="G95" s="46"/>
      <c r="H95" s="23"/>
      <c r="I95" s="44"/>
      <c r="J95" s="23"/>
      <c r="K95" s="79">
        <f t="shared" si="20"/>
        <v>0</v>
      </c>
      <c r="L95" s="31"/>
      <c r="M95" s="34" t="e">
        <f t="shared" si="18"/>
        <v>#N/A</v>
      </c>
      <c r="N95" s="31"/>
      <c r="O95" s="34" t="str">
        <f t="shared" si="17"/>
        <v/>
      </c>
      <c r="P95" s="34"/>
      <c r="Q95" s="23"/>
      <c r="R95" s="23"/>
      <c r="S95" s="71"/>
      <c r="AR95"/>
      <c r="AS95"/>
      <c r="AT95"/>
    </row>
    <row r="96" spans="1:46">
      <c r="A96" s="76"/>
      <c r="B96" s="20" t="str">
        <f>IF(A96="","",VLOOKUP(AR96,Données!A:D,4,FALSE))</f>
        <v/>
      </c>
      <c r="C96" s="12" t="str">
        <f>IF(A96="","",VLOOKUP(AR96,Données!A:C,2,FALSE))</f>
        <v/>
      </c>
      <c r="D96" s="22"/>
      <c r="E96" s="22"/>
      <c r="F96" s="65" t="str">
        <f t="shared" si="19"/>
        <v/>
      </c>
      <c r="G96" s="46"/>
      <c r="H96" s="23"/>
      <c r="I96" s="44"/>
      <c r="J96" s="23"/>
      <c r="K96" s="79">
        <f t="shared" si="20"/>
        <v>0</v>
      </c>
      <c r="L96" s="31"/>
      <c r="M96" s="34" t="e">
        <f t="shared" si="18"/>
        <v>#N/A</v>
      </c>
      <c r="N96" s="31"/>
      <c r="O96" s="34" t="str">
        <f t="shared" si="17"/>
        <v/>
      </c>
      <c r="P96" s="34"/>
      <c r="Q96" s="23"/>
      <c r="R96" s="23"/>
      <c r="S96" s="71"/>
      <c r="AR96"/>
      <c r="AS96"/>
      <c r="AT96"/>
    </row>
    <row r="97" spans="1:46">
      <c r="A97" s="76"/>
      <c r="B97" s="20" t="str">
        <f>IF(A97="","",VLOOKUP(AR97,Données!A:D,4,FALSE))</f>
        <v/>
      </c>
      <c r="C97" s="12" t="str">
        <f>IF(A97="","",VLOOKUP(AR97,Données!A:C,2,FALSE))</f>
        <v/>
      </c>
      <c r="D97" s="22"/>
      <c r="E97" s="22"/>
      <c r="F97" s="65" t="str">
        <f t="shared" si="19"/>
        <v/>
      </c>
      <c r="G97" s="46"/>
      <c r="H97" s="23"/>
      <c r="I97" s="44"/>
      <c r="J97" s="23"/>
      <c r="K97" s="79">
        <f t="shared" si="20"/>
        <v>0</v>
      </c>
      <c r="L97" s="31"/>
      <c r="M97" s="34" t="e">
        <f t="shared" si="18"/>
        <v>#N/A</v>
      </c>
      <c r="N97" s="31"/>
      <c r="O97" s="34" t="str">
        <f t="shared" si="17"/>
        <v/>
      </c>
      <c r="P97" s="34"/>
      <c r="Q97" s="23"/>
      <c r="R97" s="23"/>
      <c r="S97" s="71"/>
      <c r="AR97"/>
      <c r="AS97"/>
      <c r="AT97"/>
    </row>
    <row r="98" spans="1:46">
      <c r="A98" s="76"/>
      <c r="B98" s="20" t="str">
        <f>IF(A98="","",VLOOKUP(AR98,Données!A:D,4,FALSE))</f>
        <v/>
      </c>
      <c r="C98" s="12" t="str">
        <f>IF(A98="","",VLOOKUP(AR98,Données!A:C,2,FALSE))</f>
        <v/>
      </c>
      <c r="D98" s="22"/>
      <c r="E98" s="22"/>
      <c r="F98" s="65" t="str">
        <f t="shared" si="19"/>
        <v/>
      </c>
      <c r="G98" s="46"/>
      <c r="H98" s="23"/>
      <c r="I98" s="44"/>
      <c r="J98" s="23"/>
      <c r="K98" s="79">
        <f t="shared" si="20"/>
        <v>0</v>
      </c>
      <c r="L98" s="31"/>
      <c r="M98" s="34" t="e">
        <f t="shared" si="18"/>
        <v>#N/A</v>
      </c>
      <c r="N98" s="31"/>
      <c r="O98" s="34" t="str">
        <f t="shared" si="17"/>
        <v/>
      </c>
      <c r="P98" s="34"/>
      <c r="Q98" s="23"/>
      <c r="R98" s="23"/>
      <c r="S98" s="71"/>
      <c r="AR98"/>
      <c r="AS98"/>
      <c r="AT98"/>
    </row>
    <row r="99" spans="1:46">
      <c r="A99" s="76"/>
      <c r="B99" s="20" t="str">
        <f>IF(A99="","",VLOOKUP(AR99,Données!A:D,4,FALSE))</f>
        <v/>
      </c>
      <c r="C99" s="12" t="str">
        <f>IF(A99="","",VLOOKUP(AR99,Données!A:C,2,FALSE))</f>
        <v/>
      </c>
      <c r="D99" s="22"/>
      <c r="E99" s="22"/>
      <c r="F99" s="65" t="str">
        <f t="shared" si="19"/>
        <v/>
      </c>
      <c r="G99" s="46"/>
      <c r="H99" s="23"/>
      <c r="I99" s="44"/>
      <c r="J99" s="23"/>
      <c r="K99" s="79">
        <f t="shared" si="20"/>
        <v>0</v>
      </c>
      <c r="L99" s="31"/>
      <c r="M99" s="34" t="e">
        <f t="shared" si="18"/>
        <v>#N/A</v>
      </c>
      <c r="N99" s="31"/>
      <c r="O99" s="34" t="str">
        <f t="shared" si="17"/>
        <v/>
      </c>
      <c r="P99" s="34"/>
      <c r="Q99" s="23"/>
      <c r="R99" s="23"/>
      <c r="S99" s="71"/>
      <c r="AR99"/>
      <c r="AS99"/>
      <c r="AT99"/>
    </row>
    <row r="100" spans="1:46">
      <c r="A100" s="76"/>
      <c r="B100" s="20" t="str">
        <f>IF(A100="","",VLOOKUP(AR100,Données!A:D,4,FALSE))</f>
        <v/>
      </c>
      <c r="C100" s="12" t="str">
        <f>IF(A100="","",VLOOKUP(AR100,Données!A:C,2,FALSE))</f>
        <v/>
      </c>
      <c r="D100" s="22"/>
      <c r="E100" s="22"/>
      <c r="F100" s="65" t="str">
        <f t="shared" si="19"/>
        <v/>
      </c>
      <c r="G100" s="46"/>
      <c r="H100" s="23"/>
      <c r="I100" s="44"/>
      <c r="J100" s="23"/>
      <c r="K100" s="79">
        <f t="shared" si="20"/>
        <v>0</v>
      </c>
      <c r="L100" s="31"/>
      <c r="M100" s="34" t="e">
        <f t="shared" si="18"/>
        <v>#N/A</v>
      </c>
      <c r="N100" s="31"/>
      <c r="O100" s="34" t="str">
        <f t="shared" si="17"/>
        <v/>
      </c>
      <c r="P100" s="34"/>
      <c r="Q100" s="23"/>
      <c r="R100" s="23"/>
      <c r="S100" s="71"/>
      <c r="AR100"/>
      <c r="AS100"/>
      <c r="AT100"/>
    </row>
    <row r="101" spans="1:46">
      <c r="A101" s="76"/>
      <c r="B101" s="20" t="str">
        <f>IF(A101="","",VLOOKUP(AR101,Données!A:D,4,FALSE))</f>
        <v/>
      </c>
      <c r="C101" s="12" t="str">
        <f>IF(A101="","",VLOOKUP(AR101,Données!A:C,2,FALSE))</f>
        <v/>
      </c>
      <c r="D101" s="22"/>
      <c r="E101" s="22"/>
      <c r="F101" s="65" t="str">
        <f t="shared" si="19"/>
        <v/>
      </c>
      <c r="G101" s="46"/>
      <c r="H101" s="23"/>
      <c r="I101" s="44"/>
      <c r="J101" s="23"/>
      <c r="K101" s="79">
        <f t="shared" si="20"/>
        <v>0</v>
      </c>
      <c r="L101" s="31"/>
      <c r="M101" s="34" t="e">
        <f t="shared" si="18"/>
        <v>#N/A</v>
      </c>
      <c r="N101" s="31"/>
      <c r="O101" s="34" t="str">
        <f t="shared" si="17"/>
        <v/>
      </c>
      <c r="P101" s="34"/>
      <c r="Q101" s="23"/>
      <c r="R101" s="23"/>
      <c r="S101" s="71"/>
      <c r="AR101"/>
      <c r="AS101"/>
      <c r="AT101"/>
    </row>
    <row r="102" spans="1:46">
      <c r="A102" s="76"/>
      <c r="B102" s="20" t="str">
        <f>IF(A102="","",VLOOKUP(AR102,Données!A:D,4,FALSE))</f>
        <v/>
      </c>
      <c r="C102" s="12" t="str">
        <f>IF(A102="","",VLOOKUP(AR102,Données!A:C,2,FALSE))</f>
        <v/>
      </c>
      <c r="D102" s="22"/>
      <c r="E102" s="22"/>
      <c r="F102" s="65" t="str">
        <f t="shared" si="19"/>
        <v/>
      </c>
      <c r="G102" s="46"/>
      <c r="H102" s="23"/>
      <c r="I102" s="44"/>
      <c r="J102" s="23"/>
      <c r="K102" s="79">
        <f t="shared" si="20"/>
        <v>0</v>
      </c>
      <c r="L102" s="31"/>
      <c r="M102" s="34" t="e">
        <f t="shared" si="18"/>
        <v>#N/A</v>
      </c>
      <c r="N102" s="31"/>
      <c r="O102" s="34" t="str">
        <f t="shared" si="17"/>
        <v/>
      </c>
      <c r="P102" s="34"/>
      <c r="Q102" s="23"/>
      <c r="R102" s="23"/>
      <c r="S102" s="71"/>
      <c r="AR102"/>
      <c r="AS102"/>
      <c r="AT102"/>
    </row>
    <row r="103" spans="1:46">
      <c r="A103" s="76"/>
      <c r="B103" s="20" t="str">
        <f>IF(A103="","",VLOOKUP(AR103,Données!A:D,4,FALSE))</f>
        <v/>
      </c>
      <c r="C103" s="12" t="str">
        <f>IF(A103="","",VLOOKUP(AR103,Données!A:C,2,FALSE))</f>
        <v/>
      </c>
      <c r="D103" s="22"/>
      <c r="E103" s="22"/>
      <c r="F103" s="65" t="str">
        <f t="shared" si="19"/>
        <v/>
      </c>
      <c r="G103" s="46"/>
      <c r="H103" s="23"/>
      <c r="I103" s="44"/>
      <c r="J103" s="23"/>
      <c r="K103" s="79">
        <f t="shared" si="20"/>
        <v>0</v>
      </c>
      <c r="L103" s="31"/>
      <c r="M103" s="34" t="e">
        <f t="shared" si="18"/>
        <v>#N/A</v>
      </c>
      <c r="N103" s="31"/>
      <c r="O103" s="34" t="str">
        <f t="shared" si="17"/>
        <v/>
      </c>
      <c r="P103" s="34"/>
      <c r="Q103" s="23"/>
      <c r="R103" s="23"/>
      <c r="S103" s="71"/>
      <c r="AR103"/>
      <c r="AS103"/>
      <c r="AT103"/>
    </row>
    <row r="104" spans="1:46">
      <c r="A104" s="76"/>
      <c r="B104" s="20" t="str">
        <f>IF(A104="","",VLOOKUP(AR104,Données!A:D,4,FALSE))</f>
        <v/>
      </c>
      <c r="C104" s="12" t="str">
        <f>IF(A104="","",VLOOKUP(AR104,Données!A:C,2,FALSE))</f>
        <v/>
      </c>
      <c r="D104" s="22"/>
      <c r="E104" s="22"/>
      <c r="F104" s="65" t="str">
        <f t="shared" si="19"/>
        <v/>
      </c>
      <c r="G104" s="46"/>
      <c r="H104" s="23"/>
      <c r="I104" s="44"/>
      <c r="J104" s="23"/>
      <c r="K104" s="79">
        <f t="shared" si="20"/>
        <v>0</v>
      </c>
      <c r="L104" s="31"/>
      <c r="M104" s="34" t="e">
        <f t="shared" si="18"/>
        <v>#N/A</v>
      </c>
      <c r="N104" s="31"/>
      <c r="O104" s="34" t="str">
        <f t="shared" si="17"/>
        <v/>
      </c>
      <c r="P104" s="34"/>
      <c r="Q104" s="23"/>
      <c r="R104" s="23"/>
      <c r="S104" s="71"/>
      <c r="AR104"/>
      <c r="AS104"/>
      <c r="AT104"/>
    </row>
    <row r="105" spans="1:46">
      <c r="A105" s="76"/>
      <c r="B105" s="20" t="str">
        <f>IF(A105="","",VLOOKUP(AR105,Données!A:D,4,FALSE))</f>
        <v/>
      </c>
      <c r="C105" s="12" t="str">
        <f>IF(A105="","",VLOOKUP(AR105,Données!A:C,2,FALSE))</f>
        <v/>
      </c>
      <c r="D105" s="22"/>
      <c r="E105" s="22"/>
      <c r="F105" s="65" t="str">
        <f t="shared" si="19"/>
        <v/>
      </c>
      <c r="G105" s="46"/>
      <c r="H105" s="23"/>
      <c r="I105" s="44"/>
      <c r="J105" s="23"/>
      <c r="K105" s="79">
        <f t="shared" si="20"/>
        <v>0</v>
      </c>
      <c r="L105" s="31"/>
      <c r="M105" s="34" t="e">
        <f t="shared" si="18"/>
        <v>#N/A</v>
      </c>
      <c r="N105" s="31"/>
      <c r="O105" s="34" t="str">
        <f t="shared" si="17"/>
        <v/>
      </c>
      <c r="P105" s="34"/>
      <c r="Q105" s="23"/>
      <c r="R105" s="23"/>
      <c r="S105" s="71"/>
      <c r="AR105"/>
      <c r="AS105"/>
      <c r="AT105"/>
    </row>
    <row r="106" spans="1:46">
      <c r="A106" s="76"/>
      <c r="B106" s="20" t="str">
        <f>IF(A106="","",VLOOKUP(AR106,Données!A:D,4,FALSE))</f>
        <v/>
      </c>
      <c r="C106" s="12" t="str">
        <f>IF(A106="","",VLOOKUP(AR106,Données!A:C,2,FALSE))</f>
        <v/>
      </c>
      <c r="D106" s="22"/>
      <c r="E106" s="22"/>
      <c r="F106" s="65" t="str">
        <f t="shared" si="19"/>
        <v/>
      </c>
      <c r="G106" s="46"/>
      <c r="H106" s="23"/>
      <c r="I106" s="44"/>
      <c r="J106" s="23"/>
      <c r="K106" s="79">
        <f t="shared" si="20"/>
        <v>0</v>
      </c>
      <c r="L106" s="31"/>
      <c r="M106" s="34" t="e">
        <f t="shared" si="18"/>
        <v>#N/A</v>
      </c>
      <c r="N106" s="31"/>
      <c r="O106" s="34" t="str">
        <f t="shared" si="17"/>
        <v/>
      </c>
      <c r="P106" s="34"/>
      <c r="Q106" s="23"/>
      <c r="R106" s="23"/>
      <c r="S106" s="71"/>
      <c r="AR106"/>
      <c r="AS106"/>
      <c r="AT106"/>
    </row>
    <row r="107" spans="1:46">
      <c r="A107" s="76"/>
      <c r="B107" s="20" t="str">
        <f>IF(A107="","",VLOOKUP(AR107,Données!A:D,4,FALSE))</f>
        <v/>
      </c>
      <c r="C107" s="12" t="str">
        <f>IF(A107="","",VLOOKUP(AR107,Données!A:C,2,FALSE))</f>
        <v/>
      </c>
      <c r="D107" s="22"/>
      <c r="E107" s="22"/>
      <c r="F107" s="65" t="str">
        <f t="shared" si="19"/>
        <v/>
      </c>
      <c r="G107" s="46"/>
      <c r="H107" s="23"/>
      <c r="I107" s="44"/>
      <c r="J107" s="23"/>
      <c r="K107" s="79">
        <f t="shared" si="20"/>
        <v>0</v>
      </c>
      <c r="L107" s="31"/>
      <c r="M107" s="34" t="e">
        <f t="shared" si="18"/>
        <v>#N/A</v>
      </c>
      <c r="N107" s="31"/>
      <c r="O107" s="34" t="str">
        <f t="shared" si="17"/>
        <v/>
      </c>
      <c r="P107" s="34"/>
      <c r="Q107" s="23"/>
      <c r="R107" s="23"/>
      <c r="S107" s="71"/>
      <c r="AR107"/>
      <c r="AS107"/>
      <c r="AT107"/>
    </row>
    <row r="108" spans="1:46">
      <c r="A108" s="76"/>
      <c r="B108" s="20" t="str">
        <f>IF(A108="","",VLOOKUP(AR108,Données!A:D,4,FALSE))</f>
        <v/>
      </c>
      <c r="C108" s="12" t="str">
        <f>IF(A108="","",VLOOKUP(AR108,Données!A:C,2,FALSE))</f>
        <v/>
      </c>
      <c r="D108" s="22"/>
      <c r="E108" s="22"/>
      <c r="F108" s="65" t="str">
        <f t="shared" si="19"/>
        <v/>
      </c>
      <c r="G108" s="46"/>
      <c r="H108" s="23"/>
      <c r="I108" s="44"/>
      <c r="J108" s="23"/>
      <c r="K108" s="79">
        <f t="shared" si="20"/>
        <v>0</v>
      </c>
      <c r="L108" s="31"/>
      <c r="M108" s="34" t="e">
        <f t="shared" si="18"/>
        <v>#N/A</v>
      </c>
      <c r="N108" s="31"/>
      <c r="O108" s="34" t="str">
        <f t="shared" si="17"/>
        <v/>
      </c>
      <c r="P108" s="34"/>
      <c r="Q108" s="23"/>
      <c r="R108" s="23"/>
      <c r="S108" s="71"/>
      <c r="AR108"/>
      <c r="AS108"/>
      <c r="AT108"/>
    </row>
    <row r="109" spans="1:46">
      <c r="A109" s="76"/>
      <c r="B109" s="20" t="str">
        <f>IF(A109="","",VLOOKUP(AR109,Données!A:D,4,FALSE))</f>
        <v/>
      </c>
      <c r="C109" s="12" t="str">
        <f>IF(A109="","",VLOOKUP(AR109,Données!A:C,2,FALSE))</f>
        <v/>
      </c>
      <c r="D109" s="22"/>
      <c r="E109" s="22"/>
      <c r="F109" s="65" t="str">
        <f t="shared" si="19"/>
        <v/>
      </c>
      <c r="G109" s="46"/>
      <c r="H109" s="23"/>
      <c r="I109" s="44"/>
      <c r="J109" s="23"/>
      <c r="K109" s="79">
        <f t="shared" si="20"/>
        <v>0</v>
      </c>
      <c r="L109" s="31"/>
      <c r="M109" s="34" t="e">
        <f t="shared" si="18"/>
        <v>#N/A</v>
      </c>
      <c r="N109" s="31"/>
      <c r="O109" s="34" t="str">
        <f t="shared" si="17"/>
        <v/>
      </c>
      <c r="P109" s="34"/>
      <c r="Q109" s="23"/>
      <c r="R109" s="23"/>
      <c r="S109" s="71"/>
      <c r="AR109"/>
      <c r="AS109"/>
      <c r="AT109"/>
    </row>
    <row r="110" spans="1:46">
      <c r="A110" s="76"/>
      <c r="B110" s="20" t="str">
        <f>IF(A110="","",VLOOKUP(AR110,Données!A:D,4,FALSE))</f>
        <v/>
      </c>
      <c r="C110" s="12" t="str">
        <f>IF(A110="","",VLOOKUP(AR110,Données!A:C,2,FALSE))</f>
        <v/>
      </c>
      <c r="D110" s="22"/>
      <c r="E110" s="22"/>
      <c r="F110" s="65" t="str">
        <f t="shared" si="19"/>
        <v/>
      </c>
      <c r="G110" s="46"/>
      <c r="H110" s="23"/>
      <c r="I110" s="44"/>
      <c r="J110" s="23"/>
      <c r="K110" s="79">
        <f t="shared" si="20"/>
        <v>0</v>
      </c>
      <c r="L110" s="31"/>
      <c r="M110" s="34" t="e">
        <f t="shared" si="18"/>
        <v>#N/A</v>
      </c>
      <c r="N110" s="31"/>
      <c r="O110" s="34" t="str">
        <f t="shared" si="17"/>
        <v/>
      </c>
      <c r="P110" s="34"/>
      <c r="Q110" s="23"/>
      <c r="R110" s="23"/>
      <c r="S110" s="71"/>
      <c r="AR110"/>
      <c r="AS110"/>
      <c r="AT110"/>
    </row>
    <row r="111" spans="1:46">
      <c r="A111" s="76"/>
      <c r="B111" s="20" t="str">
        <f>IF(A111="","",VLOOKUP(AR111,Données!A:D,4,FALSE))</f>
        <v/>
      </c>
      <c r="C111" s="12" t="str">
        <f>IF(A111="","",VLOOKUP(AR111,Données!A:C,2,FALSE))</f>
        <v/>
      </c>
      <c r="D111" s="22"/>
      <c r="E111" s="22"/>
      <c r="F111" s="65" t="str">
        <f t="shared" si="19"/>
        <v/>
      </c>
      <c r="G111" s="46"/>
      <c r="H111" s="23"/>
      <c r="I111" s="44"/>
      <c r="J111" s="23"/>
      <c r="K111" s="79">
        <f t="shared" si="20"/>
        <v>0</v>
      </c>
      <c r="L111" s="31"/>
      <c r="M111" s="34" t="e">
        <f t="shared" si="18"/>
        <v>#N/A</v>
      </c>
      <c r="N111" s="31"/>
      <c r="O111" s="34" t="str">
        <f t="shared" si="17"/>
        <v/>
      </c>
      <c r="P111" s="34"/>
      <c r="Q111" s="23"/>
      <c r="R111" s="23"/>
      <c r="S111" s="71"/>
      <c r="AR111"/>
      <c r="AS111"/>
      <c r="AT111"/>
    </row>
    <row r="112" spans="1:46">
      <c r="A112" s="76"/>
      <c r="B112" s="20" t="str">
        <f>IF(A112="","",VLOOKUP(AR112,Données!A:D,4,FALSE))</f>
        <v/>
      </c>
      <c r="C112" s="12" t="str">
        <f>IF(A112="","",VLOOKUP(AR112,Données!A:C,2,FALSE))</f>
        <v/>
      </c>
      <c r="D112" s="22"/>
      <c r="E112" s="22"/>
      <c r="F112" s="65" t="str">
        <f t="shared" si="19"/>
        <v/>
      </c>
      <c r="G112" s="46"/>
      <c r="H112" s="23"/>
      <c r="I112" s="44"/>
      <c r="J112" s="23"/>
      <c r="K112" s="79">
        <f t="shared" si="20"/>
        <v>0</v>
      </c>
      <c r="L112" s="31"/>
      <c r="M112" s="34" t="e">
        <f t="shared" si="18"/>
        <v>#N/A</v>
      </c>
      <c r="N112" s="31"/>
      <c r="O112" s="34" t="str">
        <f t="shared" si="17"/>
        <v/>
      </c>
      <c r="P112" s="34"/>
      <c r="Q112" s="23"/>
      <c r="R112" s="23"/>
      <c r="S112" s="71"/>
      <c r="AR112"/>
      <c r="AS112"/>
      <c r="AT112"/>
    </row>
    <row r="113" spans="1:46">
      <c r="A113" s="76"/>
      <c r="B113" s="20" t="str">
        <f>IF(A113="","",VLOOKUP(AR113,Données!A:D,4,FALSE))</f>
        <v/>
      </c>
      <c r="C113" s="12" t="str">
        <f>IF(A113="","",VLOOKUP(AR113,Données!A:C,2,FALSE))</f>
        <v/>
      </c>
      <c r="D113" s="22"/>
      <c r="E113" s="22"/>
      <c r="F113" s="65" t="str">
        <f t="shared" si="19"/>
        <v/>
      </c>
      <c r="G113" s="46"/>
      <c r="H113" s="23"/>
      <c r="I113" s="44"/>
      <c r="J113" s="23"/>
      <c r="K113" s="79">
        <f t="shared" si="20"/>
        <v>0</v>
      </c>
      <c r="L113" s="31"/>
      <c r="M113" s="34" t="e">
        <f t="shared" si="18"/>
        <v>#N/A</v>
      </c>
      <c r="N113" s="31"/>
      <c r="O113" s="34" t="str">
        <f t="shared" si="17"/>
        <v/>
      </c>
      <c r="P113" s="34"/>
      <c r="Q113" s="23"/>
      <c r="R113" s="23"/>
      <c r="S113" s="71"/>
      <c r="AR113"/>
      <c r="AS113"/>
      <c r="AT113"/>
    </row>
    <row r="114" spans="1:46">
      <c r="A114" s="76"/>
      <c r="B114" s="20" t="str">
        <f>IF(A114="","",VLOOKUP(AR114,Données!A:D,4,FALSE))</f>
        <v/>
      </c>
      <c r="C114" s="12" t="str">
        <f>IF(A114="","",VLOOKUP(AR114,Données!A:C,2,FALSE))</f>
        <v/>
      </c>
      <c r="D114" s="22"/>
      <c r="E114" s="22"/>
      <c r="F114" s="65" t="str">
        <f t="shared" si="19"/>
        <v/>
      </c>
      <c r="G114" s="46"/>
      <c r="H114" s="23"/>
      <c r="I114" s="44"/>
      <c r="J114" s="23"/>
      <c r="K114" s="79">
        <f t="shared" si="20"/>
        <v>0</v>
      </c>
      <c r="L114" s="31"/>
      <c r="M114" s="34" t="e">
        <f t="shared" si="18"/>
        <v>#N/A</v>
      </c>
      <c r="N114" s="31"/>
      <c r="O114" s="34" t="str">
        <f t="shared" si="17"/>
        <v/>
      </c>
      <c r="P114" s="34"/>
      <c r="Q114" s="23"/>
      <c r="R114" s="23"/>
      <c r="S114" s="71"/>
      <c r="AR114"/>
      <c r="AS114"/>
      <c r="AT114"/>
    </row>
    <row r="115" spans="1:46">
      <c r="A115" s="76"/>
      <c r="B115" s="20" t="str">
        <f>IF(A115="","",VLOOKUP(AR115,Données!A:D,4,FALSE))</f>
        <v/>
      </c>
      <c r="C115" s="12" t="str">
        <f>IF(A115="","",VLOOKUP(AR115,Données!A:C,2,FALSE))</f>
        <v/>
      </c>
      <c r="D115" s="22"/>
      <c r="E115" s="22"/>
      <c r="F115" s="65" t="str">
        <f t="shared" si="19"/>
        <v/>
      </c>
      <c r="G115" s="46"/>
      <c r="H115" s="23"/>
      <c r="I115" s="44"/>
      <c r="J115" s="23"/>
      <c r="K115" s="79">
        <f t="shared" si="20"/>
        <v>0</v>
      </c>
      <c r="L115" s="31"/>
      <c r="M115" s="34" t="e">
        <f t="shared" si="18"/>
        <v>#N/A</v>
      </c>
      <c r="N115" s="31"/>
      <c r="O115" s="34" t="str">
        <f t="shared" si="17"/>
        <v/>
      </c>
      <c r="P115" s="34"/>
      <c r="Q115" s="23"/>
      <c r="R115" s="23"/>
      <c r="S115" s="71"/>
      <c r="AR115"/>
      <c r="AS115"/>
      <c r="AT115"/>
    </row>
    <row r="116" spans="1:46">
      <c r="A116" s="76"/>
      <c r="B116" s="20" t="str">
        <f>IF(A116="","",VLOOKUP(AR116,Données!A:D,4,FALSE))</f>
        <v/>
      </c>
      <c r="C116" s="12" t="str">
        <f>IF(A116="","",VLOOKUP(AR116,Données!A:C,2,FALSE))</f>
        <v/>
      </c>
      <c r="D116" s="22"/>
      <c r="E116" s="22"/>
      <c r="F116" s="65" t="str">
        <f t="shared" si="19"/>
        <v/>
      </c>
      <c r="G116" s="46"/>
      <c r="H116" s="23"/>
      <c r="I116" s="44"/>
      <c r="J116" s="23"/>
      <c r="K116" s="79">
        <f t="shared" si="20"/>
        <v>0</v>
      </c>
      <c r="L116" s="31"/>
      <c r="M116" s="34" t="e">
        <f t="shared" si="18"/>
        <v>#N/A</v>
      </c>
      <c r="N116" s="31"/>
      <c r="O116" s="34" t="str">
        <f t="shared" si="17"/>
        <v/>
      </c>
      <c r="P116" s="34"/>
      <c r="Q116" s="23"/>
      <c r="R116" s="23"/>
      <c r="S116" s="71"/>
      <c r="AR116"/>
      <c r="AS116"/>
      <c r="AT116"/>
    </row>
    <row r="117" spans="1:46">
      <c r="A117" s="76"/>
      <c r="B117" s="20" t="str">
        <f>IF(A117="","",VLOOKUP(AR117,Données!A:D,4,FALSE))</f>
        <v/>
      </c>
      <c r="C117" s="12" t="str">
        <f>IF(A117="","",VLOOKUP(AR117,Données!A:C,2,FALSE))</f>
        <v/>
      </c>
      <c r="D117" s="22"/>
      <c r="E117" s="22"/>
      <c r="F117" s="65" t="str">
        <f t="shared" si="19"/>
        <v/>
      </c>
      <c r="G117" s="46"/>
      <c r="H117" s="23"/>
      <c r="I117" s="44"/>
      <c r="J117" s="23"/>
      <c r="K117" s="79">
        <f t="shared" si="20"/>
        <v>0</v>
      </c>
      <c r="L117" s="31"/>
      <c r="M117" s="34" t="e">
        <f t="shared" si="18"/>
        <v>#N/A</v>
      </c>
      <c r="N117" s="31"/>
      <c r="O117" s="34" t="str">
        <f t="shared" si="17"/>
        <v/>
      </c>
      <c r="P117" s="34"/>
      <c r="Q117" s="23"/>
      <c r="R117" s="23"/>
      <c r="S117" s="71"/>
      <c r="AR117"/>
      <c r="AS117"/>
      <c r="AT117"/>
    </row>
    <row r="118" spans="1:46">
      <c r="A118" s="76"/>
      <c r="B118" s="20" t="str">
        <f>IF(A118="","",VLOOKUP(AR118,Données!A:D,4,FALSE))</f>
        <v/>
      </c>
      <c r="C118" s="12" t="str">
        <f>IF(A118="","",VLOOKUP(AR118,Données!A:C,2,FALSE))</f>
        <v/>
      </c>
      <c r="D118" s="22"/>
      <c r="E118" s="22"/>
      <c r="F118" s="65" t="str">
        <f t="shared" si="19"/>
        <v/>
      </c>
      <c r="G118" s="46"/>
      <c r="H118" s="23"/>
      <c r="I118" s="44"/>
      <c r="J118" s="23"/>
      <c r="K118" s="79">
        <f t="shared" si="20"/>
        <v>0</v>
      </c>
      <c r="L118" s="31"/>
      <c r="M118" s="34" t="e">
        <f t="shared" si="18"/>
        <v>#N/A</v>
      </c>
      <c r="N118" s="31"/>
      <c r="O118" s="34" t="str">
        <f t="shared" si="17"/>
        <v/>
      </c>
      <c r="P118" s="34"/>
      <c r="Q118" s="23"/>
      <c r="R118" s="23"/>
      <c r="S118" s="71"/>
      <c r="AR118"/>
      <c r="AS118"/>
      <c r="AT118"/>
    </row>
    <row r="119" spans="1:46">
      <c r="A119" s="76"/>
      <c r="B119" s="20" t="str">
        <f>IF(A119="","",VLOOKUP(AR119,Données!A:D,4,FALSE))</f>
        <v/>
      </c>
      <c r="C119" s="12" t="str">
        <f>IF(A119="","",VLOOKUP(AR119,Données!A:C,2,FALSE))</f>
        <v/>
      </c>
      <c r="D119" s="22"/>
      <c r="E119" s="22"/>
      <c r="F119" s="65" t="str">
        <f t="shared" si="19"/>
        <v/>
      </c>
      <c r="G119" s="46"/>
      <c r="H119" s="23"/>
      <c r="I119" s="44"/>
      <c r="J119" s="23"/>
      <c r="K119" s="79">
        <f t="shared" si="20"/>
        <v>0</v>
      </c>
      <c r="L119" s="31"/>
      <c r="M119" s="34" t="e">
        <f t="shared" si="18"/>
        <v>#N/A</v>
      </c>
      <c r="N119" s="31"/>
      <c r="O119" s="34" t="str">
        <f t="shared" si="17"/>
        <v/>
      </c>
      <c r="P119" s="34"/>
      <c r="Q119" s="23"/>
      <c r="R119" s="23"/>
      <c r="S119" s="71"/>
      <c r="AR119"/>
      <c r="AS119"/>
      <c r="AT119"/>
    </row>
    <row r="120" spans="1:46">
      <c r="A120" s="76"/>
      <c r="B120" s="20" t="str">
        <f>IF(A120="","",VLOOKUP(AR120,Données!A:D,4,FALSE))</f>
        <v/>
      </c>
      <c r="C120" s="12" t="str">
        <f>IF(A120="","",VLOOKUP(AR120,Données!A:C,2,FALSE))</f>
        <v/>
      </c>
      <c r="D120" s="22"/>
      <c r="E120" s="22"/>
      <c r="F120" s="65" t="str">
        <f t="shared" si="19"/>
        <v/>
      </c>
      <c r="G120" s="46"/>
      <c r="H120" s="23"/>
      <c r="I120" s="44"/>
      <c r="J120" s="23"/>
      <c r="K120" s="79">
        <f t="shared" si="20"/>
        <v>0</v>
      </c>
      <c r="L120" s="31"/>
      <c r="M120" s="34" t="e">
        <f t="shared" si="18"/>
        <v>#N/A</v>
      </c>
      <c r="N120" s="31"/>
      <c r="O120" s="34" t="str">
        <f t="shared" si="17"/>
        <v/>
      </c>
      <c r="P120" s="34"/>
      <c r="Q120" s="23"/>
      <c r="R120" s="23"/>
      <c r="S120" s="71"/>
      <c r="AR120"/>
      <c r="AS120"/>
      <c r="AT120"/>
    </row>
    <row r="121" spans="1:46">
      <c r="A121" s="76"/>
      <c r="B121" s="20" t="str">
        <f>IF(A121="","",VLOOKUP(AR121,Données!A:D,4,FALSE))</f>
        <v/>
      </c>
      <c r="C121" s="12" t="str">
        <f>IF(A121="","",VLOOKUP(AR121,Données!A:C,2,FALSE))</f>
        <v/>
      </c>
      <c r="D121" s="22"/>
      <c r="E121" s="22"/>
      <c r="F121" s="65" t="str">
        <f t="shared" si="19"/>
        <v/>
      </c>
      <c r="G121" s="46"/>
      <c r="H121" s="23"/>
      <c r="I121" s="44"/>
      <c r="J121" s="23"/>
      <c r="K121" s="79">
        <f t="shared" si="20"/>
        <v>0</v>
      </c>
      <c r="L121" s="31"/>
      <c r="M121" s="34" t="e">
        <f t="shared" si="18"/>
        <v>#N/A</v>
      </c>
      <c r="N121" s="31"/>
      <c r="O121" s="34" t="str">
        <f t="shared" si="17"/>
        <v/>
      </c>
      <c r="P121" s="34"/>
      <c r="Q121" s="23"/>
      <c r="R121" s="23"/>
      <c r="S121" s="71"/>
      <c r="AR121"/>
      <c r="AS121"/>
      <c r="AT121"/>
    </row>
    <row r="122" spans="1:46">
      <c r="A122" s="76"/>
      <c r="B122" s="20" t="str">
        <f>IF(A122="","",VLOOKUP(AR122,Données!A:D,4,FALSE))</f>
        <v/>
      </c>
      <c r="C122" s="12" t="str">
        <f>IF(A122="","",VLOOKUP(AR122,Données!A:C,2,FALSE))</f>
        <v/>
      </c>
      <c r="D122" s="22"/>
      <c r="E122" s="22"/>
      <c r="F122" s="65" t="str">
        <f t="shared" si="19"/>
        <v/>
      </c>
      <c r="G122" s="46"/>
      <c r="H122" s="23"/>
      <c r="I122" s="44"/>
      <c r="J122" s="23"/>
      <c r="K122" s="79">
        <f t="shared" si="20"/>
        <v>0</v>
      </c>
      <c r="L122" s="31"/>
      <c r="M122" s="34" t="e">
        <f t="shared" si="18"/>
        <v>#N/A</v>
      </c>
      <c r="N122" s="31"/>
      <c r="O122" s="34" t="str">
        <f t="shared" si="17"/>
        <v/>
      </c>
      <c r="P122" s="34"/>
      <c r="Q122" s="23"/>
      <c r="R122" s="23"/>
      <c r="S122" s="71"/>
      <c r="AR122"/>
      <c r="AS122"/>
      <c r="AT122"/>
    </row>
    <row r="123" spans="1:46">
      <c r="A123" s="76"/>
      <c r="B123" s="20" t="str">
        <f>IF(A123="","",VLOOKUP(AR123,Données!A:D,4,FALSE))</f>
        <v/>
      </c>
      <c r="C123" s="12" t="str">
        <f>IF(A123="","",VLOOKUP(AR123,Données!A:C,2,FALSE))</f>
        <v/>
      </c>
      <c r="D123" s="22"/>
      <c r="E123" s="22"/>
      <c r="F123" s="65" t="str">
        <f t="shared" si="19"/>
        <v/>
      </c>
      <c r="G123" s="46"/>
      <c r="H123" s="23"/>
      <c r="I123" s="44"/>
      <c r="J123" s="23"/>
      <c r="K123" s="79">
        <f t="shared" si="20"/>
        <v>0</v>
      </c>
      <c r="L123" s="31"/>
      <c r="M123" s="34" t="e">
        <f t="shared" si="18"/>
        <v>#N/A</v>
      </c>
      <c r="N123" s="31"/>
      <c r="O123" s="34" t="str">
        <f t="shared" si="17"/>
        <v/>
      </c>
      <c r="P123" s="34"/>
      <c r="Q123" s="23"/>
      <c r="R123" s="23"/>
      <c r="S123" s="71"/>
      <c r="AR123"/>
      <c r="AS123"/>
      <c r="AT123"/>
    </row>
    <row r="124" spans="1:46">
      <c r="A124" s="76"/>
      <c r="B124" s="20" t="str">
        <f>IF(A124="","",VLOOKUP(AR124,Données!A:D,4,FALSE))</f>
        <v/>
      </c>
      <c r="C124" s="12" t="str">
        <f>IF(A124="","",VLOOKUP(AR124,Données!A:C,2,FALSE))</f>
        <v/>
      </c>
      <c r="D124" s="22"/>
      <c r="E124" s="22"/>
      <c r="F124" s="65" t="str">
        <f t="shared" si="19"/>
        <v/>
      </c>
      <c r="G124" s="46"/>
      <c r="H124" s="23"/>
      <c r="I124" s="44"/>
      <c r="J124" s="23"/>
      <c r="K124" s="79">
        <f t="shared" si="20"/>
        <v>0</v>
      </c>
      <c r="L124" s="31"/>
      <c r="M124" s="34" t="e">
        <f t="shared" si="18"/>
        <v>#N/A</v>
      </c>
      <c r="N124" s="31"/>
      <c r="O124" s="34" t="str">
        <f t="shared" si="17"/>
        <v/>
      </c>
      <c r="P124" s="34"/>
      <c r="Q124" s="23"/>
      <c r="R124" s="23"/>
      <c r="S124" s="71"/>
      <c r="AR124"/>
      <c r="AS124"/>
      <c r="AT124"/>
    </row>
    <row r="125" spans="1:46">
      <c r="A125" s="76"/>
      <c r="B125" s="20" t="str">
        <f>IF(A125="","",VLOOKUP(AR125,Données!A:D,4,FALSE))</f>
        <v/>
      </c>
      <c r="C125" s="12" t="str">
        <f>IF(A125="","",VLOOKUP(AR125,Données!A:C,2,FALSE))</f>
        <v/>
      </c>
      <c r="D125" s="22"/>
      <c r="E125" s="22"/>
      <c r="F125" s="65" t="str">
        <f t="shared" si="19"/>
        <v/>
      </c>
      <c r="G125" s="46"/>
      <c r="H125" s="23"/>
      <c r="I125" s="44"/>
      <c r="J125" s="23"/>
      <c r="K125" s="79">
        <f t="shared" si="20"/>
        <v>0</v>
      </c>
      <c r="L125" s="31"/>
      <c r="M125" s="34" t="e">
        <f t="shared" si="18"/>
        <v>#N/A</v>
      </c>
      <c r="N125" s="31"/>
      <c r="O125" s="34" t="str">
        <f t="shared" si="17"/>
        <v/>
      </c>
      <c r="P125" s="34"/>
      <c r="Q125" s="23"/>
      <c r="R125" s="23"/>
      <c r="S125" s="71"/>
      <c r="AR125"/>
      <c r="AS125"/>
      <c r="AT125"/>
    </row>
    <row r="126" spans="1:46">
      <c r="A126" s="76"/>
      <c r="B126" s="20" t="str">
        <f>IF(A126="","",VLOOKUP(AR126,Données!A:D,4,FALSE))</f>
        <v/>
      </c>
      <c r="C126" s="12" t="str">
        <f>IF(A126="","",VLOOKUP(AR126,Données!A:C,2,FALSE))</f>
        <v/>
      </c>
      <c r="D126" s="22"/>
      <c r="E126" s="22"/>
      <c r="F126" s="65" t="str">
        <f t="shared" si="19"/>
        <v/>
      </c>
      <c r="G126" s="46"/>
      <c r="H126" s="23"/>
      <c r="I126" s="44"/>
      <c r="J126" s="23"/>
      <c r="K126" s="79">
        <f t="shared" si="20"/>
        <v>0</v>
      </c>
      <c r="L126" s="31"/>
      <c r="M126" s="34" t="e">
        <f t="shared" si="18"/>
        <v>#N/A</v>
      </c>
      <c r="N126" s="31"/>
      <c r="O126" s="34" t="str">
        <f t="shared" si="17"/>
        <v/>
      </c>
      <c r="P126" s="34"/>
      <c r="Q126" s="23"/>
      <c r="R126" s="23"/>
      <c r="S126" s="71"/>
      <c r="AR126"/>
      <c r="AS126"/>
      <c r="AT126"/>
    </row>
    <row r="127" spans="1:46">
      <c r="A127" s="76"/>
      <c r="B127" s="20" t="str">
        <f>IF(A127="","",VLOOKUP(AR127,Données!A:D,4,FALSE))</f>
        <v/>
      </c>
      <c r="C127" s="12" t="str">
        <f>IF(A127="","",VLOOKUP(AR127,Données!A:C,2,FALSE))</f>
        <v/>
      </c>
      <c r="D127" s="22"/>
      <c r="E127" s="22"/>
      <c r="F127" s="65" t="str">
        <f t="shared" si="19"/>
        <v/>
      </c>
      <c r="G127" s="46"/>
      <c r="H127" s="23"/>
      <c r="I127" s="44"/>
      <c r="J127" s="23"/>
      <c r="K127" s="79">
        <f t="shared" si="20"/>
        <v>0</v>
      </c>
      <c r="L127" s="31"/>
      <c r="M127" s="34" t="e">
        <f t="shared" si="18"/>
        <v>#N/A</v>
      </c>
      <c r="N127" s="31"/>
      <c r="O127" s="34" t="str">
        <f t="shared" si="17"/>
        <v/>
      </c>
      <c r="P127" s="34"/>
      <c r="Q127" s="23"/>
      <c r="R127" s="23"/>
      <c r="S127" s="71"/>
      <c r="AR127"/>
      <c r="AS127"/>
      <c r="AT127"/>
    </row>
    <row r="128" spans="1:46">
      <c r="A128" s="76"/>
      <c r="B128" s="20" t="str">
        <f>IF(A128="","",VLOOKUP(AR128,Données!A:D,4,FALSE))</f>
        <v/>
      </c>
      <c r="C128" s="12" t="str">
        <f>IF(A128="","",VLOOKUP(AR128,Données!A:C,2,FALSE))</f>
        <v/>
      </c>
      <c r="D128" s="22"/>
      <c r="E128" s="22"/>
      <c r="F128" s="65" t="str">
        <f t="shared" si="19"/>
        <v/>
      </c>
      <c r="G128" s="46"/>
      <c r="H128" s="23"/>
      <c r="I128" s="44"/>
      <c r="J128" s="23"/>
      <c r="K128" s="79">
        <f t="shared" si="20"/>
        <v>0</v>
      </c>
      <c r="L128" s="31"/>
      <c r="M128" s="34" t="e">
        <f t="shared" si="18"/>
        <v>#N/A</v>
      </c>
      <c r="N128" s="31"/>
      <c r="O128" s="34" t="str">
        <f t="shared" si="17"/>
        <v/>
      </c>
      <c r="P128" s="34"/>
      <c r="Q128" s="23"/>
      <c r="R128" s="23"/>
      <c r="S128" s="71"/>
      <c r="AR128"/>
      <c r="AS128"/>
      <c r="AT128"/>
    </row>
    <row r="129" spans="1:46">
      <c r="A129" s="76"/>
      <c r="B129" s="20" t="str">
        <f>IF(A129="","",VLOOKUP(AR129,Données!A:D,4,FALSE))</f>
        <v/>
      </c>
      <c r="C129" s="12" t="str">
        <f>IF(A129="","",VLOOKUP(AR129,Données!A:C,2,FALSE))</f>
        <v/>
      </c>
      <c r="D129" s="22"/>
      <c r="E129" s="22"/>
      <c r="F129" s="65" t="str">
        <f t="shared" si="19"/>
        <v/>
      </c>
      <c r="G129" s="46"/>
      <c r="H129" s="23"/>
      <c r="I129" s="44"/>
      <c r="J129" s="23"/>
      <c r="K129" s="79">
        <f t="shared" si="20"/>
        <v>0</v>
      </c>
      <c r="L129" s="31"/>
      <c r="M129" s="34" t="e">
        <f t="shared" si="18"/>
        <v>#N/A</v>
      </c>
      <c r="N129" s="31"/>
      <c r="O129" s="34" t="str">
        <f t="shared" si="17"/>
        <v/>
      </c>
      <c r="P129" s="34"/>
      <c r="Q129" s="23"/>
      <c r="R129" s="23"/>
      <c r="S129" s="71"/>
      <c r="AR129"/>
      <c r="AS129"/>
      <c r="AT129"/>
    </row>
    <row r="130" spans="1:46">
      <c r="A130" s="76"/>
      <c r="B130" s="20" t="str">
        <f>IF(A130="","",VLOOKUP(AR130,Données!A:D,4,FALSE))</f>
        <v/>
      </c>
      <c r="C130" s="12" t="str">
        <f>IF(A130="","",VLOOKUP(AR130,Données!A:C,2,FALSE))</f>
        <v/>
      </c>
      <c r="D130" s="22"/>
      <c r="E130" s="22"/>
      <c r="F130" s="65" t="str">
        <f t="shared" si="19"/>
        <v/>
      </c>
      <c r="G130" s="46"/>
      <c r="H130" s="23"/>
      <c r="I130" s="44"/>
      <c r="J130" s="23"/>
      <c r="K130" s="79">
        <f t="shared" si="20"/>
        <v>0</v>
      </c>
      <c r="L130" s="31"/>
      <c r="M130" s="34" t="e">
        <f t="shared" si="18"/>
        <v>#N/A</v>
      </c>
      <c r="N130" s="31"/>
      <c r="O130" s="34" t="str">
        <f t="shared" si="17"/>
        <v/>
      </c>
      <c r="P130" s="34"/>
      <c r="Q130" s="23"/>
      <c r="R130" s="23"/>
      <c r="S130" s="71"/>
      <c r="AR130"/>
      <c r="AS130"/>
      <c r="AT130"/>
    </row>
    <row r="131" spans="1:46">
      <c r="A131" s="76"/>
      <c r="B131" s="20" t="str">
        <f>IF(A131="","",VLOOKUP(AR131,Données!A:D,4,FALSE))</f>
        <v/>
      </c>
      <c r="C131" s="12" t="str">
        <f>IF(A131="","",VLOOKUP(AR131,Données!A:C,2,FALSE))</f>
        <v/>
      </c>
      <c r="D131" s="22"/>
      <c r="E131" s="22"/>
      <c r="F131" s="65" t="str">
        <f t="shared" si="19"/>
        <v/>
      </c>
      <c r="G131" s="46"/>
      <c r="H131" s="23"/>
      <c r="I131" s="44"/>
      <c r="J131" s="23"/>
      <c r="K131" s="79">
        <f t="shared" si="20"/>
        <v>0</v>
      </c>
      <c r="L131" s="31"/>
      <c r="M131" s="34" t="e">
        <f t="shared" si="18"/>
        <v>#N/A</v>
      </c>
      <c r="N131" s="31"/>
      <c r="O131" s="34" t="str">
        <f t="shared" si="17"/>
        <v/>
      </c>
      <c r="P131" s="34"/>
      <c r="Q131" s="23"/>
      <c r="R131" s="23"/>
      <c r="S131" s="71"/>
      <c r="AR131"/>
      <c r="AS131"/>
      <c r="AT131"/>
    </row>
    <row r="132" spans="1:46">
      <c r="A132" s="76"/>
      <c r="B132" s="20" t="str">
        <f>IF(A132="","",VLOOKUP(AR132,Données!A:D,4,FALSE))</f>
        <v/>
      </c>
      <c r="C132" s="12" t="str">
        <f>IF(A132="","",VLOOKUP(AR132,Données!A:C,2,FALSE))</f>
        <v/>
      </c>
      <c r="D132" s="22"/>
      <c r="E132" s="22"/>
      <c r="F132" s="65" t="str">
        <f t="shared" si="19"/>
        <v/>
      </c>
      <c r="G132" s="46"/>
      <c r="H132" s="23"/>
      <c r="I132" s="44"/>
      <c r="J132" s="23"/>
      <c r="K132" s="79">
        <f t="shared" si="20"/>
        <v>0</v>
      </c>
      <c r="L132" s="31"/>
      <c r="M132" s="34" t="e">
        <f t="shared" si="18"/>
        <v>#N/A</v>
      </c>
      <c r="N132" s="31"/>
      <c r="O132" s="34" t="str">
        <f t="shared" si="17"/>
        <v/>
      </c>
      <c r="P132" s="34"/>
      <c r="Q132" s="23"/>
      <c r="R132" s="23"/>
      <c r="S132" s="71"/>
      <c r="AR132"/>
      <c r="AS132"/>
      <c r="AT132"/>
    </row>
    <row r="133" spans="1:46">
      <c r="A133" s="76"/>
      <c r="B133" s="20" t="str">
        <f>IF(A133="","",VLOOKUP(AR133,Données!A:D,4,FALSE))</f>
        <v/>
      </c>
      <c r="C133" s="12" t="str">
        <f>IF(A133="","",VLOOKUP(AR133,Données!A:C,2,FALSE))</f>
        <v/>
      </c>
      <c r="D133" s="22"/>
      <c r="E133" s="22"/>
      <c r="F133" s="65" t="str">
        <f t="shared" si="19"/>
        <v/>
      </c>
      <c r="G133" s="46"/>
      <c r="H133" s="23"/>
      <c r="I133" s="44"/>
      <c r="J133" s="23"/>
      <c r="K133" s="79">
        <f t="shared" si="20"/>
        <v>0</v>
      </c>
      <c r="L133" s="31"/>
      <c r="M133" s="34" t="e">
        <f t="shared" si="18"/>
        <v>#N/A</v>
      </c>
      <c r="N133" s="31"/>
      <c r="O133" s="34" t="str">
        <f t="shared" si="17"/>
        <v/>
      </c>
      <c r="P133" s="34"/>
      <c r="Q133" s="23"/>
      <c r="R133" s="23"/>
      <c r="S133" s="71"/>
      <c r="AR133"/>
      <c r="AS133"/>
      <c r="AT133"/>
    </row>
    <row r="134" spans="1:46">
      <c r="A134" s="76"/>
      <c r="B134" s="20" t="str">
        <f>IF(A134="","",VLOOKUP(AR134,Données!A:D,4,FALSE))</f>
        <v/>
      </c>
      <c r="C134" s="12" t="str">
        <f>IF(A134="","",VLOOKUP(AR134,Données!A:C,2,FALSE))</f>
        <v/>
      </c>
      <c r="D134" s="22"/>
      <c r="E134" s="22"/>
      <c r="F134" s="65" t="str">
        <f t="shared" si="19"/>
        <v/>
      </c>
      <c r="G134" s="46"/>
      <c r="H134" s="23"/>
      <c r="I134" s="44"/>
      <c r="J134" s="23"/>
      <c r="K134" s="79">
        <f t="shared" si="20"/>
        <v>0</v>
      </c>
      <c r="L134" s="31"/>
      <c r="M134" s="34" t="e">
        <f t="shared" si="18"/>
        <v>#N/A</v>
      </c>
      <c r="N134" s="31"/>
      <c r="O134" s="34" t="str">
        <f t="shared" ref="O134:O135" si="21">IF(N134="","",VLOOKUP(N134,$BG$4:$BH$11,2,FALSE))</f>
        <v/>
      </c>
      <c r="P134" s="34"/>
      <c r="Q134" s="23"/>
      <c r="R134" s="23"/>
      <c r="S134" s="71"/>
      <c r="AR134"/>
      <c r="AS134"/>
      <c r="AT134"/>
    </row>
    <row r="135" spans="1:46">
      <c r="A135" s="82"/>
      <c r="B135" s="20" t="str">
        <f>IF(A135="","",VLOOKUP(AR135,Données!A:D,4,FALSE))</f>
        <v/>
      </c>
      <c r="C135" s="12" t="str">
        <f>IF(A135="","",VLOOKUP(AR135,Données!A:C,2,FALSE))</f>
        <v/>
      </c>
      <c r="D135" s="22"/>
      <c r="E135" s="22"/>
      <c r="F135" s="65"/>
      <c r="G135" s="46"/>
      <c r="H135" s="23"/>
      <c r="I135" s="44"/>
      <c r="J135" s="31"/>
      <c r="K135" s="79">
        <f t="shared" si="20"/>
        <v>0</v>
      </c>
      <c r="L135" s="31"/>
      <c r="M135" s="34" t="e">
        <f t="shared" si="18"/>
        <v>#N/A</v>
      </c>
      <c r="N135" s="31"/>
      <c r="O135" s="34" t="str">
        <f t="shared" si="21"/>
        <v/>
      </c>
      <c r="P135" s="34"/>
      <c r="Q135" s="23"/>
      <c r="R135" s="23"/>
      <c r="S135" s="71"/>
      <c r="AR135"/>
      <c r="AS135"/>
      <c r="AT135"/>
    </row>
    <row r="136" spans="1:46">
      <c r="A136" s="64"/>
      <c r="E136" s="24"/>
      <c r="J136" s="24"/>
      <c r="L136" s="24"/>
      <c r="N136" s="24"/>
      <c r="AR136"/>
      <c r="AS136"/>
      <c r="AT136"/>
    </row>
    <row r="137" spans="1:46">
      <c r="A137" s="64"/>
      <c r="E137" s="24"/>
      <c r="J137" s="24"/>
      <c r="L137" s="24"/>
      <c r="N137" s="24"/>
      <c r="AR137"/>
      <c r="AS137"/>
      <c r="AT137"/>
    </row>
    <row r="138" spans="1:46">
      <c r="A138" s="64"/>
      <c r="E138" s="24"/>
      <c r="J138" s="24"/>
      <c r="L138" s="24"/>
      <c r="N138" s="24"/>
      <c r="AR138"/>
      <c r="AS138"/>
      <c r="AT138"/>
    </row>
    <row r="139" spans="1:46">
      <c r="A139" s="64"/>
      <c r="E139" s="24"/>
      <c r="J139" s="24"/>
      <c r="L139" s="24"/>
      <c r="N139" s="24"/>
      <c r="AR139"/>
      <c r="AS139"/>
      <c r="AT139"/>
    </row>
    <row r="140" spans="1:46">
      <c r="A140" s="64"/>
      <c r="E140" s="24"/>
      <c r="J140" s="24"/>
      <c r="L140" s="24"/>
      <c r="N140" s="24"/>
      <c r="AR140"/>
      <c r="AS140"/>
      <c r="AT140"/>
    </row>
    <row r="141" spans="1:46">
      <c r="A141" s="64"/>
      <c r="E141" s="24"/>
      <c r="J141" s="24"/>
      <c r="L141" s="24"/>
      <c r="N141" s="24"/>
      <c r="AR141"/>
      <c r="AS141"/>
      <c r="AT141"/>
    </row>
    <row r="142" spans="1:46">
      <c r="A142" s="64"/>
      <c r="E142" s="24"/>
      <c r="J142" s="24"/>
      <c r="L142" s="24"/>
      <c r="N142" s="24"/>
      <c r="AR142"/>
      <c r="AS142"/>
      <c r="AT142"/>
    </row>
    <row r="143" spans="1:46">
      <c r="A143" s="64"/>
      <c r="E143" s="24"/>
      <c r="J143" s="24"/>
      <c r="L143" s="24"/>
      <c r="N143" s="24"/>
      <c r="AR143"/>
      <c r="AS143"/>
      <c r="AT143"/>
    </row>
    <row r="144" spans="1:46">
      <c r="A144" s="64"/>
      <c r="E144" s="24"/>
      <c r="J144" s="24"/>
      <c r="L144" s="24"/>
      <c r="N144" s="24"/>
      <c r="AR144"/>
      <c r="AS144"/>
      <c r="AT144"/>
    </row>
    <row r="145" spans="1:46">
      <c r="A145" s="64"/>
      <c r="E145" s="24"/>
      <c r="J145" s="24"/>
      <c r="L145" s="24"/>
      <c r="N145" s="24"/>
      <c r="O145"/>
      <c r="P145"/>
      <c r="Q145"/>
      <c r="R145"/>
      <c r="S145"/>
      <c r="AR145"/>
      <c r="AS145"/>
      <c r="AT145"/>
    </row>
    <row r="146" spans="1:46">
      <c r="A146" s="64"/>
      <c r="E146" s="24"/>
      <c r="J146" s="24"/>
      <c r="L146" s="24"/>
      <c r="N146" s="24"/>
      <c r="O146"/>
      <c r="P146"/>
      <c r="Q146"/>
      <c r="R146"/>
      <c r="S146"/>
      <c r="AR146"/>
      <c r="AS146"/>
      <c r="AT146"/>
    </row>
    <row r="147" spans="1:46">
      <c r="A147" s="64"/>
      <c r="E147" s="24"/>
      <c r="J147" s="24"/>
      <c r="L147" s="24"/>
      <c r="N147" s="24"/>
      <c r="O147"/>
      <c r="P147"/>
      <c r="Q147"/>
      <c r="R147"/>
      <c r="S147"/>
      <c r="AR147"/>
      <c r="AS147"/>
      <c r="AT147"/>
    </row>
    <row r="148" spans="1:46">
      <c r="A148" s="64"/>
      <c r="E148" s="24"/>
      <c r="J148" s="24"/>
      <c r="L148" s="24"/>
      <c r="N148" s="24"/>
      <c r="O148"/>
      <c r="P148"/>
      <c r="Q148"/>
      <c r="R148"/>
      <c r="S148"/>
      <c r="AR148"/>
      <c r="AS148"/>
      <c r="AT148"/>
    </row>
    <row r="149" spans="1:46">
      <c r="A149" s="64"/>
      <c r="E149" s="24"/>
      <c r="J149" s="24"/>
      <c r="L149" s="24"/>
      <c r="N149" s="24"/>
      <c r="O149"/>
      <c r="P149"/>
      <c r="Q149"/>
      <c r="R149"/>
      <c r="S149"/>
      <c r="AR149"/>
      <c r="AS149"/>
      <c r="AT149"/>
    </row>
    <row r="150" spans="1:46">
      <c r="A150" s="64"/>
      <c r="E150" s="24"/>
      <c r="J150" s="24"/>
      <c r="L150" s="24"/>
      <c r="N150" s="24"/>
      <c r="O150"/>
      <c r="P150"/>
      <c r="Q150"/>
      <c r="R150"/>
      <c r="S150"/>
      <c r="AR150"/>
      <c r="AS150"/>
      <c r="AT150"/>
    </row>
    <row r="151" spans="1:46">
      <c r="A151" s="64"/>
      <c r="E151" s="24"/>
      <c r="J151" s="24"/>
      <c r="L151" s="24"/>
      <c r="N151" s="24"/>
      <c r="O151"/>
      <c r="P151"/>
      <c r="Q151"/>
      <c r="R151"/>
      <c r="S151"/>
      <c r="AR151"/>
      <c r="AS151"/>
      <c r="AT151"/>
    </row>
    <row r="152" spans="1:46">
      <c r="A152" s="64"/>
      <c r="E152" s="24"/>
      <c r="J152" s="24"/>
      <c r="L152" s="24"/>
      <c r="N152" s="24"/>
      <c r="O152"/>
      <c r="P152"/>
      <c r="Q152"/>
      <c r="R152"/>
      <c r="S152"/>
      <c r="AR152"/>
      <c r="AS152"/>
      <c r="AT152"/>
    </row>
    <row r="153" spans="1:46">
      <c r="A153" s="64"/>
      <c r="E153" s="24"/>
      <c r="J153" s="24"/>
      <c r="L153" s="24"/>
      <c r="N153" s="24"/>
      <c r="O153"/>
      <c r="P153"/>
      <c r="Q153"/>
      <c r="R153"/>
      <c r="S153"/>
      <c r="AR153"/>
      <c r="AS153"/>
      <c r="AT153"/>
    </row>
    <row r="154" spans="1:46">
      <c r="A154" s="64"/>
      <c r="E154" s="24"/>
      <c r="J154" s="24"/>
      <c r="L154" s="24"/>
      <c r="N154" s="24"/>
      <c r="O154"/>
      <c r="P154"/>
      <c r="Q154"/>
      <c r="R154"/>
      <c r="S154"/>
      <c r="AR154"/>
      <c r="AS154"/>
      <c r="AT154"/>
    </row>
    <row r="155" spans="1:46">
      <c r="A155" s="64"/>
      <c r="E155" s="24"/>
      <c r="J155" s="24"/>
      <c r="L155" s="24"/>
      <c r="N155" s="24"/>
      <c r="O155"/>
      <c r="P155"/>
      <c r="Q155"/>
      <c r="R155"/>
      <c r="S155"/>
      <c r="AR155"/>
      <c r="AS155"/>
      <c r="AT155"/>
    </row>
    <row r="156" spans="1:46">
      <c r="A156" s="64"/>
      <c r="E156" s="24"/>
      <c r="J156" s="24"/>
      <c r="L156" s="24"/>
      <c r="N156" s="24"/>
      <c r="O156"/>
      <c r="P156"/>
      <c r="Q156"/>
      <c r="R156"/>
      <c r="S156"/>
      <c r="AR156"/>
      <c r="AS156"/>
      <c r="AT156"/>
    </row>
    <row r="157" spans="1:46">
      <c r="A157" s="64"/>
      <c r="E157" s="24"/>
      <c r="J157" s="24"/>
      <c r="L157" s="24"/>
      <c r="N157" s="24"/>
      <c r="O157"/>
      <c r="P157"/>
      <c r="Q157"/>
      <c r="R157"/>
      <c r="S157"/>
      <c r="AR157"/>
      <c r="AS157"/>
      <c r="AT157"/>
    </row>
    <row r="158" spans="1:46">
      <c r="A158" s="64"/>
      <c r="E158" s="24"/>
      <c r="J158" s="24"/>
      <c r="L158" s="24"/>
      <c r="N158" s="24"/>
      <c r="O158"/>
      <c r="P158"/>
      <c r="Q158"/>
      <c r="R158"/>
      <c r="S158"/>
      <c r="AR158"/>
      <c r="AS158"/>
      <c r="AT158"/>
    </row>
    <row r="159" spans="1:46">
      <c r="A159" s="64"/>
      <c r="E159" s="24"/>
      <c r="J159" s="24"/>
      <c r="L159" s="24"/>
      <c r="N159" s="24"/>
      <c r="O159"/>
      <c r="P159"/>
      <c r="Q159"/>
      <c r="R159"/>
      <c r="S159"/>
      <c r="AR159"/>
      <c r="AS159"/>
      <c r="AT159"/>
    </row>
    <row r="160" spans="1:46">
      <c r="A160" s="64"/>
      <c r="E160" s="24"/>
      <c r="J160" s="24"/>
      <c r="L160" s="24"/>
      <c r="N160" s="24"/>
      <c r="O160"/>
      <c r="P160"/>
      <c r="Q160"/>
      <c r="R160"/>
      <c r="S160"/>
      <c r="AR160"/>
      <c r="AS160"/>
      <c r="AT160"/>
    </row>
    <row r="161" spans="1:46">
      <c r="A161" s="64"/>
      <c r="E161" s="24"/>
      <c r="J161" s="24"/>
      <c r="L161" s="24"/>
      <c r="N161" s="24"/>
      <c r="O161"/>
      <c r="P161"/>
      <c r="Q161"/>
      <c r="R161"/>
      <c r="S161"/>
      <c r="AR161"/>
      <c r="AS161"/>
      <c r="AT161"/>
    </row>
    <row r="162" spans="1:46">
      <c r="A162" s="64"/>
      <c r="E162" s="24"/>
      <c r="J162" s="24"/>
      <c r="L162" s="24"/>
      <c r="N162" s="24"/>
      <c r="O162"/>
      <c r="P162"/>
      <c r="Q162"/>
      <c r="R162"/>
      <c r="S162"/>
      <c r="AR162"/>
      <c r="AS162"/>
      <c r="AT162"/>
    </row>
    <row r="163" spans="1:46">
      <c r="A163" s="64"/>
      <c r="E163" s="24"/>
      <c r="J163" s="24"/>
      <c r="L163" s="24"/>
      <c r="N163" s="24"/>
      <c r="O163"/>
      <c r="P163"/>
      <c r="Q163"/>
      <c r="R163"/>
      <c r="S163"/>
      <c r="AR163"/>
      <c r="AS163"/>
      <c r="AT163"/>
    </row>
    <row r="164" spans="1:46">
      <c r="A164" s="64"/>
      <c r="E164" s="24"/>
      <c r="J164" s="24"/>
      <c r="L164" s="24"/>
      <c r="N164" s="24"/>
      <c r="O164"/>
      <c r="P164"/>
      <c r="Q164"/>
      <c r="R164"/>
      <c r="S164"/>
      <c r="AR164"/>
      <c r="AS164"/>
      <c r="AT164"/>
    </row>
    <row r="165" spans="1:46">
      <c r="A165" s="64"/>
      <c r="E165" s="24"/>
      <c r="J165" s="24"/>
      <c r="L165" s="24"/>
      <c r="N165" s="24"/>
      <c r="O165"/>
      <c r="P165"/>
      <c r="Q165"/>
      <c r="R165"/>
      <c r="S165"/>
      <c r="AR165"/>
      <c r="AS165"/>
      <c r="AT165"/>
    </row>
    <row r="166" spans="1:46">
      <c r="A166" s="64"/>
      <c r="E166" s="24"/>
      <c r="J166" s="24"/>
      <c r="L166" s="24"/>
      <c r="N166" s="24"/>
      <c r="O166"/>
      <c r="P166"/>
      <c r="Q166"/>
      <c r="R166"/>
      <c r="S166"/>
      <c r="AR166"/>
      <c r="AS166"/>
      <c r="AT166"/>
    </row>
    <row r="167" spans="1:46">
      <c r="A167" s="64"/>
      <c r="E167" s="24"/>
      <c r="J167" s="24"/>
      <c r="L167" s="24"/>
      <c r="N167" s="24"/>
      <c r="O167"/>
      <c r="P167"/>
      <c r="Q167"/>
      <c r="R167"/>
      <c r="S167"/>
      <c r="AR167"/>
      <c r="AS167"/>
      <c r="AT167"/>
    </row>
    <row r="168" spans="1:46">
      <c r="A168" s="64"/>
      <c r="E168" s="24"/>
      <c r="J168" s="24"/>
      <c r="L168" s="24"/>
      <c r="N168" s="24"/>
      <c r="O168"/>
      <c r="P168"/>
      <c r="Q168"/>
      <c r="R168"/>
      <c r="S168"/>
      <c r="AR168"/>
      <c r="AS168"/>
      <c r="AT168"/>
    </row>
    <row r="169" spans="1:46">
      <c r="A169" s="64"/>
      <c r="E169" s="24"/>
      <c r="J169" s="24"/>
      <c r="L169" s="24"/>
      <c r="N169" s="24"/>
      <c r="O169"/>
      <c r="P169"/>
      <c r="Q169"/>
      <c r="R169"/>
      <c r="S169"/>
      <c r="AR169"/>
      <c r="AS169"/>
      <c r="AT169"/>
    </row>
    <row r="170" spans="1:46">
      <c r="A170" s="64"/>
      <c r="E170" s="24"/>
      <c r="J170" s="24"/>
      <c r="L170" s="24"/>
      <c r="N170" s="24"/>
      <c r="O170"/>
      <c r="P170"/>
      <c r="Q170"/>
      <c r="R170"/>
      <c r="S170"/>
      <c r="AR170"/>
      <c r="AS170"/>
      <c r="AT170"/>
    </row>
    <row r="171" spans="1:46">
      <c r="A171" s="64"/>
      <c r="E171" s="24"/>
      <c r="J171" s="24"/>
      <c r="L171" s="24"/>
      <c r="N171" s="24"/>
      <c r="O171"/>
      <c r="P171"/>
      <c r="Q171"/>
      <c r="R171"/>
      <c r="S171"/>
      <c r="AR171"/>
      <c r="AS171"/>
      <c r="AT171"/>
    </row>
    <row r="172" spans="1:46">
      <c r="A172" s="64"/>
      <c r="E172" s="24"/>
      <c r="J172" s="24"/>
      <c r="L172" s="24"/>
      <c r="N172" s="24"/>
      <c r="O172"/>
      <c r="P172"/>
      <c r="Q172"/>
      <c r="R172"/>
      <c r="S172"/>
      <c r="AR172"/>
      <c r="AS172"/>
      <c r="AT172"/>
    </row>
    <row r="173" spans="1:46">
      <c r="A173" s="64"/>
      <c r="E173" s="24"/>
      <c r="J173" s="24"/>
      <c r="L173" s="24"/>
      <c r="N173" s="24"/>
      <c r="O173"/>
      <c r="P173"/>
      <c r="Q173"/>
      <c r="R173"/>
      <c r="S173"/>
      <c r="AR173"/>
      <c r="AS173"/>
      <c r="AT173"/>
    </row>
    <row r="174" spans="1:46">
      <c r="A174" s="64"/>
      <c r="E174" s="24"/>
      <c r="J174" s="24"/>
      <c r="L174" s="24"/>
      <c r="N174" s="24"/>
      <c r="O174"/>
      <c r="P174"/>
      <c r="Q174"/>
      <c r="R174"/>
      <c r="S174"/>
      <c r="AR174"/>
      <c r="AS174"/>
      <c r="AT174"/>
    </row>
    <row r="175" spans="1:46">
      <c r="A175" s="64"/>
      <c r="E175" s="24"/>
      <c r="J175" s="24"/>
      <c r="L175" s="24"/>
      <c r="N175" s="24"/>
      <c r="O175"/>
      <c r="P175"/>
      <c r="Q175"/>
      <c r="R175"/>
      <c r="S175"/>
      <c r="AR175"/>
      <c r="AS175"/>
      <c r="AT175"/>
    </row>
    <row r="176" spans="1:46">
      <c r="A176" s="64"/>
      <c r="E176" s="24"/>
      <c r="J176" s="24"/>
      <c r="L176" s="24"/>
      <c r="N176" s="24"/>
      <c r="O176"/>
      <c r="P176"/>
      <c r="Q176"/>
      <c r="R176"/>
      <c r="S176"/>
      <c r="AR176"/>
      <c r="AS176"/>
      <c r="AT176"/>
    </row>
    <row r="177" spans="1:46">
      <c r="A177" s="64"/>
      <c r="E177" s="24"/>
      <c r="J177" s="24"/>
      <c r="L177" s="24"/>
      <c r="N177" s="24"/>
      <c r="O177"/>
      <c r="P177"/>
      <c r="Q177"/>
      <c r="R177"/>
      <c r="S177"/>
      <c r="AR177"/>
      <c r="AS177"/>
      <c r="AT177"/>
    </row>
    <row r="178" spans="1:46">
      <c r="A178" s="64"/>
      <c r="E178" s="24"/>
      <c r="J178" s="24"/>
      <c r="L178" s="24"/>
      <c r="N178" s="24"/>
      <c r="O178"/>
      <c r="P178"/>
      <c r="Q178"/>
      <c r="R178"/>
      <c r="S178"/>
      <c r="AR178"/>
      <c r="AS178"/>
      <c r="AT178"/>
    </row>
    <row r="179" spans="1:46">
      <c r="A179" s="64"/>
      <c r="E179" s="24"/>
      <c r="J179" s="24"/>
      <c r="L179" s="24"/>
      <c r="N179" s="24"/>
      <c r="O179"/>
      <c r="P179"/>
      <c r="Q179"/>
      <c r="R179"/>
      <c r="S179"/>
      <c r="AR179"/>
      <c r="AS179"/>
      <c r="AT179"/>
    </row>
    <row r="180" spans="1:46">
      <c r="A180" s="64"/>
      <c r="E180" s="24"/>
      <c r="J180" s="24"/>
      <c r="L180" s="24"/>
      <c r="N180" s="24"/>
      <c r="O180"/>
      <c r="P180"/>
      <c r="Q180"/>
      <c r="R180"/>
      <c r="S180"/>
      <c r="AR180"/>
      <c r="AS180"/>
      <c r="AT180"/>
    </row>
    <row r="181" spans="1:46">
      <c r="A181" s="64"/>
      <c r="E181" s="24"/>
      <c r="J181" s="24"/>
      <c r="L181" s="24"/>
      <c r="N181" s="24"/>
      <c r="O181"/>
      <c r="P181"/>
      <c r="Q181"/>
      <c r="R181"/>
      <c r="S181"/>
      <c r="AR181"/>
      <c r="AS181"/>
      <c r="AT181"/>
    </row>
    <row r="182" spans="1:46">
      <c r="A182" s="64"/>
      <c r="E182" s="24"/>
      <c r="J182" s="24"/>
      <c r="L182" s="24"/>
      <c r="N182" s="24"/>
      <c r="O182"/>
      <c r="P182"/>
      <c r="Q182"/>
      <c r="R182"/>
      <c r="S182"/>
      <c r="AR182"/>
      <c r="AS182"/>
      <c r="AT182"/>
    </row>
    <row r="183" spans="1:46">
      <c r="A183" s="64"/>
      <c r="E183" s="24"/>
      <c r="J183" s="24"/>
      <c r="L183" s="24"/>
      <c r="N183" s="24"/>
      <c r="O183"/>
      <c r="P183"/>
      <c r="Q183"/>
      <c r="R183"/>
      <c r="S183"/>
      <c r="AR183"/>
      <c r="AS183"/>
      <c r="AT183"/>
    </row>
    <row r="184" spans="1:46">
      <c r="A184" s="64"/>
      <c r="E184" s="24"/>
      <c r="J184" s="24"/>
      <c r="L184" s="24"/>
      <c r="N184" s="24"/>
      <c r="O184"/>
      <c r="P184"/>
      <c r="Q184"/>
      <c r="R184"/>
      <c r="S184"/>
      <c r="AR184"/>
      <c r="AS184"/>
      <c r="AT184"/>
    </row>
    <row r="185" spans="1:46">
      <c r="A185" s="64"/>
      <c r="E185" s="24"/>
      <c r="J185" s="24"/>
      <c r="L185" s="24"/>
      <c r="N185" s="24"/>
      <c r="O185"/>
      <c r="P185"/>
      <c r="Q185"/>
      <c r="R185"/>
      <c r="S185"/>
      <c r="AR185"/>
      <c r="AS185"/>
      <c r="AT185"/>
    </row>
    <row r="186" spans="1:46">
      <c r="A186" s="64"/>
      <c r="E186" s="24"/>
      <c r="J186" s="24"/>
      <c r="L186" s="24"/>
      <c r="N186" s="24"/>
      <c r="O186"/>
      <c r="P186"/>
      <c r="Q186"/>
      <c r="R186"/>
      <c r="S186"/>
      <c r="AR186"/>
      <c r="AS186"/>
      <c r="AT186"/>
    </row>
    <row r="187" spans="1:46">
      <c r="A187" s="64"/>
      <c r="E187" s="24"/>
      <c r="J187" s="24"/>
      <c r="L187" s="24"/>
      <c r="N187" s="24"/>
      <c r="O187"/>
      <c r="P187"/>
      <c r="Q187"/>
      <c r="R187"/>
      <c r="S187"/>
      <c r="AR187"/>
      <c r="AS187"/>
      <c r="AT187"/>
    </row>
    <row r="188" spans="1:46">
      <c r="A188" s="64"/>
      <c r="E188" s="24"/>
      <c r="J188" s="24"/>
      <c r="L188" s="24"/>
      <c r="N188" s="24"/>
      <c r="O188"/>
      <c r="P188"/>
      <c r="Q188"/>
      <c r="R188"/>
      <c r="S188"/>
      <c r="AR188"/>
      <c r="AS188"/>
      <c r="AT188"/>
    </row>
    <row r="189" spans="1:46">
      <c r="A189" s="64"/>
      <c r="E189" s="24"/>
      <c r="J189" s="24"/>
      <c r="L189" s="24"/>
      <c r="N189" s="24"/>
      <c r="O189"/>
      <c r="P189"/>
      <c r="Q189"/>
      <c r="R189"/>
      <c r="S189"/>
      <c r="AR189"/>
      <c r="AS189"/>
      <c r="AT189"/>
    </row>
    <row r="190" spans="1:46">
      <c r="A190" s="64"/>
      <c r="E190" s="24"/>
      <c r="J190" s="24"/>
      <c r="L190" s="24"/>
      <c r="N190" s="24"/>
      <c r="O190"/>
      <c r="P190"/>
      <c r="Q190"/>
      <c r="R190"/>
      <c r="S190"/>
      <c r="AR190"/>
      <c r="AS190"/>
      <c r="AT190"/>
    </row>
    <row r="191" spans="1:46">
      <c r="A191" s="64"/>
      <c r="E191" s="24"/>
      <c r="J191" s="24"/>
      <c r="L191" s="24"/>
      <c r="N191" s="24"/>
      <c r="O191"/>
      <c r="P191"/>
      <c r="Q191"/>
      <c r="R191"/>
      <c r="S191"/>
      <c r="AR191"/>
      <c r="AS191"/>
      <c r="AT191"/>
    </row>
    <row r="192" spans="1:46">
      <c r="A192" s="64"/>
      <c r="E192" s="24"/>
      <c r="J192" s="24"/>
      <c r="L192" s="24"/>
      <c r="N192" s="24"/>
      <c r="O192"/>
      <c r="P192"/>
      <c r="Q192"/>
      <c r="R192"/>
      <c r="S192"/>
      <c r="AR192"/>
      <c r="AS192"/>
      <c r="AT192"/>
    </row>
    <row r="193" spans="1:46">
      <c r="A193" s="64"/>
      <c r="E193" s="24"/>
      <c r="J193" s="24"/>
      <c r="L193" s="24"/>
      <c r="N193" s="24"/>
      <c r="O193"/>
      <c r="P193"/>
      <c r="Q193"/>
      <c r="R193"/>
      <c r="S193"/>
      <c r="AR193"/>
      <c r="AS193"/>
      <c r="AT193"/>
    </row>
    <row r="194" spans="1:46">
      <c r="A194" s="64"/>
      <c r="E194" s="24"/>
      <c r="J194" s="24"/>
      <c r="L194" s="24"/>
      <c r="N194" s="24"/>
      <c r="O194"/>
      <c r="P194"/>
      <c r="Q194"/>
      <c r="R194"/>
      <c r="S194"/>
      <c r="AR194"/>
      <c r="AS194"/>
      <c r="AT194"/>
    </row>
    <row r="195" spans="1:46">
      <c r="A195" s="64"/>
      <c r="E195" s="24"/>
      <c r="J195" s="24"/>
      <c r="L195" s="24"/>
      <c r="N195" s="24"/>
      <c r="O195"/>
      <c r="P195"/>
      <c r="Q195"/>
      <c r="R195"/>
      <c r="S195"/>
      <c r="AR195"/>
      <c r="AS195"/>
      <c r="AT195"/>
    </row>
    <row r="196" spans="1:46">
      <c r="A196" s="64"/>
      <c r="E196" s="24"/>
      <c r="J196" s="24"/>
      <c r="L196" s="24"/>
      <c r="N196" s="24"/>
      <c r="O196"/>
      <c r="P196"/>
      <c r="Q196"/>
      <c r="R196"/>
      <c r="S196"/>
      <c r="AR196"/>
      <c r="AS196"/>
      <c r="AT196"/>
    </row>
    <row r="197" spans="1:46">
      <c r="A197" s="64"/>
      <c r="E197" s="24"/>
      <c r="J197" s="24"/>
      <c r="L197" s="24"/>
      <c r="N197" s="24"/>
      <c r="O197"/>
      <c r="P197"/>
      <c r="Q197"/>
      <c r="R197"/>
      <c r="S197"/>
      <c r="AR197"/>
      <c r="AS197"/>
      <c r="AT197"/>
    </row>
    <row r="198" spans="1:46">
      <c r="A198" s="64"/>
      <c r="E198" s="24"/>
      <c r="J198" s="24"/>
      <c r="L198" s="24"/>
      <c r="N198" s="24"/>
      <c r="O198"/>
      <c r="P198"/>
      <c r="Q198"/>
      <c r="R198"/>
      <c r="S198"/>
      <c r="AR198"/>
      <c r="AS198"/>
      <c r="AT198"/>
    </row>
    <row r="199" spans="1:46">
      <c r="A199" s="64"/>
      <c r="E199" s="24"/>
      <c r="J199" s="24"/>
      <c r="L199" s="24"/>
      <c r="N199" s="24"/>
      <c r="O199"/>
      <c r="P199"/>
      <c r="Q199"/>
      <c r="R199"/>
      <c r="S199"/>
      <c r="AR199"/>
      <c r="AS199"/>
      <c r="AT199"/>
    </row>
    <row r="200" spans="1:46">
      <c r="A200" s="64"/>
      <c r="E200" s="24"/>
      <c r="J200" s="24"/>
      <c r="L200" s="24"/>
      <c r="N200" s="24"/>
      <c r="O200"/>
      <c r="P200"/>
      <c r="Q200"/>
      <c r="R200"/>
      <c r="S200"/>
      <c r="AR200"/>
      <c r="AS200"/>
      <c r="AT200"/>
    </row>
    <row r="201" spans="1:46">
      <c r="A201" s="64"/>
      <c r="E201" s="24"/>
      <c r="J201" s="24"/>
      <c r="L201" s="24"/>
      <c r="N201" s="24"/>
      <c r="O201"/>
      <c r="P201"/>
      <c r="Q201"/>
      <c r="R201"/>
      <c r="S201"/>
      <c r="AR201"/>
      <c r="AS201"/>
      <c r="AT201"/>
    </row>
    <row r="202" spans="1:46">
      <c r="A202" s="64"/>
      <c r="E202" s="24"/>
      <c r="J202" s="24"/>
      <c r="L202" s="24"/>
      <c r="N202" s="24"/>
      <c r="O202"/>
      <c r="P202"/>
      <c r="Q202"/>
      <c r="R202"/>
      <c r="S202"/>
      <c r="AR202"/>
      <c r="AS202"/>
      <c r="AT202"/>
    </row>
    <row r="203" spans="1:46">
      <c r="A203" s="64"/>
      <c r="E203" s="24"/>
      <c r="J203" s="24"/>
      <c r="L203" s="24"/>
      <c r="N203" s="24"/>
      <c r="O203"/>
      <c r="P203"/>
      <c r="Q203"/>
      <c r="R203"/>
      <c r="S203"/>
      <c r="AR203"/>
      <c r="AS203"/>
      <c r="AT203"/>
    </row>
    <row r="204" spans="1:46">
      <c r="A204" s="64"/>
      <c r="E204" s="24"/>
      <c r="J204" s="24"/>
      <c r="L204" s="24"/>
      <c r="N204" s="24"/>
      <c r="O204"/>
      <c r="P204"/>
      <c r="Q204"/>
      <c r="R204"/>
      <c r="S204"/>
      <c r="AR204"/>
      <c r="AS204"/>
      <c r="AT204"/>
    </row>
    <row r="205" spans="1:46">
      <c r="A205" s="64"/>
      <c r="E205" s="24"/>
      <c r="J205" s="24"/>
      <c r="L205" s="24"/>
      <c r="N205" s="24"/>
      <c r="O205"/>
      <c r="P205"/>
      <c r="Q205"/>
      <c r="R205"/>
      <c r="S205"/>
      <c r="AR205"/>
      <c r="AS205"/>
      <c r="AT205"/>
    </row>
    <row r="206" spans="1:46">
      <c r="A206" s="64"/>
      <c r="E206" s="24"/>
      <c r="J206" s="24"/>
      <c r="L206" s="24"/>
      <c r="N206" s="24"/>
      <c r="O206"/>
      <c r="P206"/>
      <c r="Q206"/>
      <c r="R206"/>
      <c r="S206"/>
      <c r="AR206"/>
      <c r="AS206"/>
      <c r="AT206"/>
    </row>
    <row r="207" spans="1:46">
      <c r="A207" s="64"/>
      <c r="E207" s="24"/>
      <c r="J207" s="24"/>
      <c r="L207" s="24"/>
      <c r="N207" s="24"/>
      <c r="O207"/>
      <c r="P207"/>
      <c r="Q207"/>
      <c r="R207"/>
      <c r="S207"/>
      <c r="AR207"/>
      <c r="AS207"/>
      <c r="AT207"/>
    </row>
    <row r="208" spans="1:46">
      <c r="A208" s="64"/>
      <c r="E208" s="24"/>
      <c r="J208" s="24"/>
      <c r="L208" s="24"/>
      <c r="N208" s="24"/>
      <c r="O208"/>
      <c r="P208"/>
      <c r="Q208"/>
      <c r="R208"/>
      <c r="S208"/>
      <c r="AR208"/>
      <c r="AS208"/>
      <c r="AT208"/>
    </row>
    <row r="209" spans="1:46">
      <c r="A209" s="64"/>
      <c r="E209" s="24"/>
      <c r="J209" s="24"/>
      <c r="L209" s="24"/>
      <c r="N209" s="24"/>
      <c r="O209"/>
      <c r="P209"/>
      <c r="Q209"/>
      <c r="R209"/>
      <c r="S209"/>
      <c r="AR209"/>
      <c r="AS209"/>
      <c r="AT209"/>
    </row>
    <row r="210" spans="1:46">
      <c r="A210" s="64"/>
      <c r="E210" s="24"/>
      <c r="J210" s="24"/>
      <c r="L210" s="24"/>
      <c r="N210" s="24"/>
      <c r="O210"/>
      <c r="P210"/>
      <c r="Q210"/>
      <c r="R210"/>
      <c r="S210"/>
      <c r="AR210"/>
      <c r="AS210"/>
      <c r="AT210"/>
    </row>
    <row r="211" spans="1:46">
      <c r="A211" s="64"/>
      <c r="E211" s="24"/>
      <c r="J211" s="24"/>
      <c r="L211" s="24"/>
      <c r="N211" s="24"/>
      <c r="O211"/>
      <c r="P211"/>
      <c r="Q211"/>
      <c r="R211"/>
      <c r="S211"/>
      <c r="AR211"/>
      <c r="AS211"/>
      <c r="AT211"/>
    </row>
    <row r="212" spans="1:46">
      <c r="A212" s="64"/>
      <c r="E212" s="24"/>
      <c r="J212" s="24"/>
      <c r="L212" s="24"/>
      <c r="N212" s="24"/>
      <c r="O212"/>
      <c r="P212"/>
      <c r="Q212"/>
      <c r="R212"/>
      <c r="S212"/>
      <c r="AR212"/>
      <c r="AS212"/>
      <c r="AT212"/>
    </row>
    <row r="213" spans="1:46">
      <c r="A213" s="64"/>
      <c r="E213" s="24"/>
      <c r="J213" s="24"/>
      <c r="L213" s="24"/>
      <c r="N213" s="24"/>
      <c r="O213"/>
      <c r="P213"/>
      <c r="Q213"/>
      <c r="R213"/>
      <c r="S213"/>
      <c r="AR213"/>
      <c r="AS213"/>
      <c r="AT213"/>
    </row>
    <row r="214" spans="1:46">
      <c r="A214" s="64"/>
      <c r="E214" s="24"/>
      <c r="J214" s="24"/>
      <c r="L214" s="24"/>
      <c r="N214" s="24"/>
      <c r="O214"/>
      <c r="P214"/>
      <c r="Q214"/>
      <c r="R214"/>
      <c r="S214"/>
      <c r="AR214"/>
      <c r="AS214"/>
      <c r="AT214"/>
    </row>
    <row r="215" spans="1:46">
      <c r="A215" s="64"/>
      <c r="E215" s="24"/>
      <c r="J215" s="24"/>
      <c r="L215" s="24"/>
      <c r="N215" s="24"/>
      <c r="O215"/>
      <c r="P215"/>
      <c r="Q215"/>
      <c r="R215"/>
      <c r="S215"/>
      <c r="AR215"/>
      <c r="AS215"/>
      <c r="AT215"/>
    </row>
    <row r="216" spans="1:46">
      <c r="A216" s="64"/>
      <c r="E216" s="24"/>
      <c r="J216" s="24"/>
      <c r="L216" s="24"/>
      <c r="N216" s="24"/>
      <c r="O216"/>
      <c r="P216"/>
      <c r="Q216"/>
      <c r="R216"/>
      <c r="S216"/>
      <c r="AR216"/>
      <c r="AS216"/>
      <c r="AT216"/>
    </row>
    <row r="217" spans="1:46">
      <c r="A217" s="64"/>
      <c r="E217" s="24"/>
      <c r="J217" s="24"/>
      <c r="L217" s="24"/>
      <c r="N217" s="24"/>
      <c r="O217"/>
      <c r="P217"/>
      <c r="Q217"/>
      <c r="R217"/>
      <c r="S217"/>
      <c r="AR217"/>
      <c r="AS217"/>
      <c r="AT217"/>
    </row>
    <row r="218" spans="1:46">
      <c r="A218" s="64"/>
      <c r="E218" s="24"/>
      <c r="J218" s="24"/>
      <c r="L218" s="24"/>
      <c r="N218" s="24"/>
      <c r="O218"/>
      <c r="P218"/>
      <c r="Q218"/>
      <c r="R218"/>
      <c r="S218"/>
      <c r="AR218"/>
      <c r="AS218"/>
      <c r="AT218"/>
    </row>
    <row r="219" spans="1:46">
      <c r="A219" s="64"/>
      <c r="E219" s="24"/>
      <c r="J219" s="24"/>
      <c r="L219" s="24"/>
      <c r="N219" s="24"/>
      <c r="O219"/>
      <c r="P219"/>
      <c r="Q219"/>
      <c r="R219"/>
      <c r="S219"/>
      <c r="AR219"/>
      <c r="AS219"/>
      <c r="AT219"/>
    </row>
    <row r="220" spans="1:46">
      <c r="A220" s="64"/>
      <c r="E220" s="24"/>
      <c r="J220" s="24"/>
      <c r="L220" s="24"/>
      <c r="N220" s="24"/>
      <c r="O220"/>
      <c r="P220"/>
      <c r="Q220"/>
      <c r="R220"/>
      <c r="S220"/>
      <c r="AR220"/>
      <c r="AS220"/>
      <c r="AT220"/>
    </row>
    <row r="221" spans="1:46">
      <c r="A221" s="64"/>
      <c r="E221" s="24"/>
      <c r="J221" s="24"/>
      <c r="L221" s="24"/>
      <c r="N221" s="24"/>
      <c r="O221"/>
      <c r="P221"/>
      <c r="Q221"/>
      <c r="R221"/>
      <c r="S221"/>
      <c r="AR221"/>
      <c r="AS221"/>
      <c r="AT221"/>
    </row>
    <row r="222" spans="1:46">
      <c r="A222" s="64"/>
      <c r="E222" s="24"/>
      <c r="J222" s="24"/>
      <c r="L222" s="24"/>
      <c r="N222" s="24"/>
      <c r="O222"/>
      <c r="P222"/>
      <c r="Q222"/>
      <c r="R222"/>
      <c r="S222"/>
      <c r="AR222"/>
      <c r="AS222"/>
      <c r="AT222"/>
    </row>
    <row r="223" spans="1:46">
      <c r="A223" s="64"/>
      <c r="E223" s="24"/>
      <c r="J223" s="24"/>
      <c r="L223" s="24"/>
      <c r="N223" s="24"/>
      <c r="O223"/>
      <c r="P223"/>
      <c r="Q223"/>
      <c r="R223"/>
      <c r="S223"/>
      <c r="AR223"/>
      <c r="AS223"/>
      <c r="AT223"/>
    </row>
    <row r="224" spans="1:46">
      <c r="A224" s="64"/>
      <c r="E224" s="24"/>
      <c r="J224" s="24"/>
      <c r="L224" s="24"/>
      <c r="N224" s="24"/>
      <c r="O224"/>
      <c r="P224"/>
      <c r="Q224"/>
      <c r="R224"/>
      <c r="S224"/>
      <c r="AR224"/>
      <c r="AS224"/>
      <c r="AT224"/>
    </row>
    <row r="225" spans="1:46">
      <c r="A225" s="64"/>
      <c r="E225" s="24"/>
      <c r="J225" s="24"/>
      <c r="L225" s="24"/>
      <c r="N225" s="24"/>
      <c r="O225"/>
      <c r="P225"/>
      <c r="Q225"/>
      <c r="R225"/>
      <c r="S225"/>
      <c r="AR225"/>
      <c r="AS225"/>
      <c r="AT225"/>
    </row>
    <row r="226" spans="1:46">
      <c r="A226" s="64"/>
      <c r="E226" s="24"/>
      <c r="J226" s="24"/>
      <c r="L226" s="24"/>
      <c r="N226" s="24"/>
      <c r="O226"/>
      <c r="P226"/>
      <c r="Q226"/>
      <c r="R226"/>
      <c r="S226"/>
      <c r="AR226"/>
      <c r="AS226"/>
      <c r="AT226"/>
    </row>
    <row r="227" spans="1:46">
      <c r="A227" s="64"/>
      <c r="E227" s="24"/>
      <c r="J227" s="24"/>
      <c r="L227" s="24"/>
      <c r="N227" s="24"/>
      <c r="O227"/>
      <c r="P227"/>
      <c r="Q227"/>
      <c r="R227"/>
      <c r="S227"/>
      <c r="AR227"/>
      <c r="AS227"/>
      <c r="AT227"/>
    </row>
    <row r="228" spans="1:46">
      <c r="A228" s="64"/>
      <c r="E228" s="24"/>
      <c r="J228" s="24"/>
      <c r="L228" s="24"/>
      <c r="N228" s="24"/>
      <c r="O228"/>
      <c r="P228"/>
      <c r="Q228"/>
      <c r="R228"/>
      <c r="S228"/>
      <c r="AR228"/>
      <c r="AS228"/>
      <c r="AT228"/>
    </row>
    <row r="229" spans="1:46">
      <c r="A229" s="64"/>
      <c r="E229" s="24"/>
      <c r="J229" s="24"/>
      <c r="L229" s="24"/>
      <c r="N229" s="24"/>
      <c r="O229"/>
      <c r="P229"/>
      <c r="Q229"/>
      <c r="R229"/>
      <c r="S229"/>
      <c r="AR229"/>
      <c r="AS229"/>
      <c r="AT229"/>
    </row>
    <row r="230" spans="1:46">
      <c r="A230" s="64"/>
      <c r="E230" s="24"/>
      <c r="J230" s="24"/>
      <c r="L230" s="24"/>
      <c r="N230" s="24"/>
      <c r="O230"/>
      <c r="P230"/>
      <c r="Q230"/>
      <c r="R230"/>
      <c r="S230"/>
      <c r="AR230"/>
      <c r="AS230"/>
      <c r="AT230"/>
    </row>
    <row r="231" spans="1:46">
      <c r="A231" s="64"/>
      <c r="E231" s="24"/>
      <c r="J231" s="24"/>
      <c r="L231" s="24"/>
      <c r="N231" s="24"/>
      <c r="O231"/>
      <c r="P231"/>
      <c r="Q231"/>
      <c r="R231"/>
      <c r="S231"/>
      <c r="AR231"/>
      <c r="AS231"/>
      <c r="AT231"/>
    </row>
    <row r="232" spans="1:46">
      <c r="A232" s="64"/>
      <c r="E232" s="24"/>
      <c r="J232" s="24"/>
      <c r="L232" s="24"/>
      <c r="N232" s="24"/>
      <c r="O232"/>
      <c r="P232"/>
      <c r="Q232"/>
      <c r="R232"/>
      <c r="S232"/>
      <c r="AR232"/>
      <c r="AS232"/>
      <c r="AT232"/>
    </row>
    <row r="233" spans="1:46">
      <c r="A233" s="64"/>
      <c r="E233" s="24"/>
      <c r="J233" s="24"/>
      <c r="L233" s="24"/>
      <c r="N233" s="24"/>
      <c r="O233"/>
      <c r="P233"/>
      <c r="Q233"/>
      <c r="R233"/>
      <c r="S233"/>
      <c r="AR233"/>
      <c r="AS233"/>
      <c r="AT233"/>
    </row>
    <row r="234" spans="1:46">
      <c r="A234" s="64"/>
      <c r="E234" s="24"/>
      <c r="J234" s="24"/>
      <c r="L234" s="24"/>
      <c r="N234" s="24"/>
      <c r="O234"/>
      <c r="P234"/>
      <c r="Q234"/>
      <c r="R234"/>
      <c r="S234"/>
      <c r="AR234"/>
      <c r="AS234"/>
      <c r="AT234"/>
    </row>
    <row r="235" spans="1:46">
      <c r="A235" s="64"/>
      <c r="E235" s="24"/>
      <c r="J235" s="24"/>
      <c r="L235" s="24"/>
      <c r="N235" s="24"/>
      <c r="O235"/>
      <c r="P235"/>
      <c r="Q235"/>
      <c r="R235"/>
      <c r="S235"/>
      <c r="AR235"/>
      <c r="AS235"/>
      <c r="AT235"/>
    </row>
    <row r="236" spans="1:46">
      <c r="A236" s="64"/>
      <c r="E236" s="24"/>
      <c r="J236" s="24"/>
      <c r="L236" s="24"/>
      <c r="N236" s="24"/>
      <c r="O236"/>
      <c r="P236"/>
      <c r="Q236"/>
      <c r="R236"/>
      <c r="S236"/>
      <c r="AR236"/>
      <c r="AS236"/>
      <c r="AT236"/>
    </row>
    <row r="237" spans="1:46">
      <c r="A237" s="64"/>
      <c r="E237" s="24"/>
      <c r="J237" s="24"/>
      <c r="L237" s="24"/>
      <c r="N237" s="24"/>
      <c r="O237"/>
      <c r="P237"/>
      <c r="Q237"/>
      <c r="R237"/>
      <c r="S237"/>
      <c r="AR237"/>
      <c r="AS237"/>
      <c r="AT237"/>
    </row>
    <row r="238" spans="1:46">
      <c r="A238" s="64"/>
      <c r="E238" s="24"/>
      <c r="J238" s="24"/>
      <c r="L238" s="24"/>
      <c r="N238" s="24"/>
      <c r="O238"/>
      <c r="P238"/>
      <c r="Q238"/>
      <c r="R238"/>
      <c r="S238"/>
      <c r="AR238"/>
      <c r="AS238"/>
      <c r="AT238"/>
    </row>
    <row r="239" spans="1:46">
      <c r="A239" s="64"/>
      <c r="E239" s="24"/>
      <c r="J239" s="24"/>
      <c r="L239" s="24"/>
      <c r="N239" s="24"/>
      <c r="O239"/>
      <c r="P239"/>
      <c r="Q239"/>
      <c r="R239"/>
      <c r="S239"/>
      <c r="AR239"/>
      <c r="AS239"/>
      <c r="AT239"/>
    </row>
    <row r="240" spans="1:46">
      <c r="A240" s="64"/>
      <c r="E240" s="24"/>
      <c r="J240" s="24"/>
      <c r="L240" s="24"/>
      <c r="N240" s="24"/>
      <c r="O240"/>
      <c r="P240"/>
      <c r="Q240"/>
      <c r="R240"/>
      <c r="S240"/>
      <c r="AR240"/>
      <c r="AS240"/>
      <c r="AT240"/>
    </row>
    <row r="241" spans="1:46">
      <c r="A241" s="64"/>
      <c r="E241" s="24"/>
      <c r="J241" s="24"/>
      <c r="L241" s="24"/>
      <c r="N241" s="24"/>
      <c r="O241"/>
      <c r="P241"/>
      <c r="Q241"/>
      <c r="R241"/>
      <c r="S241"/>
      <c r="AR241"/>
      <c r="AS241"/>
      <c r="AT241"/>
    </row>
    <row r="242" spans="1:46">
      <c r="A242" s="64"/>
      <c r="E242" s="24"/>
      <c r="J242" s="24"/>
      <c r="L242" s="24"/>
      <c r="N242" s="24"/>
      <c r="O242"/>
      <c r="P242"/>
      <c r="Q242"/>
      <c r="R242"/>
      <c r="S242"/>
      <c r="AR242"/>
      <c r="AS242"/>
      <c r="AT242"/>
    </row>
    <row r="243" spans="1:46">
      <c r="A243" s="64"/>
      <c r="E243" s="24"/>
      <c r="J243" s="24"/>
      <c r="L243" s="24"/>
      <c r="N243" s="24"/>
      <c r="O243"/>
      <c r="P243"/>
      <c r="Q243"/>
      <c r="R243"/>
      <c r="S243"/>
      <c r="AR243"/>
      <c r="AS243"/>
      <c r="AT243"/>
    </row>
    <row r="244" spans="1:46">
      <c r="A244" s="64"/>
      <c r="E244" s="24"/>
      <c r="J244" s="24"/>
      <c r="L244" s="24"/>
      <c r="N244" s="24"/>
      <c r="O244"/>
      <c r="P244"/>
      <c r="Q244"/>
      <c r="R244"/>
      <c r="S244"/>
      <c r="AR244"/>
      <c r="AS244"/>
      <c r="AT244"/>
    </row>
    <row r="245" spans="1:46">
      <c r="A245" s="64"/>
      <c r="E245" s="24"/>
      <c r="J245" s="24"/>
      <c r="L245" s="24"/>
      <c r="N245" s="24"/>
      <c r="O245"/>
      <c r="P245"/>
      <c r="Q245"/>
      <c r="R245"/>
      <c r="S245"/>
      <c r="AR245"/>
      <c r="AS245"/>
      <c r="AT245"/>
    </row>
    <row r="246" spans="1:46">
      <c r="A246" s="64"/>
      <c r="E246" s="24"/>
      <c r="J246" s="24"/>
      <c r="L246" s="24"/>
      <c r="N246" s="24"/>
      <c r="O246"/>
      <c r="P246"/>
      <c r="Q246"/>
      <c r="R246"/>
      <c r="S246"/>
      <c r="AR246"/>
      <c r="AS246"/>
      <c r="AT246"/>
    </row>
    <row r="247" spans="1:46">
      <c r="A247" s="64"/>
      <c r="E247" s="24"/>
      <c r="J247" s="24"/>
      <c r="L247" s="24"/>
      <c r="N247" s="24"/>
      <c r="O247"/>
      <c r="P247"/>
      <c r="Q247"/>
      <c r="R247"/>
      <c r="S247"/>
      <c r="AR247"/>
      <c r="AS247"/>
      <c r="AT247"/>
    </row>
    <row r="248" spans="1:46">
      <c r="A248" s="64"/>
      <c r="E248" s="24"/>
      <c r="J248" s="24"/>
      <c r="L248" s="24"/>
      <c r="N248" s="24"/>
      <c r="O248"/>
      <c r="P248"/>
      <c r="Q248"/>
      <c r="R248"/>
      <c r="S248"/>
      <c r="AR248"/>
      <c r="AS248"/>
      <c r="AT248"/>
    </row>
    <row r="249" spans="1:46">
      <c r="A249" s="64"/>
      <c r="E249" s="24"/>
      <c r="J249" s="24"/>
      <c r="L249" s="24"/>
      <c r="N249" s="24"/>
      <c r="O249"/>
      <c r="P249"/>
      <c r="Q249"/>
      <c r="R249"/>
      <c r="S249"/>
      <c r="AR249"/>
      <c r="AS249"/>
      <c r="AT249"/>
    </row>
    <row r="250" spans="1:46">
      <c r="A250" s="64"/>
      <c r="E250" s="24"/>
      <c r="J250" s="24"/>
      <c r="L250" s="24"/>
      <c r="N250" s="24"/>
      <c r="O250"/>
      <c r="P250"/>
      <c r="Q250"/>
      <c r="R250"/>
      <c r="S250"/>
      <c r="AR250"/>
      <c r="AS250"/>
      <c r="AT250"/>
    </row>
    <row r="251" spans="1:46">
      <c r="A251" s="64"/>
      <c r="E251" s="24"/>
      <c r="J251" s="24"/>
      <c r="L251" s="24"/>
      <c r="N251" s="24"/>
      <c r="O251"/>
      <c r="P251"/>
      <c r="Q251"/>
      <c r="R251"/>
      <c r="S251"/>
      <c r="AR251"/>
      <c r="AS251"/>
      <c r="AT251"/>
    </row>
    <row r="252" spans="1:46">
      <c r="A252" s="64"/>
      <c r="E252" s="24"/>
      <c r="J252" s="24"/>
      <c r="L252" s="24"/>
      <c r="N252" s="24"/>
      <c r="O252"/>
      <c r="P252"/>
      <c r="Q252"/>
      <c r="R252"/>
      <c r="S252"/>
      <c r="AR252"/>
      <c r="AS252"/>
      <c r="AT252"/>
    </row>
    <row r="253" spans="1:46">
      <c r="A253" s="64"/>
      <c r="E253" s="24"/>
      <c r="J253" s="24"/>
      <c r="L253" s="24"/>
      <c r="N253" s="24"/>
      <c r="O253"/>
      <c r="P253"/>
      <c r="Q253"/>
      <c r="R253"/>
      <c r="S253"/>
      <c r="AR253"/>
      <c r="AS253"/>
      <c r="AT253"/>
    </row>
    <row r="254" spans="1:46">
      <c r="A254" s="64"/>
      <c r="E254" s="24"/>
      <c r="J254" s="24"/>
      <c r="L254" s="24"/>
      <c r="N254" s="24"/>
      <c r="O254"/>
      <c r="P254"/>
      <c r="Q254"/>
      <c r="R254"/>
      <c r="S254"/>
      <c r="AR254"/>
      <c r="AS254"/>
      <c r="AT254"/>
    </row>
    <row r="255" spans="1:46">
      <c r="A255" s="64"/>
      <c r="E255" s="24"/>
      <c r="J255" s="24"/>
      <c r="L255" s="24"/>
      <c r="N255" s="24"/>
      <c r="O255"/>
      <c r="P255"/>
      <c r="Q255"/>
      <c r="R255"/>
      <c r="S255"/>
      <c r="AR255"/>
      <c r="AS255"/>
      <c r="AT255"/>
    </row>
    <row r="256" spans="1:46">
      <c r="A256" s="64"/>
      <c r="E256" s="24"/>
      <c r="J256" s="24"/>
      <c r="L256" s="24"/>
      <c r="N256" s="24"/>
      <c r="O256"/>
      <c r="P256"/>
      <c r="Q256"/>
      <c r="R256"/>
      <c r="S256"/>
      <c r="AR256"/>
      <c r="AS256"/>
      <c r="AT256"/>
    </row>
    <row r="257" spans="1:46">
      <c r="A257" s="64"/>
      <c r="E257" s="24"/>
      <c r="J257" s="24"/>
      <c r="L257" s="24"/>
      <c r="N257" s="24"/>
      <c r="O257"/>
      <c r="P257"/>
      <c r="Q257"/>
      <c r="R257"/>
      <c r="S257"/>
      <c r="AR257"/>
      <c r="AS257"/>
      <c r="AT257"/>
    </row>
    <row r="258" spans="1:46">
      <c r="A258" s="64"/>
      <c r="E258" s="24"/>
      <c r="J258" s="24"/>
      <c r="L258" s="24"/>
      <c r="N258" s="24"/>
      <c r="O258"/>
      <c r="P258"/>
      <c r="Q258"/>
      <c r="R258"/>
      <c r="S258"/>
      <c r="AR258"/>
      <c r="AS258"/>
      <c r="AT258"/>
    </row>
    <row r="259" spans="1:46">
      <c r="A259" s="64"/>
      <c r="E259" s="24"/>
      <c r="J259" s="24"/>
      <c r="L259" s="24"/>
      <c r="N259" s="24"/>
      <c r="O259"/>
      <c r="P259"/>
      <c r="Q259"/>
      <c r="R259"/>
      <c r="S259"/>
      <c r="AR259"/>
      <c r="AS259"/>
      <c r="AT259"/>
    </row>
    <row r="260" spans="1:46">
      <c r="A260" s="64"/>
      <c r="E260" s="24"/>
      <c r="J260" s="24"/>
      <c r="L260" s="24"/>
      <c r="N260" s="24"/>
      <c r="O260"/>
      <c r="P260"/>
      <c r="Q260"/>
      <c r="R260"/>
      <c r="S260"/>
      <c r="AR260"/>
      <c r="AS260"/>
      <c r="AT260"/>
    </row>
    <row r="261" spans="1:46">
      <c r="A261" s="64"/>
      <c r="E261" s="24"/>
      <c r="J261" s="24"/>
      <c r="L261" s="24"/>
      <c r="N261" s="24"/>
      <c r="O261"/>
      <c r="P261"/>
      <c r="Q261"/>
      <c r="R261"/>
      <c r="S261"/>
      <c r="AR261"/>
      <c r="AS261"/>
      <c r="AT261"/>
    </row>
    <row r="262" spans="1:46">
      <c r="A262" s="64"/>
      <c r="E262" s="24"/>
      <c r="J262" s="24"/>
      <c r="L262" s="24"/>
      <c r="N262" s="24"/>
      <c r="O262"/>
      <c r="P262"/>
      <c r="Q262"/>
      <c r="R262"/>
      <c r="S262"/>
      <c r="AR262"/>
      <c r="AS262"/>
      <c r="AT262"/>
    </row>
    <row r="263" spans="1:46">
      <c r="A263" s="64"/>
      <c r="E263" s="24"/>
      <c r="J263" s="24"/>
      <c r="L263" s="24"/>
      <c r="N263" s="24"/>
      <c r="O263"/>
      <c r="P263"/>
      <c r="Q263"/>
      <c r="R263"/>
      <c r="S263"/>
      <c r="AR263"/>
      <c r="AS263"/>
      <c r="AT263"/>
    </row>
    <row r="264" spans="1:46">
      <c r="A264" s="64"/>
      <c r="E264" s="24"/>
      <c r="J264" s="24"/>
      <c r="L264" s="24"/>
      <c r="N264" s="24"/>
      <c r="O264"/>
      <c r="P264"/>
      <c r="Q264"/>
      <c r="R264"/>
      <c r="S264"/>
      <c r="AR264"/>
      <c r="AS264"/>
      <c r="AT264"/>
    </row>
    <row r="265" spans="1:46">
      <c r="A265" s="64"/>
      <c r="E265" s="24"/>
      <c r="J265" s="24"/>
      <c r="L265" s="24"/>
      <c r="N265" s="24"/>
      <c r="O265"/>
      <c r="P265"/>
      <c r="Q265"/>
      <c r="R265"/>
      <c r="S265"/>
      <c r="AR265"/>
      <c r="AS265"/>
      <c r="AT265"/>
    </row>
    <row r="266" spans="1:46">
      <c r="A266" s="64"/>
      <c r="E266" s="24"/>
      <c r="J266" s="24"/>
      <c r="L266" s="24"/>
      <c r="N266" s="24"/>
      <c r="O266"/>
      <c r="P266"/>
      <c r="Q266"/>
      <c r="R266"/>
      <c r="S266"/>
      <c r="AR266"/>
      <c r="AS266"/>
      <c r="AT266"/>
    </row>
    <row r="267" spans="1:46">
      <c r="A267" s="64"/>
      <c r="E267" s="24"/>
      <c r="J267" s="24"/>
      <c r="L267" s="24"/>
      <c r="N267" s="24"/>
      <c r="O267"/>
      <c r="P267"/>
      <c r="Q267"/>
      <c r="R267"/>
      <c r="S267"/>
      <c r="AR267"/>
      <c r="AS267"/>
      <c r="AT267"/>
    </row>
    <row r="268" spans="1:46">
      <c r="A268" s="64"/>
      <c r="E268" s="24"/>
      <c r="J268" s="24"/>
      <c r="L268" s="24"/>
      <c r="N268" s="24"/>
      <c r="O268"/>
      <c r="P268"/>
      <c r="Q268"/>
      <c r="R268"/>
      <c r="S268"/>
      <c r="AR268"/>
      <c r="AS268"/>
      <c r="AT268"/>
    </row>
    <row r="269" spans="1:46">
      <c r="A269" s="64"/>
      <c r="E269" s="24"/>
      <c r="J269" s="24"/>
      <c r="L269" s="24"/>
      <c r="N269" s="24"/>
      <c r="O269"/>
      <c r="P269"/>
      <c r="Q269"/>
      <c r="R269"/>
      <c r="S269"/>
      <c r="AR269"/>
      <c r="AS269"/>
      <c r="AT269"/>
    </row>
    <row r="270" spans="1:46">
      <c r="A270" s="64"/>
      <c r="E270" s="24"/>
      <c r="J270" s="24"/>
      <c r="L270" s="24"/>
      <c r="N270" s="24"/>
      <c r="O270"/>
      <c r="P270"/>
      <c r="Q270"/>
      <c r="R270"/>
      <c r="S270"/>
      <c r="AR270"/>
      <c r="AS270"/>
      <c r="AT270"/>
    </row>
    <row r="271" spans="1:46">
      <c r="A271" s="64"/>
      <c r="E271" s="24"/>
      <c r="J271" s="24"/>
      <c r="L271" s="24"/>
      <c r="N271" s="24"/>
      <c r="O271"/>
      <c r="P271"/>
      <c r="Q271"/>
      <c r="R271"/>
      <c r="S271"/>
      <c r="AR271"/>
      <c r="AS271"/>
      <c r="AT271"/>
    </row>
    <row r="272" spans="1:46">
      <c r="A272" s="64"/>
      <c r="E272" s="24"/>
      <c r="J272" s="24"/>
      <c r="L272" s="24"/>
      <c r="N272" s="24"/>
      <c r="O272"/>
      <c r="P272"/>
      <c r="Q272"/>
      <c r="R272"/>
      <c r="S272"/>
      <c r="AR272"/>
      <c r="AS272"/>
      <c r="AT272"/>
    </row>
    <row r="273" spans="1:46">
      <c r="A273" s="64"/>
      <c r="E273" s="24"/>
      <c r="J273" s="24"/>
      <c r="L273" s="24"/>
      <c r="N273" s="24"/>
      <c r="O273"/>
      <c r="P273"/>
      <c r="Q273"/>
      <c r="R273"/>
      <c r="S273"/>
      <c r="AR273"/>
      <c r="AS273"/>
      <c r="AT273"/>
    </row>
    <row r="274" spans="1:46">
      <c r="A274" s="64"/>
      <c r="E274" s="24"/>
      <c r="J274" s="24"/>
      <c r="L274" s="24"/>
      <c r="N274" s="24"/>
      <c r="O274"/>
      <c r="P274"/>
      <c r="Q274"/>
      <c r="R274"/>
      <c r="S274"/>
      <c r="AR274"/>
      <c r="AS274"/>
      <c r="AT274"/>
    </row>
    <row r="275" spans="1:46">
      <c r="A275" s="64"/>
      <c r="E275" s="24"/>
      <c r="J275" s="24"/>
      <c r="L275" s="24"/>
      <c r="N275" s="24"/>
      <c r="O275"/>
      <c r="P275"/>
      <c r="Q275"/>
      <c r="R275"/>
      <c r="S275"/>
      <c r="AR275"/>
      <c r="AS275"/>
      <c r="AT275"/>
    </row>
    <row r="276" spans="1:46">
      <c r="A276" s="64"/>
      <c r="E276" s="24"/>
      <c r="J276" s="24"/>
      <c r="L276" s="24"/>
      <c r="N276" s="24"/>
      <c r="O276"/>
      <c r="P276"/>
      <c r="Q276"/>
      <c r="R276"/>
      <c r="S276"/>
      <c r="AR276"/>
      <c r="AS276"/>
      <c r="AT276"/>
    </row>
    <row r="277" spans="1:46">
      <c r="A277" s="64"/>
      <c r="E277" s="24"/>
      <c r="J277" s="24"/>
      <c r="L277" s="24"/>
      <c r="N277" s="24"/>
      <c r="O277"/>
      <c r="P277"/>
      <c r="Q277"/>
      <c r="R277"/>
      <c r="S277"/>
      <c r="AR277"/>
      <c r="AS277"/>
      <c r="AT277"/>
    </row>
    <row r="278" spans="1:46">
      <c r="A278" s="64"/>
      <c r="E278" s="24"/>
      <c r="J278" s="24"/>
      <c r="L278" s="24"/>
      <c r="N278" s="24"/>
      <c r="O278"/>
      <c r="P278"/>
      <c r="Q278"/>
      <c r="R278"/>
      <c r="S278"/>
      <c r="AR278"/>
      <c r="AS278"/>
      <c r="AT278"/>
    </row>
    <row r="279" spans="1:46">
      <c r="A279" s="64"/>
      <c r="E279" s="24"/>
      <c r="J279" s="24"/>
      <c r="L279" s="24"/>
      <c r="N279" s="24"/>
      <c r="O279"/>
      <c r="P279"/>
      <c r="Q279"/>
      <c r="R279"/>
      <c r="S279"/>
      <c r="AR279"/>
      <c r="AS279"/>
      <c r="AT279"/>
    </row>
    <row r="280" spans="1:46">
      <c r="A280" s="64"/>
      <c r="E280" s="24"/>
      <c r="J280" s="24"/>
      <c r="L280" s="24"/>
      <c r="N280" s="24"/>
      <c r="O280"/>
      <c r="P280"/>
      <c r="Q280"/>
      <c r="R280"/>
      <c r="S280"/>
      <c r="AR280"/>
      <c r="AS280"/>
      <c r="AT280"/>
    </row>
    <row r="281" spans="1:46">
      <c r="A281" s="64"/>
      <c r="E281" s="24"/>
      <c r="J281" s="24"/>
      <c r="L281" s="24"/>
      <c r="N281" s="24"/>
      <c r="O281"/>
      <c r="P281"/>
      <c r="Q281"/>
      <c r="R281"/>
      <c r="S281"/>
      <c r="AR281"/>
      <c r="AS281"/>
      <c r="AT281"/>
    </row>
    <row r="282" spans="1:46">
      <c r="A282" s="64"/>
      <c r="E282" s="24"/>
      <c r="J282" s="24"/>
      <c r="L282" s="24"/>
      <c r="N282" s="24"/>
      <c r="O282"/>
      <c r="P282"/>
      <c r="Q282"/>
      <c r="R282"/>
      <c r="S282"/>
      <c r="AR282"/>
      <c r="AS282"/>
      <c r="AT282"/>
    </row>
    <row r="283" spans="1:46">
      <c r="A283" s="64"/>
      <c r="E283" s="24"/>
      <c r="J283" s="24"/>
      <c r="L283" s="24"/>
      <c r="N283" s="24"/>
      <c r="O283"/>
      <c r="P283"/>
      <c r="Q283"/>
      <c r="R283"/>
      <c r="S283"/>
      <c r="AR283"/>
      <c r="AS283"/>
      <c r="AT283"/>
    </row>
    <row r="284" spans="1:46">
      <c r="A284" s="64"/>
      <c r="E284" s="24"/>
      <c r="J284" s="24"/>
      <c r="L284" s="24"/>
      <c r="N284" s="24"/>
      <c r="O284"/>
      <c r="P284"/>
      <c r="Q284"/>
      <c r="R284"/>
      <c r="S284"/>
      <c r="AR284"/>
      <c r="AS284"/>
      <c r="AT284"/>
    </row>
    <row r="285" spans="1:46">
      <c r="A285" s="64"/>
      <c r="E285" s="24"/>
      <c r="J285" s="24"/>
      <c r="L285" s="24"/>
      <c r="N285" s="24"/>
      <c r="O285"/>
      <c r="P285"/>
      <c r="Q285"/>
      <c r="R285"/>
      <c r="S285"/>
      <c r="AR285"/>
      <c r="AS285"/>
      <c r="AT285"/>
    </row>
    <row r="286" spans="1:46">
      <c r="A286" s="64"/>
      <c r="E286" s="24"/>
      <c r="J286" s="24"/>
      <c r="L286" s="24"/>
      <c r="N286" s="24"/>
      <c r="O286"/>
      <c r="P286"/>
      <c r="Q286"/>
      <c r="R286"/>
      <c r="S286"/>
      <c r="AR286"/>
      <c r="AS286"/>
      <c r="AT286"/>
    </row>
    <row r="287" spans="1:46">
      <c r="A287" s="64"/>
      <c r="E287" s="24"/>
      <c r="J287" s="24"/>
      <c r="L287" s="24"/>
      <c r="N287" s="24"/>
      <c r="O287"/>
      <c r="P287"/>
      <c r="Q287"/>
      <c r="R287"/>
      <c r="S287"/>
      <c r="AR287"/>
      <c r="AS287"/>
      <c r="AT287"/>
    </row>
    <row r="288" spans="1:46">
      <c r="A288" s="64"/>
      <c r="E288" s="24"/>
      <c r="J288" s="24"/>
      <c r="L288" s="24"/>
      <c r="N288" s="24"/>
      <c r="O288"/>
      <c r="P288"/>
      <c r="Q288"/>
      <c r="R288"/>
      <c r="S288"/>
      <c r="AR288"/>
      <c r="AS288"/>
      <c r="AT288"/>
    </row>
    <row r="289" spans="1:46">
      <c r="A289" s="64"/>
      <c r="E289" s="24"/>
      <c r="J289" s="24"/>
      <c r="L289" s="24"/>
      <c r="N289" s="24"/>
      <c r="O289"/>
      <c r="P289"/>
      <c r="Q289"/>
      <c r="R289"/>
      <c r="S289"/>
      <c r="AR289"/>
      <c r="AS289"/>
      <c r="AT289"/>
    </row>
    <row r="290" spans="1:46">
      <c r="A290" s="64"/>
      <c r="E290" s="24"/>
      <c r="J290" s="24"/>
      <c r="L290" s="24"/>
      <c r="N290" s="24"/>
      <c r="O290"/>
      <c r="P290"/>
      <c r="Q290"/>
      <c r="R290"/>
      <c r="S290"/>
      <c r="AR290"/>
      <c r="AS290"/>
      <c r="AT290"/>
    </row>
    <row r="291" spans="1:46">
      <c r="A291" s="64"/>
      <c r="E291" s="24"/>
      <c r="J291" s="24"/>
      <c r="L291" s="24"/>
      <c r="N291" s="24"/>
      <c r="O291"/>
      <c r="P291"/>
      <c r="Q291"/>
      <c r="R291"/>
      <c r="S291"/>
      <c r="AR291"/>
      <c r="AS291"/>
      <c r="AT291"/>
    </row>
    <row r="292" spans="1:46">
      <c r="A292" s="64"/>
      <c r="E292" s="24"/>
      <c r="J292" s="24"/>
      <c r="L292" s="24"/>
      <c r="N292" s="24"/>
      <c r="O292"/>
      <c r="P292"/>
      <c r="Q292"/>
      <c r="R292"/>
      <c r="S292"/>
      <c r="AR292"/>
      <c r="AS292"/>
      <c r="AT292"/>
    </row>
    <row r="293" spans="1:46">
      <c r="A293" s="64"/>
      <c r="E293" s="24"/>
      <c r="J293" s="24"/>
      <c r="L293" s="24"/>
      <c r="N293" s="24"/>
      <c r="O293"/>
      <c r="P293"/>
      <c r="Q293"/>
      <c r="R293"/>
      <c r="S293"/>
      <c r="AR293"/>
      <c r="AS293"/>
      <c r="AT293"/>
    </row>
    <row r="294" spans="1:46">
      <c r="A294" s="64"/>
      <c r="E294" s="24"/>
      <c r="J294" s="24"/>
      <c r="L294" s="24"/>
      <c r="N294" s="24"/>
      <c r="O294"/>
      <c r="P294"/>
      <c r="Q294"/>
      <c r="R294"/>
      <c r="S294"/>
      <c r="AR294"/>
      <c r="AS294"/>
      <c r="AT294"/>
    </row>
    <row r="295" spans="1:46">
      <c r="A295" s="64"/>
      <c r="E295" s="24"/>
      <c r="J295" s="24"/>
      <c r="L295" s="24"/>
      <c r="N295" s="24"/>
      <c r="O295"/>
      <c r="P295"/>
      <c r="Q295"/>
      <c r="R295"/>
      <c r="S295"/>
      <c r="AR295"/>
      <c r="AS295"/>
      <c r="AT295"/>
    </row>
    <row r="296" spans="1:46">
      <c r="A296" s="64"/>
      <c r="E296" s="24"/>
      <c r="J296" s="24"/>
      <c r="L296" s="24"/>
      <c r="N296" s="24"/>
      <c r="O296"/>
      <c r="P296"/>
      <c r="Q296"/>
      <c r="R296"/>
      <c r="S296"/>
      <c r="AR296"/>
      <c r="AS296"/>
      <c r="AT296"/>
    </row>
    <row r="297" spans="1:46">
      <c r="A297" s="64"/>
      <c r="E297" s="24"/>
      <c r="J297" s="24"/>
      <c r="L297" s="24"/>
      <c r="N297" s="24"/>
      <c r="O297"/>
      <c r="P297"/>
      <c r="Q297"/>
      <c r="R297"/>
      <c r="S297"/>
      <c r="AR297"/>
      <c r="AS297"/>
      <c r="AT297"/>
    </row>
    <row r="298" spans="1:46">
      <c r="A298" s="64"/>
      <c r="E298" s="24"/>
      <c r="J298" s="24"/>
      <c r="L298" s="24"/>
      <c r="N298" s="24"/>
      <c r="O298"/>
      <c r="P298"/>
      <c r="Q298"/>
      <c r="R298"/>
      <c r="S298"/>
      <c r="AR298"/>
      <c r="AS298"/>
      <c r="AT298"/>
    </row>
    <row r="299" spans="1:46">
      <c r="A299" s="64"/>
      <c r="E299" s="24"/>
      <c r="J299" s="24"/>
      <c r="L299" s="24"/>
      <c r="N299" s="24"/>
      <c r="O299"/>
      <c r="P299"/>
      <c r="Q299"/>
      <c r="R299"/>
      <c r="S299"/>
      <c r="AR299"/>
      <c r="AS299"/>
      <c r="AT299"/>
    </row>
    <row r="300" spans="1:46">
      <c r="A300" s="64"/>
      <c r="E300" s="24"/>
      <c r="J300" s="24"/>
      <c r="L300" s="24"/>
      <c r="N300" s="24"/>
      <c r="O300"/>
      <c r="P300"/>
      <c r="Q300"/>
      <c r="R300"/>
      <c r="S300"/>
      <c r="AR300"/>
      <c r="AS300"/>
      <c r="AT300"/>
    </row>
    <row r="301" spans="1:46">
      <c r="A301" s="64"/>
      <c r="E301" s="24"/>
      <c r="J301" s="24"/>
      <c r="L301" s="24"/>
      <c r="N301" s="24"/>
      <c r="O301"/>
      <c r="P301"/>
      <c r="Q301"/>
      <c r="R301"/>
      <c r="S301"/>
      <c r="AR301"/>
      <c r="AS301"/>
      <c r="AT301"/>
    </row>
    <row r="302" spans="1:46">
      <c r="A302" s="64"/>
      <c r="E302" s="24"/>
      <c r="J302" s="24"/>
      <c r="L302" s="24"/>
      <c r="N302" s="24"/>
      <c r="O302"/>
      <c r="P302"/>
      <c r="Q302"/>
      <c r="R302"/>
      <c r="S302"/>
      <c r="AR302"/>
      <c r="AS302"/>
      <c r="AT302"/>
    </row>
    <row r="303" spans="1:46">
      <c r="A303" s="64"/>
      <c r="E303" s="24"/>
      <c r="J303" s="24"/>
      <c r="L303" s="24"/>
      <c r="N303" s="24"/>
      <c r="O303"/>
      <c r="P303"/>
      <c r="Q303"/>
      <c r="R303"/>
      <c r="S303"/>
      <c r="AR303"/>
      <c r="AS303"/>
      <c r="AT303"/>
    </row>
    <row r="304" spans="1:46">
      <c r="A304" s="64"/>
      <c r="E304" s="24"/>
      <c r="J304" s="24"/>
      <c r="L304" s="24"/>
      <c r="N304" s="24"/>
      <c r="O304"/>
      <c r="P304"/>
      <c r="Q304"/>
      <c r="R304"/>
      <c r="S304"/>
      <c r="AR304"/>
      <c r="AS304"/>
      <c r="AT304"/>
    </row>
    <row r="305" spans="1:46">
      <c r="A305" s="64"/>
      <c r="E305" s="24"/>
      <c r="J305" s="24"/>
      <c r="L305" s="24"/>
      <c r="N305" s="24"/>
      <c r="O305"/>
      <c r="P305"/>
      <c r="Q305"/>
      <c r="R305"/>
      <c r="S305"/>
      <c r="AR305"/>
      <c r="AS305"/>
      <c r="AT305"/>
    </row>
    <row r="306" spans="1:46">
      <c r="A306" s="64"/>
      <c r="E306" s="24"/>
      <c r="J306" s="24"/>
      <c r="L306" s="24"/>
      <c r="N306" s="24"/>
      <c r="O306"/>
      <c r="P306"/>
      <c r="Q306"/>
      <c r="R306"/>
      <c r="S306"/>
      <c r="AR306"/>
      <c r="AS306"/>
      <c r="AT306"/>
    </row>
    <row r="307" spans="1:46">
      <c r="A307" s="64"/>
      <c r="E307" s="24"/>
      <c r="J307" s="24"/>
      <c r="L307" s="24"/>
      <c r="N307" s="24"/>
      <c r="O307"/>
      <c r="P307"/>
      <c r="Q307"/>
      <c r="R307"/>
      <c r="S307"/>
      <c r="AR307"/>
      <c r="AS307"/>
      <c r="AT307"/>
    </row>
    <row r="308" spans="1:46">
      <c r="A308" s="64"/>
      <c r="E308" s="24"/>
      <c r="J308" s="24"/>
      <c r="L308" s="24"/>
      <c r="N308" s="24"/>
      <c r="O308"/>
      <c r="P308"/>
      <c r="Q308"/>
      <c r="R308"/>
      <c r="S308"/>
      <c r="AR308"/>
      <c r="AS308"/>
      <c r="AT308"/>
    </row>
    <row r="309" spans="1:46">
      <c r="A309" s="64"/>
      <c r="E309" s="24"/>
      <c r="J309" s="24"/>
      <c r="L309" s="24"/>
      <c r="N309" s="24"/>
      <c r="O309"/>
      <c r="P309"/>
      <c r="Q309"/>
      <c r="R309"/>
      <c r="S309"/>
      <c r="AR309"/>
      <c r="AS309"/>
      <c r="AT309"/>
    </row>
    <row r="310" spans="1:46">
      <c r="A310" s="64"/>
      <c r="E310" s="24"/>
      <c r="J310" s="24"/>
      <c r="L310" s="24"/>
      <c r="N310" s="24"/>
      <c r="O310"/>
      <c r="P310"/>
      <c r="Q310"/>
      <c r="R310"/>
      <c r="S310"/>
      <c r="AR310"/>
      <c r="AS310"/>
      <c r="AT310"/>
    </row>
    <row r="311" spans="1:46">
      <c r="A311" s="64"/>
      <c r="E311" s="24"/>
      <c r="J311" s="24"/>
      <c r="L311" s="24"/>
      <c r="N311" s="24"/>
      <c r="O311"/>
      <c r="P311"/>
      <c r="Q311"/>
      <c r="R311"/>
      <c r="S311"/>
      <c r="AR311"/>
      <c r="AS311"/>
      <c r="AT311"/>
    </row>
    <row r="312" spans="1:46">
      <c r="A312" s="64"/>
      <c r="E312" s="24"/>
      <c r="J312" s="24"/>
      <c r="L312" s="24"/>
      <c r="N312" s="24"/>
      <c r="O312"/>
      <c r="P312"/>
      <c r="Q312"/>
      <c r="R312"/>
      <c r="S312"/>
      <c r="AR312"/>
      <c r="AS312"/>
      <c r="AT312"/>
    </row>
    <row r="313" spans="1:46">
      <c r="A313" s="64"/>
      <c r="E313" s="24"/>
      <c r="J313" s="24"/>
      <c r="L313" s="24"/>
      <c r="N313" s="24"/>
      <c r="O313"/>
      <c r="P313"/>
      <c r="Q313"/>
      <c r="R313"/>
      <c r="S313"/>
      <c r="AR313"/>
      <c r="AS313"/>
      <c r="AT313"/>
    </row>
    <row r="314" spans="1:46">
      <c r="A314" s="64"/>
      <c r="E314" s="24"/>
      <c r="J314" s="24"/>
      <c r="L314" s="24"/>
      <c r="N314" s="24"/>
      <c r="O314"/>
      <c r="P314"/>
      <c r="Q314"/>
      <c r="R314"/>
      <c r="S314"/>
      <c r="AR314"/>
      <c r="AS314"/>
      <c r="AT314"/>
    </row>
    <row r="315" spans="1:46">
      <c r="A315" s="64"/>
      <c r="E315" s="24"/>
      <c r="J315" s="24"/>
      <c r="L315" s="24"/>
      <c r="N315" s="24"/>
      <c r="O315"/>
      <c r="P315"/>
      <c r="Q315"/>
      <c r="R315"/>
      <c r="S315"/>
      <c r="AR315"/>
      <c r="AS315"/>
      <c r="AT315"/>
    </row>
    <row r="316" spans="1:46">
      <c r="A316" s="64"/>
      <c r="E316" s="24"/>
      <c r="J316" s="24"/>
      <c r="L316" s="24"/>
      <c r="N316" s="24"/>
      <c r="O316"/>
      <c r="P316"/>
      <c r="Q316"/>
      <c r="R316"/>
      <c r="S316"/>
      <c r="AR316"/>
      <c r="AS316"/>
      <c r="AT316"/>
    </row>
    <row r="317" spans="1:46">
      <c r="A317" s="64"/>
      <c r="E317" s="24"/>
      <c r="J317" s="24"/>
      <c r="L317" s="24"/>
      <c r="N317" s="24"/>
      <c r="O317"/>
      <c r="P317"/>
      <c r="Q317"/>
      <c r="R317"/>
      <c r="S317"/>
      <c r="AR317"/>
      <c r="AS317"/>
      <c r="AT317"/>
    </row>
    <row r="318" spans="1:46">
      <c r="A318" s="64"/>
      <c r="E318" s="24"/>
      <c r="J318" s="24"/>
      <c r="L318" s="24"/>
      <c r="N318" s="24"/>
      <c r="O318"/>
      <c r="P318"/>
      <c r="Q318"/>
      <c r="R318"/>
      <c r="S318"/>
      <c r="AR318"/>
      <c r="AS318"/>
      <c r="AT318"/>
    </row>
    <row r="319" spans="1:46">
      <c r="A319" s="64"/>
      <c r="E319" s="24"/>
      <c r="J319" s="24"/>
      <c r="L319" s="24"/>
      <c r="N319" s="24"/>
      <c r="O319"/>
      <c r="P319"/>
      <c r="Q319"/>
      <c r="R319"/>
      <c r="S319"/>
      <c r="AR319"/>
      <c r="AS319"/>
      <c r="AT319"/>
    </row>
    <row r="320" spans="1:46">
      <c r="A320" s="64"/>
      <c r="E320" s="24"/>
      <c r="J320" s="24"/>
      <c r="L320" s="24"/>
      <c r="N320" s="24"/>
      <c r="O320"/>
      <c r="P320"/>
      <c r="Q320"/>
      <c r="R320"/>
      <c r="S320"/>
      <c r="AR320"/>
      <c r="AS320"/>
      <c r="AT320"/>
    </row>
    <row r="321" spans="1:46">
      <c r="A321" s="64"/>
      <c r="E321" s="24"/>
      <c r="J321" s="24"/>
      <c r="L321" s="24"/>
      <c r="N321" s="24"/>
      <c r="O321"/>
      <c r="P321"/>
      <c r="Q321"/>
      <c r="R321"/>
      <c r="S321"/>
      <c r="AR321"/>
      <c r="AS321"/>
      <c r="AT321"/>
    </row>
    <row r="322" spans="1:46">
      <c r="A322" s="64"/>
      <c r="E322" s="24"/>
      <c r="J322" s="24"/>
      <c r="L322" s="24"/>
      <c r="N322" s="24"/>
      <c r="O322"/>
      <c r="P322"/>
      <c r="Q322"/>
      <c r="R322"/>
      <c r="S322"/>
      <c r="AR322"/>
      <c r="AS322"/>
      <c r="AT322"/>
    </row>
    <row r="323" spans="1:46">
      <c r="A323" s="64"/>
      <c r="E323" s="24"/>
      <c r="J323" s="24"/>
      <c r="L323" s="24"/>
      <c r="N323" s="24"/>
      <c r="O323"/>
      <c r="P323"/>
      <c r="Q323"/>
      <c r="R323"/>
      <c r="S323"/>
      <c r="AR323"/>
      <c r="AS323"/>
      <c r="AT323"/>
    </row>
    <row r="324" spans="1:46">
      <c r="A324" s="64"/>
      <c r="E324" s="24"/>
      <c r="J324" s="24"/>
      <c r="L324" s="24"/>
      <c r="N324" s="24"/>
      <c r="O324"/>
      <c r="P324"/>
      <c r="Q324"/>
      <c r="R324"/>
      <c r="S324"/>
      <c r="AR324"/>
      <c r="AS324"/>
      <c r="AT324"/>
    </row>
    <row r="325" spans="1:46">
      <c r="A325" s="64"/>
      <c r="E325" s="24"/>
      <c r="J325" s="24"/>
      <c r="L325" s="24"/>
      <c r="N325" s="24"/>
      <c r="O325"/>
      <c r="P325"/>
      <c r="Q325"/>
      <c r="R325"/>
      <c r="S325"/>
      <c r="AR325"/>
      <c r="AS325"/>
      <c r="AT325"/>
    </row>
    <row r="326" spans="1:46">
      <c r="A326" s="64"/>
      <c r="E326" s="24"/>
      <c r="J326" s="24"/>
      <c r="L326" s="24"/>
      <c r="N326" s="24"/>
      <c r="O326"/>
      <c r="P326"/>
      <c r="Q326"/>
      <c r="R326"/>
      <c r="S326"/>
      <c r="AR326"/>
      <c r="AS326"/>
      <c r="AT326"/>
    </row>
    <row r="327" spans="1:46">
      <c r="A327" s="64"/>
      <c r="E327" s="24"/>
      <c r="J327" s="24"/>
      <c r="L327" s="24"/>
      <c r="N327" s="24"/>
      <c r="O327"/>
      <c r="P327"/>
      <c r="Q327"/>
      <c r="R327"/>
      <c r="S327"/>
      <c r="AR327"/>
      <c r="AS327"/>
      <c r="AT327"/>
    </row>
    <row r="328" spans="1:46">
      <c r="A328" s="64"/>
      <c r="E328" s="24"/>
      <c r="J328" s="24"/>
      <c r="L328" s="24"/>
      <c r="N328" s="24"/>
      <c r="O328"/>
      <c r="P328"/>
      <c r="Q328"/>
      <c r="R328"/>
      <c r="S328"/>
      <c r="AR328"/>
      <c r="AS328"/>
      <c r="AT328"/>
    </row>
    <row r="329" spans="1:46">
      <c r="A329" s="64"/>
      <c r="E329" s="24"/>
      <c r="J329" s="24"/>
      <c r="L329" s="24"/>
      <c r="N329" s="24"/>
      <c r="O329"/>
      <c r="P329"/>
      <c r="Q329"/>
      <c r="R329"/>
      <c r="S329"/>
      <c r="AR329"/>
      <c r="AS329"/>
      <c r="AT329"/>
    </row>
    <row r="330" spans="1:46">
      <c r="A330" s="64"/>
      <c r="E330" s="24"/>
      <c r="J330" s="24"/>
      <c r="L330" s="24"/>
      <c r="N330" s="24"/>
      <c r="O330"/>
      <c r="P330"/>
      <c r="Q330"/>
      <c r="R330"/>
      <c r="S330"/>
      <c r="AR330"/>
      <c r="AS330"/>
      <c r="AT330"/>
    </row>
    <row r="331" spans="1:46">
      <c r="A331" s="64"/>
      <c r="E331" s="24"/>
      <c r="J331" s="24"/>
      <c r="L331" s="24"/>
      <c r="N331" s="24"/>
      <c r="O331"/>
      <c r="P331"/>
      <c r="Q331"/>
      <c r="R331"/>
      <c r="S331"/>
      <c r="AR331"/>
      <c r="AS331"/>
      <c r="AT331"/>
    </row>
    <row r="332" spans="1:46">
      <c r="A332" s="64"/>
      <c r="E332" s="24"/>
      <c r="J332" s="24"/>
      <c r="L332" s="24"/>
      <c r="N332" s="24"/>
      <c r="O332"/>
      <c r="P332"/>
      <c r="Q332"/>
      <c r="R332"/>
      <c r="S332"/>
      <c r="AR332"/>
      <c r="AS332"/>
      <c r="AT332"/>
    </row>
    <row r="333" spans="1:46">
      <c r="A333" s="64"/>
      <c r="E333" s="24"/>
      <c r="J333" s="24"/>
      <c r="L333" s="24"/>
      <c r="N333" s="24"/>
      <c r="O333"/>
      <c r="P333"/>
      <c r="Q333"/>
      <c r="R333"/>
      <c r="S333"/>
      <c r="AR333"/>
      <c r="AS333"/>
      <c r="AT333"/>
    </row>
    <row r="334" spans="1:46">
      <c r="A334" s="64"/>
      <c r="E334" s="24"/>
      <c r="J334" s="24"/>
      <c r="L334" s="24"/>
      <c r="N334" s="24"/>
      <c r="O334"/>
      <c r="P334"/>
      <c r="Q334"/>
      <c r="R334"/>
      <c r="S334"/>
      <c r="AR334"/>
      <c r="AS334"/>
      <c r="AT334"/>
    </row>
    <row r="335" spans="1:46">
      <c r="A335" s="64"/>
      <c r="E335" s="24"/>
      <c r="J335" s="24"/>
      <c r="L335" s="24"/>
      <c r="N335" s="24"/>
      <c r="O335"/>
      <c r="P335"/>
      <c r="Q335"/>
      <c r="R335"/>
      <c r="S335"/>
      <c r="AR335"/>
      <c r="AS335"/>
      <c r="AT335"/>
    </row>
    <row r="336" spans="1:46">
      <c r="A336" s="64"/>
      <c r="E336" s="24"/>
      <c r="J336" s="24"/>
      <c r="L336" s="24"/>
      <c r="N336" s="24"/>
      <c r="O336"/>
      <c r="P336"/>
      <c r="Q336"/>
      <c r="R336"/>
      <c r="S336"/>
      <c r="AR336"/>
      <c r="AS336"/>
      <c r="AT336"/>
    </row>
    <row r="337" spans="1:46">
      <c r="A337" s="64"/>
      <c r="E337" s="24"/>
      <c r="J337" s="24"/>
      <c r="L337" s="24"/>
      <c r="N337" s="24"/>
      <c r="O337"/>
      <c r="P337"/>
      <c r="Q337"/>
      <c r="R337"/>
      <c r="S337"/>
      <c r="AR337"/>
      <c r="AS337"/>
      <c r="AT337"/>
    </row>
    <row r="338" spans="1:46">
      <c r="A338" s="64"/>
      <c r="E338" s="24"/>
      <c r="J338" s="24"/>
      <c r="L338" s="24"/>
      <c r="N338" s="24"/>
      <c r="O338"/>
      <c r="P338"/>
      <c r="Q338"/>
      <c r="R338"/>
      <c r="S338"/>
      <c r="AR338"/>
      <c r="AS338"/>
      <c r="AT338"/>
    </row>
    <row r="339" spans="1:46">
      <c r="A339" s="64"/>
      <c r="E339" s="24"/>
      <c r="J339" s="24"/>
      <c r="L339" s="24"/>
      <c r="N339" s="24"/>
      <c r="O339"/>
      <c r="P339"/>
      <c r="Q339"/>
      <c r="R339"/>
      <c r="S339"/>
      <c r="AR339"/>
      <c r="AS339"/>
      <c r="AT339"/>
    </row>
    <row r="340" spans="1:46">
      <c r="A340" s="64"/>
      <c r="E340" s="24"/>
      <c r="J340" s="24"/>
      <c r="L340" s="24"/>
      <c r="N340" s="24"/>
      <c r="O340"/>
      <c r="P340"/>
      <c r="Q340"/>
      <c r="R340"/>
      <c r="S340"/>
      <c r="AR340"/>
      <c r="AS340"/>
      <c r="AT340"/>
    </row>
    <row r="341" spans="1:46">
      <c r="A341" s="64"/>
      <c r="E341" s="24"/>
      <c r="J341" s="24"/>
      <c r="L341" s="24"/>
      <c r="N341" s="24"/>
      <c r="O341"/>
      <c r="P341"/>
      <c r="Q341"/>
      <c r="R341"/>
      <c r="S341"/>
      <c r="AR341"/>
      <c r="AS341"/>
      <c r="AT341"/>
    </row>
    <row r="342" spans="1:46">
      <c r="A342" s="64"/>
      <c r="E342" s="24"/>
      <c r="J342" s="24"/>
      <c r="L342" s="24"/>
      <c r="N342" s="24"/>
      <c r="O342"/>
      <c r="P342"/>
      <c r="Q342"/>
      <c r="R342"/>
      <c r="S342"/>
      <c r="AR342"/>
      <c r="AS342"/>
      <c r="AT342"/>
    </row>
    <row r="343" spans="1:46">
      <c r="A343" s="64"/>
      <c r="E343" s="24"/>
      <c r="J343" s="24"/>
      <c r="L343" s="24"/>
      <c r="N343" s="24"/>
      <c r="O343"/>
      <c r="P343"/>
      <c r="Q343"/>
      <c r="R343"/>
      <c r="S343"/>
      <c r="AR343"/>
      <c r="AS343"/>
      <c r="AT343"/>
    </row>
    <row r="344" spans="1:46">
      <c r="A344" s="64"/>
      <c r="E344" s="24"/>
      <c r="J344" s="24"/>
      <c r="L344" s="24"/>
      <c r="N344" s="24"/>
      <c r="O344"/>
      <c r="P344"/>
      <c r="Q344"/>
      <c r="R344"/>
      <c r="S344"/>
      <c r="AR344"/>
      <c r="AS344"/>
      <c r="AT344"/>
    </row>
    <row r="345" spans="1:46">
      <c r="A345" s="64"/>
      <c r="E345" s="24"/>
      <c r="J345" s="24"/>
      <c r="L345" s="24"/>
      <c r="N345" s="24"/>
      <c r="O345"/>
      <c r="P345"/>
      <c r="Q345"/>
      <c r="R345"/>
      <c r="S345"/>
      <c r="AR345"/>
      <c r="AS345"/>
      <c r="AT345"/>
    </row>
    <row r="346" spans="1:46">
      <c r="A346" s="64"/>
      <c r="E346" s="24"/>
      <c r="J346" s="24"/>
      <c r="L346" s="24"/>
      <c r="N346" s="24"/>
      <c r="O346"/>
      <c r="P346"/>
      <c r="Q346"/>
      <c r="R346"/>
      <c r="S346"/>
      <c r="AR346"/>
      <c r="AS346"/>
      <c r="AT346"/>
    </row>
    <row r="347" spans="1:46">
      <c r="A347" s="64"/>
      <c r="E347" s="24"/>
      <c r="J347" s="24"/>
      <c r="L347" s="24"/>
      <c r="N347" s="24"/>
      <c r="O347"/>
      <c r="P347"/>
      <c r="Q347"/>
      <c r="R347"/>
      <c r="S347"/>
      <c r="AR347"/>
      <c r="AS347"/>
      <c r="AT347"/>
    </row>
    <row r="348" spans="1:46">
      <c r="A348" s="64"/>
      <c r="E348" s="24"/>
      <c r="J348" s="24"/>
      <c r="L348" s="24"/>
      <c r="N348" s="24"/>
      <c r="O348"/>
      <c r="P348"/>
      <c r="Q348"/>
      <c r="R348"/>
      <c r="S348"/>
      <c r="AR348"/>
      <c r="AS348"/>
      <c r="AT348"/>
    </row>
    <row r="349" spans="1:46">
      <c r="A349" s="64"/>
      <c r="E349" s="24"/>
      <c r="J349" s="24"/>
      <c r="L349" s="24"/>
      <c r="N349" s="24"/>
      <c r="O349"/>
      <c r="P349"/>
      <c r="Q349"/>
      <c r="R349"/>
      <c r="S349"/>
      <c r="AR349"/>
      <c r="AS349"/>
      <c r="AT349"/>
    </row>
    <row r="350" spans="1:46">
      <c r="A350" s="64"/>
      <c r="E350" s="24"/>
      <c r="J350" s="24"/>
      <c r="L350" s="24"/>
      <c r="N350" s="24"/>
      <c r="O350"/>
      <c r="P350"/>
      <c r="Q350"/>
      <c r="R350"/>
      <c r="S350"/>
      <c r="AR350"/>
      <c r="AS350"/>
      <c r="AT350"/>
    </row>
    <row r="351" spans="1:46">
      <c r="A351" s="64"/>
      <c r="E351" s="24"/>
      <c r="J351" s="24"/>
      <c r="L351" s="24"/>
      <c r="N351" s="24"/>
      <c r="O351"/>
      <c r="P351"/>
      <c r="Q351"/>
      <c r="R351"/>
      <c r="S351"/>
      <c r="AR351"/>
      <c r="AS351"/>
      <c r="AT351"/>
    </row>
    <row r="352" spans="1:46">
      <c r="A352" s="64"/>
      <c r="E352" s="24"/>
      <c r="J352" s="24"/>
      <c r="L352" s="24"/>
      <c r="N352" s="24"/>
      <c r="O352"/>
      <c r="P352"/>
      <c r="Q352"/>
      <c r="R352"/>
      <c r="S352"/>
      <c r="AR352"/>
      <c r="AS352"/>
      <c r="AT352"/>
    </row>
    <row r="353" spans="1:46">
      <c r="A353" s="64"/>
      <c r="E353" s="24"/>
      <c r="J353" s="24"/>
      <c r="L353" s="24"/>
      <c r="N353" s="24"/>
      <c r="O353"/>
      <c r="P353"/>
      <c r="Q353"/>
      <c r="R353"/>
      <c r="S353"/>
      <c r="AR353"/>
      <c r="AS353"/>
      <c r="AT353"/>
    </row>
    <row r="354" spans="1:46">
      <c r="A354" s="64"/>
      <c r="E354" s="24"/>
      <c r="J354" s="24"/>
      <c r="L354" s="24"/>
      <c r="N354" s="24"/>
      <c r="O354"/>
      <c r="P354"/>
      <c r="Q354"/>
      <c r="R354"/>
      <c r="S354"/>
      <c r="AR354"/>
      <c r="AS354"/>
      <c r="AT354"/>
    </row>
    <row r="355" spans="1:46">
      <c r="A355" s="64"/>
      <c r="E355" s="24"/>
      <c r="J355" s="24"/>
      <c r="L355" s="24"/>
      <c r="N355" s="24"/>
      <c r="O355"/>
      <c r="P355"/>
      <c r="Q355"/>
      <c r="R355"/>
      <c r="S355"/>
      <c r="AR355"/>
      <c r="AS355"/>
      <c r="AT355"/>
    </row>
    <row r="356" spans="1:46">
      <c r="A356" s="64"/>
      <c r="E356" s="24"/>
      <c r="J356" s="24"/>
      <c r="L356" s="24"/>
      <c r="N356" s="24"/>
      <c r="O356"/>
      <c r="P356"/>
      <c r="Q356"/>
      <c r="R356"/>
      <c r="S356"/>
      <c r="AR356"/>
      <c r="AS356"/>
      <c r="AT356"/>
    </row>
    <row r="357" spans="1:46">
      <c r="A357" s="64"/>
      <c r="E357" s="24"/>
      <c r="J357" s="24"/>
      <c r="L357" s="24"/>
      <c r="N357" s="24"/>
      <c r="O357"/>
      <c r="P357"/>
      <c r="Q357"/>
      <c r="R357"/>
      <c r="S357"/>
      <c r="AR357"/>
      <c r="AS357"/>
      <c r="AT357"/>
    </row>
    <row r="358" spans="1:46">
      <c r="A358" s="64"/>
      <c r="E358" s="24"/>
      <c r="J358" s="24"/>
      <c r="L358" s="24"/>
      <c r="N358" s="24"/>
      <c r="O358"/>
      <c r="P358"/>
      <c r="Q358"/>
      <c r="R358"/>
      <c r="S358"/>
      <c r="AR358"/>
      <c r="AS358"/>
      <c r="AT358"/>
    </row>
    <row r="359" spans="1:46">
      <c r="A359" s="64"/>
      <c r="E359" s="24"/>
      <c r="J359" s="24"/>
      <c r="L359" s="24"/>
      <c r="N359" s="24"/>
      <c r="O359"/>
      <c r="P359"/>
      <c r="Q359"/>
      <c r="R359"/>
      <c r="S359"/>
      <c r="AR359"/>
      <c r="AS359"/>
      <c r="AT359"/>
    </row>
    <row r="360" spans="1:46">
      <c r="A360" s="64"/>
      <c r="E360" s="24"/>
      <c r="J360" s="24"/>
      <c r="L360" s="24"/>
      <c r="N360" s="24"/>
      <c r="O360"/>
      <c r="P360"/>
      <c r="Q360"/>
      <c r="R360"/>
      <c r="S360"/>
      <c r="AR360"/>
      <c r="AS360"/>
      <c r="AT360"/>
    </row>
    <row r="361" spans="1:46">
      <c r="A361" s="64"/>
      <c r="E361" s="24"/>
      <c r="J361" s="24"/>
      <c r="L361" s="24"/>
      <c r="N361" s="24"/>
      <c r="O361"/>
      <c r="P361"/>
      <c r="Q361"/>
      <c r="R361"/>
      <c r="S361"/>
      <c r="AR361"/>
      <c r="AS361"/>
      <c r="AT361"/>
    </row>
    <row r="362" spans="1:46">
      <c r="A362" s="64"/>
      <c r="E362" s="24"/>
      <c r="J362" s="24"/>
      <c r="L362" s="24"/>
      <c r="N362" s="24"/>
      <c r="O362"/>
      <c r="P362"/>
      <c r="Q362"/>
      <c r="R362"/>
      <c r="S362"/>
      <c r="AR362"/>
      <c r="AS362"/>
      <c r="AT362"/>
    </row>
    <row r="363" spans="1:46">
      <c r="A363" s="64"/>
      <c r="E363" s="24"/>
      <c r="J363" s="24"/>
      <c r="L363" s="24"/>
      <c r="N363" s="24"/>
      <c r="O363"/>
      <c r="P363"/>
      <c r="Q363"/>
      <c r="R363"/>
      <c r="S363"/>
      <c r="AR363"/>
      <c r="AS363"/>
      <c r="AT363"/>
    </row>
    <row r="364" spans="1:46">
      <c r="A364" s="64"/>
      <c r="E364" s="24"/>
      <c r="J364" s="24"/>
      <c r="L364" s="24"/>
      <c r="N364" s="24"/>
      <c r="O364"/>
      <c r="P364"/>
      <c r="Q364"/>
      <c r="R364"/>
      <c r="S364"/>
      <c r="AR364"/>
      <c r="AS364"/>
      <c r="AT364"/>
    </row>
    <row r="365" spans="1:46">
      <c r="A365" s="64"/>
      <c r="E365" s="24"/>
      <c r="J365" s="24"/>
      <c r="L365" s="24"/>
      <c r="N365" s="24"/>
      <c r="O365"/>
      <c r="P365"/>
      <c r="Q365"/>
      <c r="R365"/>
      <c r="S365"/>
      <c r="AR365"/>
      <c r="AS365"/>
      <c r="AT365"/>
    </row>
    <row r="366" spans="1:46">
      <c r="A366" s="64"/>
      <c r="E366" s="24"/>
      <c r="J366" s="24"/>
      <c r="L366" s="24"/>
      <c r="N366" s="24"/>
      <c r="O366"/>
      <c r="P366"/>
      <c r="Q366"/>
      <c r="R366"/>
      <c r="S366"/>
      <c r="AR366"/>
      <c r="AS366"/>
      <c r="AT366"/>
    </row>
    <row r="367" spans="1:46">
      <c r="A367" s="64"/>
      <c r="E367" s="24"/>
      <c r="J367" s="24"/>
      <c r="L367" s="24"/>
      <c r="N367" s="24"/>
      <c r="O367"/>
      <c r="P367"/>
      <c r="Q367"/>
      <c r="R367"/>
      <c r="S367"/>
      <c r="AR367"/>
      <c r="AS367"/>
      <c r="AT367"/>
    </row>
    <row r="368" spans="1:46">
      <c r="A368" s="64"/>
      <c r="E368" s="24"/>
      <c r="J368" s="24"/>
      <c r="L368" s="24"/>
      <c r="N368" s="24"/>
      <c r="O368"/>
      <c r="P368"/>
      <c r="Q368"/>
      <c r="R368"/>
      <c r="S368"/>
      <c r="AR368"/>
      <c r="AS368"/>
      <c r="AT368"/>
    </row>
    <row r="369" spans="1:46">
      <c r="A369" s="64"/>
      <c r="E369" s="24"/>
      <c r="J369" s="24"/>
      <c r="L369" s="24"/>
      <c r="N369" s="24"/>
      <c r="O369"/>
      <c r="P369"/>
      <c r="Q369"/>
      <c r="R369"/>
      <c r="S369"/>
      <c r="AR369"/>
      <c r="AS369"/>
      <c r="AT369"/>
    </row>
    <row r="370" spans="1:46">
      <c r="A370" s="64"/>
      <c r="E370" s="24"/>
      <c r="J370" s="24"/>
      <c r="L370" s="24"/>
      <c r="N370" s="24"/>
      <c r="O370"/>
      <c r="P370"/>
      <c r="Q370"/>
      <c r="R370"/>
      <c r="S370"/>
      <c r="AR370"/>
      <c r="AS370"/>
      <c r="AT370"/>
    </row>
    <row r="371" spans="1:46">
      <c r="A371" s="64"/>
      <c r="E371" s="24"/>
      <c r="J371" s="24"/>
      <c r="L371" s="24"/>
      <c r="N371" s="24"/>
      <c r="O371"/>
      <c r="P371"/>
      <c r="Q371"/>
      <c r="R371"/>
      <c r="S371"/>
      <c r="AR371"/>
      <c r="AS371"/>
      <c r="AT371"/>
    </row>
    <row r="372" spans="1:46">
      <c r="A372" s="64"/>
      <c r="E372" s="24"/>
      <c r="J372" s="24"/>
      <c r="L372" s="24"/>
      <c r="N372" s="24"/>
      <c r="O372"/>
      <c r="P372"/>
      <c r="Q372"/>
      <c r="R372"/>
      <c r="S372"/>
      <c r="AR372"/>
      <c r="AS372"/>
      <c r="AT372"/>
    </row>
    <row r="373" spans="1:46">
      <c r="A373" s="64"/>
      <c r="E373" s="24"/>
      <c r="J373" s="24"/>
      <c r="L373" s="24"/>
      <c r="N373" s="24"/>
      <c r="O373"/>
      <c r="P373"/>
      <c r="Q373"/>
      <c r="R373"/>
      <c r="S373"/>
      <c r="AR373"/>
      <c r="AS373"/>
      <c r="AT373"/>
    </row>
    <row r="374" spans="1:46">
      <c r="A374" s="64"/>
      <c r="E374" s="24"/>
      <c r="J374" s="24"/>
      <c r="L374" s="24"/>
      <c r="N374" s="24"/>
      <c r="O374"/>
      <c r="P374"/>
      <c r="Q374"/>
      <c r="R374"/>
      <c r="S374"/>
      <c r="AR374"/>
      <c r="AS374"/>
      <c r="AT374"/>
    </row>
    <row r="375" spans="1:46">
      <c r="A375" s="64"/>
      <c r="E375" s="24"/>
      <c r="J375" s="24"/>
      <c r="L375" s="24"/>
      <c r="N375" s="24"/>
      <c r="O375"/>
      <c r="P375"/>
      <c r="Q375"/>
      <c r="R375"/>
      <c r="S375"/>
      <c r="AR375"/>
      <c r="AS375"/>
      <c r="AT375"/>
    </row>
    <row r="376" spans="1:46">
      <c r="A376" s="64"/>
      <c r="E376" s="24"/>
      <c r="J376" s="24"/>
      <c r="L376" s="24"/>
      <c r="N376" s="24"/>
      <c r="O376"/>
      <c r="P376"/>
      <c r="Q376"/>
      <c r="R376"/>
      <c r="S376"/>
      <c r="AR376"/>
      <c r="AS376"/>
      <c r="AT376"/>
    </row>
    <row r="377" spans="1:46">
      <c r="A377" s="64"/>
      <c r="E377" s="24"/>
      <c r="J377" s="24"/>
      <c r="L377" s="24"/>
      <c r="N377" s="24"/>
      <c r="O377"/>
      <c r="P377"/>
      <c r="Q377"/>
      <c r="R377"/>
      <c r="S377"/>
      <c r="AR377"/>
      <c r="AS377"/>
      <c r="AT377"/>
    </row>
    <row r="378" spans="1:46">
      <c r="A378" s="64"/>
      <c r="E378" s="24"/>
      <c r="J378" s="24"/>
      <c r="L378" s="24"/>
      <c r="N378" s="24"/>
      <c r="O378"/>
      <c r="P378"/>
      <c r="Q378"/>
      <c r="R378"/>
      <c r="S378"/>
      <c r="AR378"/>
      <c r="AS378"/>
      <c r="AT378"/>
    </row>
    <row r="379" spans="1:46">
      <c r="A379" s="64"/>
      <c r="E379" s="24"/>
      <c r="J379" s="24"/>
      <c r="L379" s="24"/>
      <c r="N379" s="24"/>
      <c r="O379"/>
      <c r="P379"/>
      <c r="Q379"/>
      <c r="R379"/>
      <c r="S379"/>
      <c r="AR379"/>
      <c r="AS379"/>
      <c r="AT379"/>
    </row>
    <row r="380" spans="1:46">
      <c r="A380" s="64"/>
      <c r="E380" s="24"/>
      <c r="J380" s="24"/>
      <c r="L380" s="24"/>
      <c r="N380" s="24"/>
      <c r="O380"/>
      <c r="P380"/>
      <c r="Q380"/>
      <c r="R380"/>
      <c r="S380"/>
      <c r="AR380"/>
      <c r="AS380"/>
      <c r="AT380"/>
    </row>
    <row r="381" spans="1:46">
      <c r="A381" s="64"/>
      <c r="E381" s="24"/>
      <c r="J381" s="24"/>
      <c r="L381" s="24"/>
      <c r="N381" s="24"/>
      <c r="O381"/>
      <c r="P381"/>
      <c r="Q381"/>
      <c r="R381"/>
      <c r="S381"/>
      <c r="AR381"/>
      <c r="AS381"/>
      <c r="AT381"/>
    </row>
    <row r="382" spans="1:46">
      <c r="A382" s="64"/>
      <c r="E382" s="24"/>
      <c r="J382" s="24"/>
      <c r="L382" s="24"/>
      <c r="N382" s="24"/>
      <c r="O382"/>
      <c r="P382"/>
      <c r="Q382"/>
      <c r="R382"/>
      <c r="S382"/>
      <c r="AR382"/>
      <c r="AS382"/>
      <c r="AT382"/>
    </row>
    <row r="383" spans="1:46">
      <c r="A383" s="64"/>
      <c r="E383" s="24"/>
      <c r="J383" s="24"/>
      <c r="L383" s="24"/>
      <c r="N383" s="24"/>
      <c r="O383"/>
      <c r="P383"/>
      <c r="Q383"/>
      <c r="R383"/>
      <c r="S383"/>
      <c r="AR383"/>
      <c r="AS383"/>
      <c r="AT383"/>
    </row>
    <row r="384" spans="1:46">
      <c r="A384" s="64"/>
      <c r="E384" s="24"/>
      <c r="J384" s="24"/>
      <c r="L384" s="24"/>
      <c r="N384" s="24"/>
      <c r="O384"/>
      <c r="P384"/>
      <c r="Q384"/>
      <c r="R384"/>
      <c r="S384"/>
      <c r="AR384"/>
      <c r="AS384"/>
      <c r="AT384"/>
    </row>
    <row r="385" spans="1:46">
      <c r="A385" s="64"/>
      <c r="E385" s="24"/>
      <c r="J385" s="24"/>
      <c r="L385" s="24"/>
      <c r="N385" s="24"/>
      <c r="O385"/>
      <c r="P385"/>
      <c r="Q385"/>
      <c r="R385"/>
      <c r="S385"/>
      <c r="AR385"/>
      <c r="AS385"/>
      <c r="AT385"/>
    </row>
    <row r="386" spans="1:46">
      <c r="A386" s="64"/>
      <c r="E386" s="24"/>
      <c r="J386" s="24"/>
      <c r="L386" s="24"/>
      <c r="N386" s="24"/>
      <c r="O386"/>
      <c r="P386"/>
      <c r="Q386"/>
      <c r="R386"/>
      <c r="S386"/>
      <c r="AR386"/>
      <c r="AS386"/>
      <c r="AT386"/>
    </row>
    <row r="387" spans="1:46">
      <c r="A387" s="64"/>
      <c r="E387" s="24"/>
      <c r="J387" s="24"/>
      <c r="L387" s="24"/>
      <c r="N387" s="24"/>
      <c r="O387"/>
      <c r="P387"/>
      <c r="Q387"/>
      <c r="R387"/>
      <c r="S387"/>
      <c r="AR387"/>
      <c r="AS387"/>
      <c r="AT387"/>
    </row>
    <row r="388" spans="1:46">
      <c r="A388" s="64"/>
      <c r="E388" s="24"/>
      <c r="J388" s="24"/>
      <c r="L388" s="24"/>
      <c r="N388" s="24"/>
      <c r="O388"/>
      <c r="P388"/>
      <c r="Q388"/>
      <c r="R388"/>
      <c r="S388"/>
      <c r="AR388"/>
      <c r="AS388"/>
      <c r="AT388"/>
    </row>
    <row r="389" spans="1:46">
      <c r="A389" s="64"/>
      <c r="E389" s="24"/>
      <c r="J389" s="24"/>
      <c r="L389" s="24"/>
      <c r="N389" s="24"/>
      <c r="O389"/>
      <c r="P389"/>
      <c r="Q389"/>
      <c r="R389"/>
      <c r="S389"/>
      <c r="AR389"/>
      <c r="AS389"/>
      <c r="AT389"/>
    </row>
    <row r="390" spans="1:46">
      <c r="A390" s="64"/>
      <c r="E390" s="24"/>
      <c r="J390" s="24"/>
      <c r="L390" s="24"/>
      <c r="N390" s="24"/>
      <c r="O390"/>
      <c r="P390"/>
      <c r="Q390"/>
      <c r="R390"/>
      <c r="S390"/>
      <c r="AR390"/>
      <c r="AS390"/>
      <c r="AT390"/>
    </row>
    <row r="391" spans="1:46">
      <c r="A391" s="64"/>
      <c r="E391" s="24"/>
      <c r="J391" s="24"/>
      <c r="L391" s="24"/>
      <c r="N391" s="24"/>
      <c r="O391"/>
      <c r="P391"/>
      <c r="Q391"/>
      <c r="R391"/>
      <c r="S391"/>
      <c r="AR391"/>
      <c r="AS391"/>
      <c r="AT391"/>
    </row>
    <row r="392" spans="1:46">
      <c r="A392" s="64"/>
      <c r="E392" s="24"/>
      <c r="J392" s="24"/>
      <c r="L392" s="24"/>
      <c r="N392" s="24"/>
      <c r="O392"/>
      <c r="P392"/>
      <c r="Q392"/>
      <c r="R392"/>
      <c r="S392"/>
      <c r="AR392"/>
      <c r="AS392"/>
      <c r="AT392"/>
    </row>
    <row r="393" spans="1:46">
      <c r="A393" s="64"/>
      <c r="E393" s="24"/>
      <c r="J393" s="24"/>
      <c r="L393" s="24"/>
      <c r="N393" s="24"/>
      <c r="O393"/>
      <c r="P393"/>
      <c r="Q393"/>
      <c r="R393"/>
      <c r="S393"/>
      <c r="AR393"/>
      <c r="AS393"/>
      <c r="AT393"/>
    </row>
    <row r="394" spans="1:46">
      <c r="A394" s="64"/>
      <c r="E394" s="24"/>
      <c r="J394" s="24"/>
      <c r="L394" s="24"/>
      <c r="N394" s="24"/>
      <c r="O394"/>
      <c r="P394"/>
      <c r="Q394"/>
      <c r="R394"/>
      <c r="S394"/>
      <c r="AR394"/>
      <c r="AS394"/>
      <c r="AT394"/>
    </row>
    <row r="395" spans="1:46">
      <c r="A395" s="64"/>
      <c r="E395" s="24"/>
      <c r="J395" s="24"/>
      <c r="L395" s="24"/>
      <c r="N395" s="24"/>
      <c r="O395"/>
      <c r="P395"/>
      <c r="Q395"/>
      <c r="R395"/>
      <c r="S395"/>
      <c r="AR395"/>
      <c r="AS395"/>
      <c r="AT395"/>
    </row>
    <row r="396" spans="1:46">
      <c r="A396" s="64"/>
      <c r="E396" s="24"/>
      <c r="J396" s="24"/>
      <c r="L396" s="24"/>
      <c r="N396" s="24"/>
      <c r="O396"/>
      <c r="P396"/>
      <c r="Q396"/>
      <c r="R396"/>
      <c r="S396"/>
      <c r="AR396"/>
      <c r="AS396"/>
      <c r="AT396"/>
    </row>
    <row r="397" spans="1:46">
      <c r="A397" s="64"/>
      <c r="E397" s="24"/>
      <c r="J397" s="24"/>
      <c r="L397" s="24"/>
      <c r="N397" s="24"/>
      <c r="O397"/>
      <c r="P397"/>
      <c r="Q397"/>
      <c r="R397"/>
      <c r="S397"/>
      <c r="AR397"/>
      <c r="AS397"/>
      <c r="AT397"/>
    </row>
    <row r="398" spans="1:46">
      <c r="A398" s="64"/>
      <c r="E398" s="24"/>
      <c r="J398" s="24"/>
      <c r="L398" s="24"/>
      <c r="N398" s="24"/>
      <c r="O398"/>
      <c r="P398"/>
      <c r="Q398"/>
      <c r="R398"/>
      <c r="S398"/>
      <c r="AR398"/>
      <c r="AS398"/>
      <c r="AT398"/>
    </row>
    <row r="399" spans="1:46">
      <c r="A399" s="64"/>
      <c r="E399" s="24"/>
      <c r="J399" s="24"/>
      <c r="L399" s="24"/>
      <c r="N399" s="24"/>
      <c r="O399"/>
      <c r="P399"/>
      <c r="Q399"/>
      <c r="R399"/>
      <c r="S399"/>
      <c r="AR399"/>
      <c r="AS399"/>
      <c r="AT399"/>
    </row>
    <row r="400" spans="1:46">
      <c r="A400" s="64"/>
      <c r="E400" s="24"/>
      <c r="J400" s="24"/>
      <c r="L400" s="24"/>
      <c r="N400" s="24"/>
      <c r="O400"/>
      <c r="P400"/>
      <c r="Q400"/>
      <c r="R400"/>
      <c r="S400"/>
      <c r="AR400"/>
      <c r="AS400"/>
      <c r="AT400"/>
    </row>
    <row r="401" spans="1:46">
      <c r="A401" s="64"/>
      <c r="E401" s="24"/>
      <c r="J401" s="24"/>
      <c r="L401" s="24"/>
      <c r="N401" s="24"/>
      <c r="O401"/>
      <c r="P401"/>
      <c r="Q401"/>
      <c r="R401"/>
      <c r="S401"/>
      <c r="AR401"/>
      <c r="AS401"/>
      <c r="AT401"/>
    </row>
    <row r="402" spans="1:46">
      <c r="A402" s="64"/>
      <c r="E402" s="24"/>
      <c r="J402" s="24"/>
      <c r="L402" s="24"/>
      <c r="N402" s="24"/>
      <c r="O402"/>
      <c r="P402"/>
      <c r="Q402"/>
      <c r="R402"/>
      <c r="S402"/>
      <c r="AR402"/>
      <c r="AS402"/>
      <c r="AT402"/>
    </row>
    <row r="403" spans="1:46">
      <c r="A403" s="64"/>
      <c r="E403" s="24"/>
      <c r="J403" s="24"/>
      <c r="L403" s="24"/>
      <c r="N403" s="24"/>
      <c r="O403"/>
      <c r="P403"/>
      <c r="Q403"/>
      <c r="R403"/>
      <c r="S403"/>
      <c r="AR403"/>
      <c r="AS403"/>
      <c r="AT403"/>
    </row>
    <row r="404" spans="1:46">
      <c r="A404" s="64"/>
      <c r="E404" s="24"/>
      <c r="J404" s="24"/>
      <c r="L404" s="24"/>
      <c r="N404" s="24"/>
      <c r="O404"/>
      <c r="P404"/>
      <c r="Q404"/>
      <c r="R404"/>
      <c r="S404"/>
      <c r="AR404"/>
      <c r="AS404"/>
      <c r="AT404"/>
    </row>
    <row r="405" spans="1:46">
      <c r="A405" s="64"/>
      <c r="E405" s="24"/>
      <c r="J405" s="24"/>
      <c r="L405" s="24"/>
      <c r="N405" s="24"/>
      <c r="O405"/>
      <c r="P405"/>
      <c r="Q405"/>
      <c r="R405"/>
      <c r="S405"/>
      <c r="AR405"/>
      <c r="AS405"/>
      <c r="AT405"/>
    </row>
    <row r="406" spans="1:46">
      <c r="A406" s="64"/>
      <c r="E406" s="24"/>
      <c r="J406" s="24"/>
      <c r="L406" s="24"/>
      <c r="N406" s="24"/>
      <c r="O406"/>
      <c r="P406"/>
      <c r="Q406"/>
      <c r="R406"/>
      <c r="S406"/>
      <c r="AR406"/>
      <c r="AS406"/>
      <c r="AT406"/>
    </row>
    <row r="407" spans="1:46">
      <c r="A407" s="64"/>
      <c r="E407" s="24"/>
      <c r="J407" s="24"/>
      <c r="L407" s="24"/>
      <c r="N407" s="24"/>
      <c r="O407"/>
      <c r="P407"/>
      <c r="Q407"/>
      <c r="R407"/>
      <c r="S407"/>
      <c r="AR407"/>
      <c r="AS407"/>
      <c r="AT407"/>
    </row>
    <row r="408" spans="1:46">
      <c r="A408" s="64"/>
      <c r="E408" s="24"/>
      <c r="J408" s="24"/>
      <c r="L408" s="24"/>
      <c r="N408" s="24"/>
      <c r="O408"/>
      <c r="P408"/>
      <c r="Q408"/>
      <c r="R408"/>
      <c r="S408"/>
      <c r="AR408"/>
      <c r="AS408"/>
      <c r="AT408"/>
    </row>
    <row r="409" spans="1:46">
      <c r="A409" s="64"/>
      <c r="E409" s="24"/>
      <c r="J409" s="24"/>
      <c r="L409" s="24"/>
      <c r="N409" s="24"/>
      <c r="O409"/>
      <c r="P409"/>
      <c r="Q409"/>
      <c r="R409"/>
      <c r="S409"/>
      <c r="AR409"/>
      <c r="AS409"/>
      <c r="AT409"/>
    </row>
    <row r="410" spans="1:46">
      <c r="A410" s="64"/>
      <c r="E410" s="24"/>
      <c r="J410" s="24"/>
      <c r="L410" s="24"/>
      <c r="N410" s="24"/>
      <c r="O410"/>
      <c r="P410"/>
      <c r="Q410"/>
      <c r="R410"/>
      <c r="S410"/>
      <c r="AR410"/>
      <c r="AS410"/>
      <c r="AT410"/>
    </row>
    <row r="411" spans="1:46">
      <c r="A411" s="64"/>
      <c r="E411" s="24"/>
      <c r="J411" s="24"/>
      <c r="L411" s="24"/>
      <c r="N411" s="24"/>
      <c r="O411"/>
      <c r="P411"/>
      <c r="Q411"/>
      <c r="R411"/>
      <c r="S411"/>
      <c r="AR411"/>
      <c r="AS411"/>
      <c r="AT411"/>
    </row>
    <row r="412" spans="1:46">
      <c r="A412" s="64"/>
      <c r="E412" s="24"/>
      <c r="J412" s="24"/>
      <c r="L412" s="24"/>
      <c r="N412" s="24"/>
      <c r="O412"/>
      <c r="P412"/>
      <c r="Q412"/>
      <c r="R412"/>
      <c r="S412"/>
      <c r="AR412"/>
      <c r="AS412"/>
      <c r="AT412"/>
    </row>
    <row r="413" spans="1:46">
      <c r="A413" s="64"/>
      <c r="E413" s="24"/>
      <c r="J413" s="24"/>
      <c r="L413" s="24"/>
      <c r="N413" s="24"/>
      <c r="O413"/>
      <c r="P413"/>
      <c r="Q413"/>
      <c r="R413"/>
      <c r="S413"/>
      <c r="AR413"/>
      <c r="AS413"/>
      <c r="AT413"/>
    </row>
    <row r="414" spans="1:46">
      <c r="A414" s="64"/>
      <c r="E414" s="24"/>
      <c r="J414" s="24"/>
      <c r="L414" s="24"/>
      <c r="N414" s="24"/>
      <c r="O414"/>
      <c r="P414"/>
      <c r="Q414"/>
      <c r="R414"/>
      <c r="S414"/>
      <c r="AR414"/>
      <c r="AS414"/>
      <c r="AT414"/>
    </row>
    <row r="415" spans="1:46">
      <c r="A415" s="64"/>
      <c r="E415" s="24"/>
      <c r="J415" s="24"/>
      <c r="L415" s="24"/>
      <c r="N415" s="24"/>
      <c r="O415"/>
      <c r="P415"/>
      <c r="Q415"/>
      <c r="R415"/>
      <c r="S415"/>
      <c r="AR415"/>
      <c r="AS415"/>
      <c r="AT415"/>
    </row>
    <row r="416" spans="1:46">
      <c r="A416" s="64"/>
      <c r="E416" s="24"/>
      <c r="J416" s="24"/>
      <c r="L416" s="24"/>
      <c r="N416" s="24"/>
      <c r="O416"/>
      <c r="P416"/>
      <c r="Q416"/>
      <c r="R416"/>
      <c r="S416"/>
      <c r="AR416"/>
      <c r="AS416"/>
      <c r="AT416"/>
    </row>
    <row r="417" spans="1:46">
      <c r="A417" s="64"/>
      <c r="E417" s="24"/>
      <c r="J417" s="24"/>
      <c r="L417" s="24"/>
      <c r="N417" s="24"/>
      <c r="O417"/>
      <c r="P417"/>
      <c r="Q417"/>
      <c r="R417"/>
      <c r="S417"/>
      <c r="AR417"/>
      <c r="AS417"/>
      <c r="AT417"/>
    </row>
    <row r="418" spans="1:46">
      <c r="A418" s="64"/>
      <c r="E418" s="24"/>
      <c r="J418" s="24"/>
      <c r="L418" s="24"/>
      <c r="N418" s="24"/>
      <c r="O418"/>
      <c r="P418"/>
      <c r="Q418"/>
      <c r="R418"/>
      <c r="S418"/>
      <c r="AR418"/>
      <c r="AS418"/>
      <c r="AT418"/>
    </row>
    <row r="419" spans="1:46">
      <c r="A419" s="64"/>
      <c r="E419" s="24"/>
      <c r="J419" s="24"/>
      <c r="L419" s="24"/>
      <c r="N419" s="24"/>
      <c r="O419"/>
      <c r="P419"/>
      <c r="Q419"/>
      <c r="R419"/>
      <c r="S419"/>
      <c r="AR419"/>
      <c r="AS419"/>
      <c r="AT419"/>
    </row>
    <row r="420" spans="1:46">
      <c r="A420" s="64"/>
      <c r="E420" s="24"/>
      <c r="J420" s="24"/>
      <c r="L420" s="24"/>
      <c r="N420" s="24"/>
      <c r="O420"/>
      <c r="P420"/>
      <c r="Q420"/>
      <c r="R420"/>
      <c r="S420"/>
      <c r="AR420"/>
      <c r="AS420"/>
      <c r="AT420"/>
    </row>
    <row r="421" spans="1:46">
      <c r="A421" s="64"/>
      <c r="E421" s="24"/>
      <c r="J421" s="24"/>
      <c r="L421" s="24"/>
      <c r="N421" s="24"/>
      <c r="O421"/>
      <c r="P421"/>
      <c r="Q421"/>
      <c r="R421"/>
      <c r="S421"/>
      <c r="AR421"/>
      <c r="AS421"/>
      <c r="AT421"/>
    </row>
    <row r="422" spans="1:46">
      <c r="A422" s="64"/>
      <c r="E422" s="24"/>
      <c r="J422" s="24"/>
      <c r="L422" s="24"/>
      <c r="N422" s="24"/>
      <c r="O422"/>
      <c r="P422"/>
      <c r="Q422"/>
      <c r="R422"/>
      <c r="S422"/>
      <c r="AR422"/>
      <c r="AS422"/>
      <c r="AT422"/>
    </row>
    <row r="423" spans="1:46">
      <c r="A423" s="64"/>
      <c r="E423" s="24"/>
      <c r="J423" s="24"/>
      <c r="L423" s="24"/>
      <c r="N423" s="24"/>
      <c r="O423"/>
      <c r="P423"/>
      <c r="Q423"/>
      <c r="R423"/>
      <c r="S423"/>
      <c r="AR423"/>
      <c r="AS423"/>
      <c r="AT423"/>
    </row>
    <row r="424" spans="1:46">
      <c r="A424" s="63"/>
      <c r="E424" s="60"/>
      <c r="O424"/>
      <c r="P424"/>
      <c r="Q424"/>
      <c r="R424"/>
      <c r="S424"/>
      <c r="AR424"/>
      <c r="AS424"/>
      <c r="AT424"/>
    </row>
    <row r="65221" spans="1:46">
      <c r="A65221" s="13"/>
      <c r="B65221" s="56"/>
      <c r="C65221" s="56"/>
      <c r="D65221" s="57"/>
      <c r="F65221" s="57"/>
      <c r="G65221" s="57"/>
      <c r="H65221" s="57"/>
      <c r="I65221" s="57"/>
      <c r="J65221" s="26"/>
      <c r="L65221" s="60"/>
      <c r="N65221" s="60"/>
      <c r="Q65221" s="44"/>
      <c r="R65221" s="57"/>
      <c r="S65221" s="73"/>
      <c r="AR65221"/>
      <c r="AS65221"/>
      <c r="AT65221"/>
    </row>
  </sheetData>
  <sheetProtection formatCells="0" formatColumns="0" formatRows="0" insertHyperlinks="0" selectLockedCells="1"/>
  <protectedRanges>
    <protectedRange sqref="AD4 D135:S65231 G31:S134 D2:S2 D3:F134 H3:S30 D1 G1 J1 M1 P1 S1 V1 Y1 AB1 AE1 AH1 AK1 AN1 AQ1 AT1 AW1 AZ1 BC1 BF1 BI1 BL1 BO1 BR1 BU1 BX1 A1:A65231" name="Plage1"/>
    <protectedRange sqref="G3:G30" name="Plage1_2"/>
  </protectedRanges>
  <sortState ref="A3:U439">
    <sortCondition ref="F2"/>
  </sortState>
  <dataConsolidate/>
  <customSheetViews>
    <customSheetView guid="{7F6F739B-2C3F-1848-B59E-A0337EB31014}" scale="85" showAutoFilter="1" hiddenColumns="1">
      <pane ySplit="2.1" topLeftCell="A3" activePane="bottomLeft" state="frozenSplit"/>
      <selection pane="bottomLeft" activeCell="A86" sqref="A86"/>
      <pageMargins left="0.7" right="0.7" top="0.75" bottom="0.75" header="0.3" footer="0.3"/>
      <pageSetup paperSize="9" orientation="landscape"/>
      <headerFooter alignWithMargins="0"/>
      <autoFilter ref="A2:U439">
        <sortState ref="A3:U439">
          <sortCondition ref="F2"/>
        </sortState>
      </autoFilter>
    </customSheetView>
    <customSheetView guid="{6388D345-8229-45F4-B176-619F24ED05E2}" showAutoFilter="1" hiddenColumns="1">
      <pane ySplit="2" topLeftCell="A3" activePane="bottomLeft" state="frozenSplit"/>
      <selection pane="bottomLeft" activeCell="Q19" sqref="Q19"/>
      <pageMargins left="0.7" right="0.7" top="0.75" bottom="0.75" header="0.3" footer="0.3"/>
      <pageSetup paperSize="9" orientation="landscape"/>
      <headerFooter alignWithMargins="0"/>
      <autoFilter ref="A2:U439">
        <sortState ref="A3:U439">
          <sortCondition ref="F2"/>
        </sortState>
      </autoFilter>
    </customSheetView>
    <customSheetView guid="{5F7C0958-B370-421A-8350-F9BF79373CDB}" scale="130" hiddenColumns="1" topLeftCell="N1">
      <pane ySplit="2" topLeftCell="A3" activePane="bottomLeft" state="frozenSplit"/>
      <selection pane="bottomLeft" activeCell="S15" sqref="S15"/>
      <pageMargins left="0.7" right="0.7" top="0.75" bottom="0.75" header="0.3" footer="0.3"/>
      <pageSetup paperSize="9" orientation="landscape"/>
      <headerFooter alignWithMargins="0"/>
    </customSheetView>
    <customSheetView guid="{BC59ABCF-48A0-44BE-B31C-6ADA6A02AA25}" scale="85" hiddenColumns="1">
      <pane ySplit="2" topLeftCell="A3" activePane="bottomLeft" state="frozenSplit"/>
      <selection pane="bottomLeft" activeCell="A16" sqref="A16"/>
      <pageMargins left="0.7" right="0.7" top="0.75" bottom="0.75" header="0.3" footer="0.3"/>
      <pageSetup paperSize="9" orientation="landscape"/>
      <headerFooter alignWithMargins="0"/>
    </customSheetView>
    <customSheetView guid="{02C84154-6134-4739-93FF-2609C69CB3BA}" hiddenColumns="1">
      <pane ySplit="2" topLeftCell="A6" activePane="bottomLeft" state="frozenSplit"/>
      <selection pane="bottomLeft" activeCell="R12" sqref="R12"/>
      <pageMargins left="0.7" right="0.7" top="0.75" bottom="0.75" header="0.3" footer="0.3"/>
      <pageSetup paperSize="9" orientation="landscape"/>
      <headerFooter alignWithMargins="0"/>
    </customSheetView>
    <customSheetView guid="{C499CBBB-8D7E-4450-B87C-BB62DC9D2784}" scale="85" hiddenColumns="1">
      <pane ySplit="2" topLeftCell="A3" activePane="bottomLeft" state="frozenSplit"/>
      <selection pane="bottomLeft" activeCell="P22" sqref="P22"/>
      <pageMargins left="0.7" right="0.7" top="0.75" bottom="0.75" header="0.3" footer="0.3"/>
      <pageSetup paperSize="9" orientation="landscape"/>
      <headerFooter alignWithMargins="0"/>
    </customSheetView>
    <customSheetView guid="{B6C835D4-BA8F-47D7-918B-AF3A173D4B34}" filter="1" showAutoFilter="1" hiddenColumns="1">
      <pane ySplit="2" topLeftCell="A7" activePane="bottomLeft" state="frozenSplit"/>
      <selection pane="bottomLeft" activeCell="P27" sqref="P27"/>
      <pageMargins left="0.7" right="0.7" top="0.75" bottom="0.75" header="0.3" footer="0.3"/>
      <pageSetup paperSize="9" orientation="landscape"/>
      <headerFooter alignWithMargins="0"/>
      <autoFilter ref="A2:U440">
        <filterColumn colId="7">
          <filters>
            <filter val="1er article"/>
          </filters>
        </filterColumn>
      </autoFilter>
    </customSheetView>
    <customSheetView guid="{26032B87-E06D-47F4-97BB-2F77857D46D3}" scale="85">
      <pane ySplit="38" topLeftCell="A39" activePane="bottomLeft" state="frozenSplit"/>
      <selection pane="bottomLeft" activeCell="O35" sqref="O34:O35"/>
      <pageMargins left="0.7" right="0.7" top="0.75" bottom="0.75" header="0.3" footer="0.3"/>
      <pageSetup paperSize="9" orientation="landscape"/>
      <headerFooter alignWithMargins="0"/>
    </customSheetView>
    <customSheetView guid="{03DDFD95-DD3C-44B2-8836-93C3CA517DBB}" scale="130" hiddenColumns="1">
      <pane ySplit="2" topLeftCell="A6" activePane="bottomLeft" state="frozenSplit"/>
      <selection pane="bottomLeft" activeCell="C16" sqref="C16"/>
      <pageMargins left="0.7" right="0.7" top="0.75" bottom="0.75" header="0.3" footer="0.3"/>
      <pageSetup paperSize="9" orientation="landscape"/>
      <headerFooter alignWithMargins="0"/>
    </customSheetView>
    <customSheetView guid="{5A2E70B4-3D41-422A-A4CA-1B131D4AF26C}" scale="115" showRuler="0">
      <pane ySplit="2" topLeftCell="A3" activePane="bottomLeft" state="frozenSplit"/>
      <selection pane="bottomLeft" activeCell="B1" sqref="B1"/>
      <pageMargins left="0.7" right="0.7" top="0.75" bottom="0.75" header="0.3" footer="0.3"/>
      <pageSetup paperSize="9" orientation="landscape"/>
      <headerFooter alignWithMargins="0"/>
    </customSheetView>
    <customSheetView guid="{1022A518-A728-4638-959C-2329A928BC1E}">
      <pane ySplit="2" topLeftCell="A3" activePane="bottomLeft" state="frozenSplit"/>
      <selection pane="bottomLeft" activeCell="I4" sqref="I4"/>
      <pageMargins left="0.7" right="0.7" top="0.75" bottom="0.75" header="0.3" footer="0.3"/>
      <pageSetup paperSize="9" orientation="landscape"/>
      <headerFooter alignWithMargins="0"/>
    </customSheetView>
    <customSheetView guid="{416A5E90-B597-4ED3-8FC9-DF86CAB3999C}">
      <pane ySplit="2" topLeftCell="A3" activePane="bottomLeft" state="frozenSplit"/>
      <selection pane="bottomLeft" activeCell="B6" sqref="B6"/>
      <pageMargins left="0.7" right="0.7" top="0.75" bottom="0.75" header="0.3" footer="0.3"/>
      <pageSetup paperSize="9" orientation="landscape"/>
      <headerFooter alignWithMargins="0"/>
    </customSheetView>
    <customSheetView guid="{5671B820-64D4-4AB0-824B-B41DFE32CA17}" hiddenColumns="1" topLeftCell="H1">
      <pane ySplit="2" topLeftCell="A3" activePane="bottomLeft" state="frozenSplit"/>
      <selection pane="bottomLeft" activeCell="B1" sqref="B1"/>
      <pageMargins left="0.7" right="0.7" top="0.75" bottom="0.75" header="0.3" footer="0.3"/>
      <pageSetup paperSize="9" orientation="landscape"/>
      <headerFooter alignWithMargins="0"/>
    </customSheetView>
    <customSheetView guid="{091F721F-A1A6-47A4-B6E5-427B92EFC23F}" scale="115" showRuler="0" topLeftCell="B1">
      <pane ySplit="2" topLeftCell="A18" activePane="bottomLeft" state="frozenSplit"/>
      <selection pane="bottomLeft" activeCell="F54" sqref="F54"/>
      <pageMargins left="0.7" right="0.7" top="0.75" bottom="0.75" header="0.3" footer="0.3"/>
      <pageSetup paperSize="9" orientation="landscape"/>
      <headerFooter alignWithMargins="0"/>
    </customSheetView>
    <customSheetView guid="{659B1F20-E44E-4B1B-98DA-8C60EEEF1847}" hiddenColumns="1" showRuler="0">
      <pane ySplit="2" topLeftCell="A18" activePane="bottomLeft" state="frozenSplit"/>
      <selection pane="bottomLeft" activeCell="E45" sqref="E45"/>
      <pageMargins left="0.7" right="0.7" top="0.75" bottom="0.75" header="0.3" footer="0.3"/>
      <pageSetup paperSize="9" orientation="landscape"/>
      <headerFooter alignWithMargins="0"/>
    </customSheetView>
    <customSheetView guid="{49A9D656-8545-46B7-BC17-DC476FAD49AD}" scale="85" hiddenColumns="1">
      <pane ySplit="2" topLeftCell="A3" activePane="bottomLeft" state="frozenSplit"/>
      <selection pane="bottomLeft" activeCell="I13" sqref="I13"/>
      <pageMargins left="0.7" right="0.7" top="0.75" bottom="0.75" header="0.3" footer="0.3"/>
      <pageSetup paperSize="9" orientation="landscape"/>
      <headerFooter alignWithMargins="0"/>
    </customSheetView>
    <customSheetView guid="{9B9E6829-045B-44A0-BBE3-299414FBB287}" scale="115" hiddenColumns="1" showRuler="0">
      <pane ySplit="2" topLeftCell="A3" activePane="bottomLeft" state="frozenSplit"/>
      <selection pane="bottomLeft" activeCell="G1" sqref="G1"/>
      <pageMargins left="0.7" right="0.7" top="0.75" bottom="0.75" header="0.3" footer="0.3"/>
      <pageSetup paperSize="9" orientation="landscape"/>
      <headerFooter alignWithMargins="0"/>
    </customSheetView>
    <customSheetView guid="{48F24CB7-9E3D-4406-89D7-4C390FCCA8EB}">
      <pane ySplit="2" topLeftCell="A3" activePane="bottomLeft" state="frozenSplit"/>
      <selection pane="bottomLeft" activeCell="I10" sqref="I10"/>
      <pageMargins left="0.7" right="0.7" top="0.75" bottom="0.75" header="0.3" footer="0.3"/>
      <pageSetup paperSize="9" orientation="landscape"/>
      <headerFooter alignWithMargins="0"/>
    </customSheetView>
    <customSheetView guid="{AA6EEDB0-BAA1-4EFC-B05C-B0D276213F6D}" hiddenColumns="1" showRuler="0" topLeftCell="D1">
      <pane ySplit="2" topLeftCell="A3" activePane="bottomLeft" state="frozenSplit"/>
      <selection pane="bottomLeft" activeCell="Q6" sqref="Q6"/>
      <pageMargins left="0.7" right="0.7" top="0.75" bottom="0.75" header="0.3" footer="0.3"/>
      <pageSetup paperSize="9" orientation="landscape"/>
      <headerFooter alignWithMargins="0"/>
    </customSheetView>
    <customSheetView guid="{360BB9BC-1D31-4461-BFDD-57681C3224CC}" hiddenColumns="1">
      <pane ySplit="2" topLeftCell="A93" activePane="bottomLeft" state="frozenSplit"/>
      <selection pane="bottomLeft" activeCell="G55" sqref="G55"/>
      <pageMargins left="0.7" right="0.7" top="0.75" bottom="0.75" header="0.3" footer="0.3"/>
      <pageSetup paperSize="9" orientation="landscape"/>
      <headerFooter alignWithMargins="0"/>
    </customSheetView>
    <customSheetView guid="{58530504-7E01-47E6-9CBB-B374BF49B16C}" scale="115" showAutoFilter="1" hiddenColumns="1">
      <pane ySplit="2" topLeftCell="A6" activePane="bottomLeft" state="frozenSplit"/>
      <selection pane="bottomLeft" activeCell="G12" sqref="G12"/>
      <pageMargins left="0.7" right="0.7" top="0.75" bottom="0.75" header="0.3" footer="0.3"/>
      <pageSetup paperSize="9" orientation="landscape"/>
      <headerFooter alignWithMargins="0"/>
      <autoFilter ref="A2:U439">
        <sortState ref="A3:U439">
          <sortCondition ref="G2:G439"/>
        </sortState>
      </autoFilter>
    </customSheetView>
    <customSheetView guid="{76EF21EF-42CE-4883-ACF5-22AF09F948C7}" hiddenColumns="1">
      <pane ySplit="2" topLeftCell="A3" activePane="bottomLeft" state="frozenSplit"/>
      <selection pane="bottomLeft" activeCell="C8" sqref="C8"/>
      <pageMargins left="0.7" right="0.7" top="0.75" bottom="0.75" header="0.3" footer="0.3"/>
      <pageSetup paperSize="9" orientation="landscape"/>
      <headerFooter alignWithMargins="0"/>
    </customSheetView>
    <customSheetView guid="{301E7F6E-3F56-40DA-961E-07023301DDAB}" scale="115" hiddenColumns="1">
      <pane ySplit="2" topLeftCell="A3" activePane="bottomLeft" state="frozenSplit"/>
      <selection pane="bottomLeft" activeCell="P8" sqref="P8"/>
      <pageMargins left="0.7" right="0.7" top="0.75" bottom="0.75" header="0.3" footer="0.3"/>
      <pageSetup paperSize="9" orientation="landscape"/>
      <headerFooter alignWithMargins="0"/>
    </customSheetView>
    <customSheetView guid="{D70D8D3E-ECF9-43AA-B81A-F0E4D0B96F70}" scale="85" showAutoFilter="1" hiddenColumns="1">
      <pane ySplit="2" topLeftCell="A3" activePane="bottomLeft" state="frozenSplit"/>
      <selection pane="bottomLeft" activeCell="A86" sqref="A86"/>
      <pageMargins left="0.7" right="0.7" top="0.75" bottom="0.75" header="0.3" footer="0.3"/>
      <pageSetup paperSize="9" orientation="landscape"/>
      <headerFooter alignWithMargins="0"/>
      <autoFilter ref="A2:U439">
        <sortState ref="A3:U439">
          <sortCondition ref="F2"/>
        </sortState>
      </autoFilter>
    </customSheetView>
  </customSheetViews>
  <phoneticPr fontId="2" type="noConversion"/>
  <conditionalFormatting sqref="T3:T6">
    <cfRule type="duplicateValues" dxfId="10" priority="4" stopIfTrue="1"/>
  </conditionalFormatting>
  <conditionalFormatting sqref="D1 G1 J1 M1 P1 S1 V1 Y1 AB1 AE1 AH1 AK1 AN1 AQ1 AT1 AW1 AZ1 BC1 BF1 BI1 BL1 BO1 BR1 BU1 BX1 A1:A1048576">
    <cfRule type="duplicateValues" dxfId="9" priority="1" stopIfTrue="1"/>
  </conditionalFormatting>
  <conditionalFormatting sqref="AR3 A3:P3 R3:S3 D5:D23 E3:E23 R31:R135 H31:H135 E31:E135 D24:E30 Q5:S30 AS3:AT30 AR5:AR30 J4:J30 G4:H30 I4:I135 B4:C30 F3:F135 K4:P135 A5:A135">
    <cfRule type="expression" dxfId="8" priority="630" stopIfTrue="1">
      <formula>($AS3&gt;$AT3)</formula>
    </cfRule>
    <cfRule type="expression" dxfId="7" priority="631" stopIfTrue="1">
      <formula>($AT3=2)</formula>
    </cfRule>
  </conditionalFormatting>
  <conditionalFormatting sqref="D4 A4 AR4 Q4:S4 Q3">
    <cfRule type="expression" dxfId="6" priority="678" stopIfTrue="1">
      <formula>($AS3&gt;$AT3)</formula>
    </cfRule>
    <cfRule type="expression" dxfId="5" priority="679" stopIfTrue="1">
      <formula>($AT3=2)</formula>
    </cfRule>
  </conditionalFormatting>
  <conditionalFormatting sqref="A3:A135">
    <cfRule type="duplicateValues" dxfId="4" priority="773" stopIfTrue="1"/>
  </conditionalFormatting>
  <dataValidations disablePrompts="1" count="8">
    <dataValidation type="list" allowBlank="1" showInputMessage="1" showErrorMessage="1" sqref="R3:R135">
      <formula1>$AJ$3</formula1>
    </dataValidation>
    <dataValidation type="list" allowBlank="1" showInputMessage="1" showErrorMessage="1" sqref="H3:H135">
      <formula1>$AH$3:$AH$7</formula1>
    </dataValidation>
    <dataValidation type="list" allowBlank="1" showInputMessage="1" showErrorMessage="1" sqref="E3:E135">
      <formula1>$AK$3:$AK$23</formula1>
    </dataValidation>
    <dataValidation type="list" allowBlank="1" showInputMessage="1" showErrorMessage="1" sqref="N3:N135">
      <formula1>$BG$4:$BG$11</formula1>
    </dataValidation>
    <dataValidation type="list" allowBlank="1" showInputMessage="1" showErrorMessage="1" sqref="L3:L135">
      <formula1>$BD$4:$BD$8</formula1>
    </dataValidation>
    <dataValidation type="list" allowBlank="1" showInputMessage="1" showErrorMessage="1" sqref="I3:I135">
      <formula1>$AG$3:$AG$6</formula1>
    </dataValidation>
    <dataValidation type="list" allowBlank="1" showInputMessage="1" showErrorMessage="1" sqref="Q3:Q135">
      <formula1>$AI$3:$AI$12</formula1>
    </dataValidation>
    <dataValidation type="list" allowBlank="1" showInputMessage="1" showErrorMessage="1" sqref="P3:P135">
      <formula1>$AN$3:$AN$23</formula1>
    </dataValidation>
  </dataValidations>
  <hyperlinks>
    <hyperlink ref="A19" r:id="rId1" display="AVIONNABLE\L\L541 21440"/>
    <hyperlink ref="A3" r:id="rId2" display="AVIONNABLE\D\D541 10234"/>
    <hyperlink ref="A20" r:id="rId3" display="AVIONNABLE\Divers aero\CLIP FR71 LISSE 38 G"/>
    <hyperlink ref="A21" r:id="rId4" display="AVIONNABLE\Divers aero\CLIP FR71 LISSE 38 D"/>
    <hyperlink ref="A22" r:id="rId5" display="AVIONNABLE\Divers aero\CLIP FR71 LISSE 38-39 G"/>
    <hyperlink ref="A23" r:id="rId6" display="AVIONNABLE\Divers aero\CLIP FR71 LISSE 38-39 D"/>
    <hyperlink ref="A7" r:id="rId7" display="AVIONNABLE\V\V579 14153"/>
    <hyperlink ref="A8" r:id="rId8" display="AVIONNABLE\V\V579 14153"/>
    <hyperlink ref="A9" r:id="rId9" display="AVIONNABLE\V\V579 14125"/>
    <hyperlink ref="A10" r:id="rId10" display="AVIONNABLE\V\V579 14126"/>
    <hyperlink ref="A11" r:id="rId11" display="AVIONNABLE\V\V579 14146"/>
    <hyperlink ref="A12" r:id="rId12" display="AVIONNABLE\V\V579 14146"/>
    <hyperlink ref="A13" r:id="rId13" display="AVIONNABLE\V\V579 14155"/>
    <hyperlink ref="A14" r:id="rId14" display="AVIONNABLE\V\V579 14155"/>
    <hyperlink ref="A15" r:id="rId15" display="AVIONNABLE\V\V539 35141"/>
    <hyperlink ref="A16" r:id="rId16" display="AVIONNABLE\V\V539 35141"/>
    <hyperlink ref="A4" r:id="rId17" display="AVIONNABLE\D\D541 10234"/>
    <hyperlink ref="A5" r:id="rId18" display="AVIONNABLE\D\D541 10235"/>
    <hyperlink ref="A6" r:id="rId19" display="AVIONNABLE\D\D541 10235"/>
    <hyperlink ref="A18" r:id="rId20" display="AVIONNABLE\SOGERMA\M523P7285"/>
    <hyperlink ref="A17" r:id="rId21" display="AVIONNABLE\SOGERMA\M523P7258"/>
  </hyperlinks>
  <pageMargins left="0.75" right="0.75" top="1" bottom="1" header="0.5" footer="0.5"/>
  <headerFooter alignWithMargins="0"/>
  <legacyDrawing r:id="rId2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rgb="FF00B050"/>
  </sheetPr>
  <dimension ref="A1:BI933"/>
  <sheetViews>
    <sheetView zoomScale="160" zoomScaleNormal="160" zoomScalePageLayoutView="160" workbookViewId="0">
      <selection activeCell="A2081" sqref="A4:XFD2081"/>
    </sheetView>
  </sheetViews>
  <sheetFormatPr defaultColWidth="11.42578125" defaultRowHeight="12.75"/>
  <cols>
    <col min="1" max="1" width="14.85546875" style="4" bestFit="1" customWidth="1"/>
    <col min="2" max="2" width="81.140625" style="5" bestFit="1" customWidth="1"/>
    <col min="3" max="3" width="66" style="5" bestFit="1" customWidth="1"/>
    <col min="4" max="4" width="62.140625" style="6" bestFit="1" customWidth="1"/>
    <col min="5" max="5" width="13.42578125" style="4" customWidth="1"/>
    <col min="6" max="6" width="44.42578125" style="6" customWidth="1"/>
    <col min="7" max="7" width="34.28515625" style="6" customWidth="1"/>
    <col min="8" max="8" width="25.42578125" style="9" customWidth="1"/>
    <col min="9" max="9" width="25.42578125" style="5" customWidth="1"/>
    <col min="10" max="10" width="14.85546875" customWidth="1"/>
    <col min="11" max="11" width="81.140625" customWidth="1"/>
    <col min="12" max="12" width="64.85546875" customWidth="1"/>
    <col min="13" max="13" width="47.85546875" customWidth="1"/>
    <col min="14" max="14" width="33.140625" customWidth="1"/>
    <col min="15" max="15" width="9.7109375" customWidth="1"/>
    <col min="16" max="16" width="51.28515625" bestFit="1" customWidth="1"/>
    <col min="17" max="17" width="47.28515625" bestFit="1" customWidth="1"/>
    <col min="18" max="18" width="51.28515625" bestFit="1" customWidth="1"/>
    <col min="19" max="19" width="10.7109375" bestFit="1" customWidth="1"/>
    <col min="20" max="20" width="12.42578125" bestFit="1" customWidth="1"/>
    <col min="21" max="21" width="81.140625" bestFit="1" customWidth="1"/>
    <col min="22" max="22" width="12.42578125" bestFit="1" customWidth="1"/>
    <col min="23" max="23" width="9.140625" bestFit="1" customWidth="1"/>
    <col min="24" max="24" width="11.85546875" bestFit="1" customWidth="1"/>
    <col min="25" max="25" width="12.42578125" bestFit="1" customWidth="1"/>
    <col min="26" max="26" width="11.42578125" bestFit="1" customWidth="1"/>
    <col min="27" max="27" width="8.85546875" bestFit="1" customWidth="1"/>
    <col min="28" max="28" width="9.28515625" bestFit="1" customWidth="1"/>
    <col min="29" max="29" width="12.42578125" bestFit="1" customWidth="1"/>
    <col min="30" max="30" width="13.140625" bestFit="1" customWidth="1"/>
    <col min="31" max="32" width="8.28515625" bestFit="1" customWidth="1"/>
    <col min="33" max="33" width="12.28515625" bestFit="1" customWidth="1"/>
    <col min="34" max="35" width="15.28515625" bestFit="1" customWidth="1"/>
    <col min="36" max="37" width="9.42578125" bestFit="1" customWidth="1"/>
    <col min="38" max="38" width="7" bestFit="1" customWidth="1"/>
    <col min="39" max="39" width="7.140625" bestFit="1" customWidth="1"/>
    <col min="40" max="41" width="10.140625" bestFit="1" customWidth="1"/>
    <col min="42" max="42" width="12.7109375" bestFit="1" customWidth="1"/>
    <col min="43" max="43" width="11.42578125" bestFit="1" customWidth="1"/>
    <col min="44" max="44" width="13" bestFit="1" customWidth="1"/>
    <col min="45" max="45" width="20.85546875" bestFit="1" customWidth="1"/>
    <col min="46" max="46" width="11.28515625" bestFit="1" customWidth="1"/>
    <col min="47" max="47" width="13.85546875" bestFit="1" customWidth="1"/>
    <col min="48" max="48" width="9.7109375" bestFit="1" customWidth="1"/>
    <col min="49" max="49" width="8.7109375" bestFit="1" customWidth="1"/>
    <col min="50" max="50" width="7" bestFit="1" customWidth="1"/>
    <col min="51" max="51" width="15.42578125" bestFit="1" customWidth="1"/>
    <col min="52" max="52" width="18.7109375" bestFit="1" customWidth="1"/>
    <col min="53" max="53" width="11.42578125" bestFit="1" customWidth="1"/>
    <col min="54" max="54" width="4" bestFit="1" customWidth="1"/>
    <col min="55" max="55" width="7" bestFit="1" customWidth="1"/>
    <col min="56" max="56" width="7.7109375" bestFit="1" customWidth="1"/>
    <col min="57" max="57" width="13.28515625" bestFit="1" customWidth="1"/>
    <col min="58" max="58" width="10.42578125" bestFit="1" customWidth="1"/>
    <col min="59" max="59" width="15.7109375" bestFit="1" customWidth="1"/>
    <col min="60" max="60" width="15" bestFit="1" customWidth="1"/>
    <col min="61" max="61" width="14.7109375" bestFit="1" customWidth="1"/>
    <col min="62" max="62" width="14.140625" bestFit="1" customWidth="1"/>
    <col min="63" max="63" width="4.140625" bestFit="1" customWidth="1"/>
    <col min="64" max="64" width="8.85546875" bestFit="1" customWidth="1"/>
    <col min="65" max="65" width="9.140625" bestFit="1" customWidth="1"/>
    <col min="66" max="66" width="9" bestFit="1" customWidth="1"/>
    <col min="67" max="67" width="12.42578125" bestFit="1" customWidth="1"/>
    <col min="68" max="68" width="10.85546875" bestFit="1" customWidth="1"/>
    <col min="69" max="69" width="21" bestFit="1" customWidth="1"/>
    <col min="70" max="70" width="9.85546875" bestFit="1" customWidth="1"/>
    <col min="71" max="71" width="15.42578125" bestFit="1" customWidth="1"/>
    <col min="72" max="72" width="81.140625" bestFit="1" customWidth="1"/>
  </cols>
  <sheetData>
    <row r="1" spans="1:61">
      <c r="A1" s="2" t="s">
        <v>996</v>
      </c>
      <c r="B1" s="78" t="s">
        <v>1132</v>
      </c>
      <c r="C1" s="78" t="s">
        <v>1133</v>
      </c>
      <c r="D1" s="3" t="s">
        <v>1134</v>
      </c>
      <c r="E1" s="2" t="s">
        <v>646</v>
      </c>
      <c r="F1" s="3" t="s">
        <v>1132</v>
      </c>
      <c r="G1" s="3" t="s">
        <v>1224</v>
      </c>
      <c r="H1" s="8" t="s">
        <v>635</v>
      </c>
      <c r="I1" s="7" t="s">
        <v>802</v>
      </c>
      <c r="J1" s="7" t="s">
        <v>996</v>
      </c>
      <c r="K1" s="1" t="s">
        <v>1132</v>
      </c>
      <c r="L1" s="1" t="s">
        <v>1133</v>
      </c>
      <c r="M1" s="1" t="s">
        <v>1227</v>
      </c>
      <c r="N1" s="1" t="s">
        <v>1228</v>
      </c>
      <c r="O1" s="1" t="s">
        <v>908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>
      <c r="A2" s="4" t="s">
        <v>815</v>
      </c>
      <c r="B2" s="5" t="s">
        <v>643</v>
      </c>
      <c r="C2" s="5" t="s">
        <v>875</v>
      </c>
      <c r="D2" s="6" t="s">
        <v>1187</v>
      </c>
    </row>
    <row r="3" spans="1:61">
      <c r="A3" s="4" t="s">
        <v>799</v>
      </c>
      <c r="B3" s="5" t="s">
        <v>800</v>
      </c>
      <c r="C3" s="5" t="s">
        <v>801</v>
      </c>
      <c r="D3" s="6" t="s">
        <v>801</v>
      </c>
    </row>
    <row r="4" spans="1:61">
      <c r="A4" s="4" t="s">
        <v>848</v>
      </c>
      <c r="B4" s="5" t="s">
        <v>1018</v>
      </c>
      <c r="C4" s="5" t="s">
        <v>849</v>
      </c>
      <c r="D4" s="6" t="s">
        <v>850</v>
      </c>
    </row>
    <row r="5" spans="1:61">
      <c r="A5" s="4" t="s">
        <v>851</v>
      </c>
      <c r="B5" s="5" t="s">
        <v>1018</v>
      </c>
      <c r="C5" s="5" t="s">
        <v>852</v>
      </c>
      <c r="D5" s="6" t="s">
        <v>676</v>
      </c>
    </row>
    <row r="6" spans="1:61">
      <c r="A6" s="4" t="s">
        <v>893</v>
      </c>
      <c r="B6" s="5" t="s">
        <v>894</v>
      </c>
      <c r="C6" s="5" t="s">
        <v>895</v>
      </c>
      <c r="D6" s="6" t="s">
        <v>895</v>
      </c>
    </row>
    <row r="7" spans="1:61">
      <c r="A7" s="4" t="s">
        <v>896</v>
      </c>
      <c r="B7" s="5" t="s">
        <v>833</v>
      </c>
      <c r="C7" s="5" t="s">
        <v>897</v>
      </c>
      <c r="D7" s="6" t="s">
        <v>853</v>
      </c>
    </row>
    <row r="8" spans="1:61">
      <c r="A8" s="4" t="s">
        <v>898</v>
      </c>
      <c r="B8" s="5" t="s">
        <v>805</v>
      </c>
      <c r="C8" s="5" t="s">
        <v>847</v>
      </c>
      <c r="D8" s="6" t="s">
        <v>854</v>
      </c>
    </row>
    <row r="9" spans="1:61">
      <c r="A9" s="4" t="s">
        <v>677</v>
      </c>
      <c r="B9" s="5" t="s">
        <v>870</v>
      </c>
      <c r="C9" s="5" t="s">
        <v>678</v>
      </c>
      <c r="D9" s="6" t="s">
        <v>679</v>
      </c>
    </row>
    <row r="10" spans="1:61">
      <c r="A10" s="4" t="s">
        <v>680</v>
      </c>
      <c r="B10" s="5" t="s">
        <v>870</v>
      </c>
      <c r="C10" s="5" t="s">
        <v>681</v>
      </c>
      <c r="D10" s="6" t="s">
        <v>682</v>
      </c>
    </row>
    <row r="11" spans="1:61">
      <c r="A11" s="4" t="s">
        <v>683</v>
      </c>
      <c r="B11" s="5" t="s">
        <v>783</v>
      </c>
      <c r="C11" s="5" t="s">
        <v>684</v>
      </c>
      <c r="D11" s="6" t="s">
        <v>351</v>
      </c>
    </row>
    <row r="12" spans="1:61">
      <c r="A12" s="4" t="s">
        <v>685</v>
      </c>
      <c r="B12" s="5" t="s">
        <v>784</v>
      </c>
      <c r="C12" s="5" t="s">
        <v>780</v>
      </c>
      <c r="D12" s="6" t="s">
        <v>634</v>
      </c>
    </row>
    <row r="13" spans="1:61">
      <c r="A13" s="4" t="s">
        <v>1072</v>
      </c>
      <c r="B13" s="5" t="s">
        <v>1073</v>
      </c>
      <c r="C13" s="5" t="s">
        <v>1073</v>
      </c>
      <c r="D13" s="6" t="s">
        <v>1073</v>
      </c>
    </row>
    <row r="14" spans="1:61">
      <c r="A14" s="4" t="s">
        <v>1074</v>
      </c>
      <c r="B14" s="5" t="s">
        <v>1075</v>
      </c>
      <c r="C14" s="5" t="s">
        <v>1075</v>
      </c>
      <c r="D14" s="6" t="s">
        <v>1075</v>
      </c>
    </row>
    <row r="15" spans="1:61">
      <c r="A15" s="4" t="s">
        <v>1076</v>
      </c>
      <c r="B15" s="5" t="s">
        <v>1077</v>
      </c>
      <c r="C15" s="5" t="s">
        <v>1077</v>
      </c>
      <c r="D15" s="6" t="s">
        <v>1077</v>
      </c>
    </row>
    <row r="16" spans="1:61">
      <c r="A16" s="4" t="s">
        <v>1078</v>
      </c>
      <c r="B16" s="5" t="s">
        <v>1079</v>
      </c>
      <c r="C16" s="5" t="s">
        <v>1079</v>
      </c>
      <c r="D16" s="6" t="s">
        <v>1079</v>
      </c>
    </row>
    <row r="17" spans="1:4">
      <c r="A17" s="4" t="s">
        <v>1080</v>
      </c>
      <c r="B17" s="5" t="s">
        <v>781</v>
      </c>
      <c r="C17" s="5" t="s">
        <v>1081</v>
      </c>
      <c r="D17" s="6" t="s">
        <v>653</v>
      </c>
    </row>
    <row r="18" spans="1:4">
      <c r="A18" s="4" t="s">
        <v>879</v>
      </c>
      <c r="B18" s="5" t="s">
        <v>965</v>
      </c>
      <c r="C18" s="5" t="s">
        <v>880</v>
      </c>
      <c r="D18" s="6" t="s">
        <v>880</v>
      </c>
    </row>
    <row r="19" spans="1:4">
      <c r="A19" s="4" t="s">
        <v>881</v>
      </c>
      <c r="B19" s="5" t="s">
        <v>882</v>
      </c>
      <c r="C19" s="5" t="s">
        <v>883</v>
      </c>
      <c r="D19" s="6" t="s">
        <v>883</v>
      </c>
    </row>
    <row r="20" spans="1:4">
      <c r="A20" s="4" t="s">
        <v>884</v>
      </c>
      <c r="B20" s="5" t="s">
        <v>845</v>
      </c>
      <c r="C20" s="5" t="s">
        <v>979</v>
      </c>
      <c r="D20" s="6" t="s">
        <v>979</v>
      </c>
    </row>
    <row r="21" spans="1:4">
      <c r="A21" s="4" t="s">
        <v>980</v>
      </c>
      <c r="B21" s="5" t="s">
        <v>965</v>
      </c>
      <c r="C21" s="5" t="s">
        <v>1066</v>
      </c>
      <c r="D21" s="6" t="s">
        <v>1066</v>
      </c>
    </row>
    <row r="22" spans="1:4">
      <c r="A22" s="4" t="s">
        <v>981</v>
      </c>
      <c r="B22" s="5" t="s">
        <v>982</v>
      </c>
      <c r="C22" s="5" t="s">
        <v>983</v>
      </c>
      <c r="D22" s="6" t="s">
        <v>1001</v>
      </c>
    </row>
    <row r="23" spans="1:4">
      <c r="A23" s="4" t="s">
        <v>984</v>
      </c>
      <c r="B23" s="5" t="s">
        <v>985</v>
      </c>
      <c r="C23" s="5" t="s">
        <v>986</v>
      </c>
      <c r="D23" s="6" t="s">
        <v>1002</v>
      </c>
    </row>
    <row r="24" spans="1:4">
      <c r="A24" s="4" t="s">
        <v>987</v>
      </c>
      <c r="B24" s="5" t="s">
        <v>985</v>
      </c>
      <c r="C24" s="5" t="s">
        <v>912</v>
      </c>
      <c r="D24" s="6" t="s">
        <v>434</v>
      </c>
    </row>
    <row r="25" spans="1:4">
      <c r="A25" s="4" t="s">
        <v>913</v>
      </c>
      <c r="B25" s="5" t="s">
        <v>914</v>
      </c>
      <c r="C25" s="5" t="s">
        <v>915</v>
      </c>
      <c r="D25" s="6" t="s">
        <v>916</v>
      </c>
    </row>
    <row r="26" spans="1:4">
      <c r="A26" s="4" t="s">
        <v>917</v>
      </c>
      <c r="B26" s="5" t="s">
        <v>985</v>
      </c>
      <c r="C26" s="5" t="s">
        <v>918</v>
      </c>
      <c r="D26" s="6" t="s">
        <v>356</v>
      </c>
    </row>
    <row r="27" spans="1:4">
      <c r="A27" s="4" t="s">
        <v>1003</v>
      </c>
      <c r="B27" s="5" t="s">
        <v>985</v>
      </c>
      <c r="C27" s="5" t="s">
        <v>937</v>
      </c>
      <c r="D27" s="6" t="s">
        <v>357</v>
      </c>
    </row>
    <row r="28" spans="1:4">
      <c r="A28" s="4" t="s">
        <v>938</v>
      </c>
      <c r="B28" s="5" t="s">
        <v>939</v>
      </c>
      <c r="C28" s="5" t="s">
        <v>939</v>
      </c>
      <c r="D28" s="6" t="s">
        <v>939</v>
      </c>
    </row>
    <row r="29" spans="1:4">
      <c r="A29" s="4" t="s">
        <v>940</v>
      </c>
      <c r="B29" s="5" t="s">
        <v>941</v>
      </c>
      <c r="C29" s="5" t="s">
        <v>942</v>
      </c>
      <c r="D29" s="6" t="s">
        <v>976</v>
      </c>
    </row>
    <row r="30" spans="1:4">
      <c r="A30" s="4" t="s">
        <v>943</v>
      </c>
      <c r="B30" s="5" t="s">
        <v>944</v>
      </c>
      <c r="C30" s="5" t="s">
        <v>945</v>
      </c>
      <c r="D30" s="6" t="s">
        <v>1129</v>
      </c>
    </row>
    <row r="31" spans="1:4">
      <c r="A31" s="4" t="s">
        <v>946</v>
      </c>
      <c r="B31" s="5" t="s">
        <v>947</v>
      </c>
      <c r="C31" s="5" t="s">
        <v>948</v>
      </c>
      <c r="D31" s="6" t="s">
        <v>435</v>
      </c>
    </row>
    <row r="32" spans="1:4">
      <c r="A32" s="4" t="s">
        <v>949</v>
      </c>
      <c r="B32" s="5" t="s">
        <v>950</v>
      </c>
      <c r="C32" s="5" t="s">
        <v>951</v>
      </c>
      <c r="D32" s="6" t="s">
        <v>952</v>
      </c>
    </row>
    <row r="33" spans="1:4">
      <c r="A33" s="4" t="s">
        <v>953</v>
      </c>
      <c r="B33" s="5" t="s">
        <v>956</v>
      </c>
      <c r="C33" s="5" t="s">
        <v>954</v>
      </c>
      <c r="D33" s="6" t="s">
        <v>352</v>
      </c>
    </row>
    <row r="34" spans="1:4">
      <c r="A34" s="4" t="s">
        <v>955</v>
      </c>
      <c r="B34" s="5" t="s">
        <v>358</v>
      </c>
      <c r="C34" s="5" t="s">
        <v>899</v>
      </c>
      <c r="D34" s="6" t="s">
        <v>353</v>
      </c>
    </row>
    <row r="35" spans="1:4">
      <c r="A35" s="4" t="s">
        <v>900</v>
      </c>
      <c r="B35" s="5" t="s">
        <v>901</v>
      </c>
      <c r="C35" s="5" t="s">
        <v>902</v>
      </c>
      <c r="D35" s="6" t="s">
        <v>1198</v>
      </c>
    </row>
    <row r="36" spans="1:4">
      <c r="A36" s="4" t="s">
        <v>903</v>
      </c>
      <c r="B36" s="5" t="s">
        <v>904</v>
      </c>
      <c r="C36" s="5" t="s">
        <v>905</v>
      </c>
      <c r="D36" s="6" t="s">
        <v>906</v>
      </c>
    </row>
    <row r="37" spans="1:4">
      <c r="A37" s="4" t="s">
        <v>1033</v>
      </c>
      <c r="B37" s="5" t="s">
        <v>1011</v>
      </c>
      <c r="C37" s="5" t="s">
        <v>1034</v>
      </c>
      <c r="D37" s="6" t="s">
        <v>436</v>
      </c>
    </row>
    <row r="38" spans="1:4">
      <c r="A38" s="4" t="s">
        <v>1035</v>
      </c>
      <c r="B38" s="5" t="s">
        <v>437</v>
      </c>
      <c r="C38" s="5" t="s">
        <v>1037</v>
      </c>
      <c r="D38" s="6" t="s">
        <v>1038</v>
      </c>
    </row>
    <row r="39" spans="1:4">
      <c r="A39" s="4" t="s">
        <v>1030</v>
      </c>
      <c r="B39" s="5" t="s">
        <v>1031</v>
      </c>
      <c r="C39" s="5" t="s">
        <v>1032</v>
      </c>
      <c r="D39" s="6" t="s">
        <v>1039</v>
      </c>
    </row>
    <row r="40" spans="1:4">
      <c r="A40" s="4" t="s">
        <v>527</v>
      </c>
      <c r="B40" s="5" t="s">
        <v>528</v>
      </c>
      <c r="C40" s="5" t="s">
        <v>528</v>
      </c>
      <c r="D40" s="6" t="s">
        <v>528</v>
      </c>
    </row>
    <row r="41" spans="1:4">
      <c r="A41" s="4" t="s">
        <v>529</v>
      </c>
      <c r="B41" s="5" t="s">
        <v>748</v>
      </c>
      <c r="C41" s="5" t="s">
        <v>530</v>
      </c>
      <c r="D41" s="6" t="s">
        <v>531</v>
      </c>
    </row>
    <row r="42" spans="1:4">
      <c r="A42" s="4" t="s">
        <v>532</v>
      </c>
      <c r="B42" s="5" t="s">
        <v>748</v>
      </c>
      <c r="C42" s="5" t="s">
        <v>533</v>
      </c>
      <c r="D42" s="6" t="s">
        <v>534</v>
      </c>
    </row>
    <row r="43" spans="1:4">
      <c r="A43" s="4" t="s">
        <v>535</v>
      </c>
      <c r="B43" s="5" t="s">
        <v>842</v>
      </c>
      <c r="C43" s="5" t="s">
        <v>536</v>
      </c>
      <c r="D43" s="6" t="s">
        <v>537</v>
      </c>
    </row>
    <row r="44" spans="1:4">
      <c r="A44" s="4" t="s">
        <v>538</v>
      </c>
      <c r="B44" s="5" t="s">
        <v>842</v>
      </c>
      <c r="C44" s="5" t="s">
        <v>539</v>
      </c>
      <c r="D44" s="6" t="s">
        <v>540</v>
      </c>
    </row>
    <row r="45" spans="1:4">
      <c r="A45" s="4" t="s">
        <v>541</v>
      </c>
      <c r="B45" s="5" t="s">
        <v>542</v>
      </c>
      <c r="C45" s="5" t="s">
        <v>543</v>
      </c>
      <c r="D45" s="6" t="s">
        <v>544</v>
      </c>
    </row>
    <row r="46" spans="1:4">
      <c r="A46" s="4" t="s">
        <v>545</v>
      </c>
      <c r="B46" s="5" t="s">
        <v>1029</v>
      </c>
      <c r="C46" s="5" t="s">
        <v>546</v>
      </c>
      <c r="D46" s="6" t="s">
        <v>547</v>
      </c>
    </row>
    <row r="47" spans="1:4">
      <c r="A47" s="4" t="s">
        <v>438</v>
      </c>
      <c r="B47" s="5" t="s">
        <v>811</v>
      </c>
      <c r="C47" s="5" t="s">
        <v>476</v>
      </c>
      <c r="D47" s="6" t="s">
        <v>439</v>
      </c>
    </row>
    <row r="48" spans="1:4">
      <c r="A48" s="4" t="s">
        <v>440</v>
      </c>
      <c r="B48" s="5" t="s">
        <v>811</v>
      </c>
      <c r="C48" s="5" t="s">
        <v>481</v>
      </c>
      <c r="D48" s="6" t="s">
        <v>441</v>
      </c>
    </row>
    <row r="49" spans="1:4">
      <c r="A49" s="4" t="s">
        <v>442</v>
      </c>
      <c r="B49" s="5" t="s">
        <v>1036</v>
      </c>
      <c r="C49" s="5" t="s">
        <v>443</v>
      </c>
      <c r="D49" s="6" t="s">
        <v>444</v>
      </c>
    </row>
    <row r="50" spans="1:4">
      <c r="A50" s="4" t="s">
        <v>445</v>
      </c>
      <c r="B50" s="5" t="s">
        <v>446</v>
      </c>
      <c r="C50" s="5" t="s">
        <v>447</v>
      </c>
      <c r="D50" s="6" t="s">
        <v>448</v>
      </c>
    </row>
    <row r="51" spans="1:4">
      <c r="A51" s="4" t="s">
        <v>449</v>
      </c>
      <c r="B51" s="5" t="s">
        <v>450</v>
      </c>
      <c r="C51" s="5" t="s">
        <v>451</v>
      </c>
      <c r="D51" s="6" t="s">
        <v>452</v>
      </c>
    </row>
    <row r="52" spans="1:4">
      <c r="A52" s="4" t="s">
        <v>453</v>
      </c>
      <c r="B52" s="5" t="s">
        <v>454</v>
      </c>
      <c r="C52" s="5" t="s">
        <v>455</v>
      </c>
      <c r="D52" s="6" t="s">
        <v>319</v>
      </c>
    </row>
    <row r="53" spans="1:4">
      <c r="A53" s="4" t="s">
        <v>456</v>
      </c>
      <c r="B53" s="5" t="s">
        <v>457</v>
      </c>
      <c r="C53" s="5" t="s">
        <v>458</v>
      </c>
      <c r="D53" s="6" t="s">
        <v>320</v>
      </c>
    </row>
    <row r="54" spans="1:4">
      <c r="A54" s="4" t="s">
        <v>459</v>
      </c>
      <c r="B54" s="5" t="s">
        <v>460</v>
      </c>
      <c r="C54" s="5" t="s">
        <v>461</v>
      </c>
      <c r="D54" s="6" t="s">
        <v>1086</v>
      </c>
    </row>
    <row r="55" spans="1:4">
      <c r="A55" s="4" t="s">
        <v>462</v>
      </c>
      <c r="B55" s="5" t="s">
        <v>463</v>
      </c>
      <c r="C55" s="5" t="s">
        <v>464</v>
      </c>
      <c r="D55" s="6" t="s">
        <v>321</v>
      </c>
    </row>
    <row r="56" spans="1:4">
      <c r="A56" s="4" t="s">
        <v>465</v>
      </c>
      <c r="B56" s="5" t="s">
        <v>466</v>
      </c>
      <c r="C56" s="5" t="s">
        <v>467</v>
      </c>
      <c r="D56" s="6" t="s">
        <v>322</v>
      </c>
    </row>
    <row r="57" spans="1:4">
      <c r="A57" s="4" t="s">
        <v>468</v>
      </c>
      <c r="B57" s="5" t="s">
        <v>469</v>
      </c>
      <c r="C57" s="5" t="s">
        <v>470</v>
      </c>
      <c r="D57" s="6" t="s">
        <v>471</v>
      </c>
    </row>
    <row r="58" spans="1:4">
      <c r="A58" s="4" t="s">
        <v>472</v>
      </c>
      <c r="B58" s="5" t="s">
        <v>473</v>
      </c>
      <c r="C58" s="5" t="s">
        <v>474</v>
      </c>
      <c r="D58" s="6" t="s">
        <v>347</v>
      </c>
    </row>
    <row r="59" spans="1:4">
      <c r="A59" s="4" t="s">
        <v>348</v>
      </c>
      <c r="B59" s="5" t="s">
        <v>354</v>
      </c>
      <c r="C59" s="5" t="s">
        <v>349</v>
      </c>
      <c r="D59" s="6" t="s">
        <v>355</v>
      </c>
    </row>
    <row r="60" spans="1:4">
      <c r="A60" s="4" t="s">
        <v>359</v>
      </c>
      <c r="B60" s="5" t="s">
        <v>360</v>
      </c>
      <c r="C60" s="5" t="s">
        <v>360</v>
      </c>
      <c r="D60" s="6" t="s">
        <v>360</v>
      </c>
    </row>
    <row r="61" spans="1:4">
      <c r="A61" s="4" t="s">
        <v>361</v>
      </c>
      <c r="B61" s="5" t="s">
        <v>362</v>
      </c>
      <c r="C61" s="5" t="s">
        <v>363</v>
      </c>
      <c r="D61" s="6" t="s">
        <v>477</v>
      </c>
    </row>
    <row r="62" spans="1:4">
      <c r="A62" s="4" t="s">
        <v>364</v>
      </c>
      <c r="B62" s="5" t="s">
        <v>365</v>
      </c>
      <c r="C62" s="5" t="s">
        <v>366</v>
      </c>
      <c r="D62" s="6" t="s">
        <v>478</v>
      </c>
    </row>
    <row r="63" spans="1:4">
      <c r="A63" s="4" t="s">
        <v>367</v>
      </c>
      <c r="B63" s="5" t="s">
        <v>870</v>
      </c>
      <c r="C63" s="5" t="s">
        <v>368</v>
      </c>
      <c r="D63" s="6" t="s">
        <v>369</v>
      </c>
    </row>
    <row r="64" spans="1:4">
      <c r="A64" s="4" t="s">
        <v>479</v>
      </c>
      <c r="B64" s="5" t="s">
        <v>969</v>
      </c>
      <c r="C64" s="5" t="s">
        <v>480</v>
      </c>
      <c r="D64" s="6" t="s">
        <v>480</v>
      </c>
    </row>
    <row r="65" spans="1:4">
      <c r="A65" s="4" t="s">
        <v>482</v>
      </c>
      <c r="B65" s="5" t="s">
        <v>736</v>
      </c>
      <c r="C65" s="5" t="s">
        <v>483</v>
      </c>
      <c r="D65" s="6" t="s">
        <v>483</v>
      </c>
    </row>
    <row r="66" spans="1:4">
      <c r="A66" s="4" t="s">
        <v>484</v>
      </c>
      <c r="B66" s="5" t="s">
        <v>775</v>
      </c>
      <c r="C66" s="5" t="s">
        <v>485</v>
      </c>
      <c r="D66" s="6" t="s">
        <v>485</v>
      </c>
    </row>
    <row r="67" spans="1:4">
      <c r="A67" s="4" t="s">
        <v>486</v>
      </c>
      <c r="B67" s="5" t="s">
        <v>644</v>
      </c>
      <c r="C67" s="5" t="s">
        <v>487</v>
      </c>
      <c r="D67" s="6" t="s">
        <v>488</v>
      </c>
    </row>
    <row r="68" spans="1:4">
      <c r="A68" s="4" t="s">
        <v>489</v>
      </c>
      <c r="B68" s="5" t="s">
        <v>720</v>
      </c>
      <c r="C68" s="5" t="s">
        <v>490</v>
      </c>
      <c r="D68" s="6" t="s">
        <v>490</v>
      </c>
    </row>
    <row r="69" spans="1:4">
      <c r="A69" s="4" t="s">
        <v>694</v>
      </c>
      <c r="B69" s="5" t="s">
        <v>806</v>
      </c>
      <c r="C69" s="5" t="s">
        <v>695</v>
      </c>
      <c r="D69" s="6" t="s">
        <v>323</v>
      </c>
    </row>
    <row r="70" spans="1:4">
      <c r="A70" s="4" t="s">
        <v>696</v>
      </c>
      <c r="B70" s="5" t="s">
        <v>26</v>
      </c>
      <c r="C70" s="5" t="s">
        <v>697</v>
      </c>
      <c r="D70" s="6" t="s">
        <v>697</v>
      </c>
    </row>
    <row r="71" spans="1:4">
      <c r="A71" s="4" t="s">
        <v>698</v>
      </c>
      <c r="B71" s="5" t="s">
        <v>798</v>
      </c>
      <c r="C71" s="5" t="s">
        <v>699</v>
      </c>
      <c r="D71" s="6" t="s">
        <v>1454</v>
      </c>
    </row>
    <row r="72" spans="1:4">
      <c r="A72" s="4" t="s">
        <v>700</v>
      </c>
      <c r="B72" s="5" t="s">
        <v>798</v>
      </c>
      <c r="C72" s="5" t="s">
        <v>701</v>
      </c>
      <c r="D72" s="6" t="s">
        <v>2147</v>
      </c>
    </row>
    <row r="73" spans="1:4">
      <c r="A73" s="4" t="s">
        <v>702</v>
      </c>
      <c r="B73" s="5" t="s">
        <v>703</v>
      </c>
      <c r="C73" s="5" t="s">
        <v>122</v>
      </c>
      <c r="D73" s="6" t="s">
        <v>122</v>
      </c>
    </row>
    <row r="74" spans="1:4">
      <c r="A74" s="4" t="s">
        <v>704</v>
      </c>
      <c r="B74" s="5" t="s">
        <v>1758</v>
      </c>
      <c r="C74" s="5" t="s">
        <v>123</v>
      </c>
      <c r="D74" s="6" t="s">
        <v>123</v>
      </c>
    </row>
    <row r="75" spans="1:4">
      <c r="A75" s="4" t="s">
        <v>705</v>
      </c>
      <c r="B75" s="5" t="s">
        <v>841</v>
      </c>
      <c r="C75" s="5" t="s">
        <v>706</v>
      </c>
      <c r="D75" s="6" t="s">
        <v>707</v>
      </c>
    </row>
    <row r="76" spans="1:4">
      <c r="A76" s="4" t="s">
        <v>708</v>
      </c>
      <c r="B76" s="5" t="s">
        <v>818</v>
      </c>
      <c r="C76" s="5" t="s">
        <v>709</v>
      </c>
      <c r="D76" s="6" t="s">
        <v>709</v>
      </c>
    </row>
    <row r="77" spans="1:4">
      <c r="A77" s="4" t="s">
        <v>710</v>
      </c>
      <c r="B77" s="5" t="s">
        <v>711</v>
      </c>
      <c r="C77" s="5" t="s">
        <v>712</v>
      </c>
      <c r="D77" s="6" t="s">
        <v>712</v>
      </c>
    </row>
    <row r="78" spans="1:4">
      <c r="A78" s="4" t="s">
        <v>713</v>
      </c>
      <c r="B78" s="5" t="s">
        <v>714</v>
      </c>
      <c r="C78" s="5" t="s">
        <v>371</v>
      </c>
      <c r="D78" s="6" t="s">
        <v>371</v>
      </c>
    </row>
    <row r="79" spans="1:4">
      <c r="A79" s="4" t="s">
        <v>1087</v>
      </c>
      <c r="B79" s="5" t="s">
        <v>762</v>
      </c>
      <c r="C79" s="5" t="s">
        <v>1088</v>
      </c>
      <c r="D79" s="6" t="s">
        <v>1089</v>
      </c>
    </row>
    <row r="80" spans="1:4">
      <c r="A80" s="4" t="s">
        <v>1090</v>
      </c>
      <c r="B80" s="5" t="s">
        <v>762</v>
      </c>
      <c r="C80" s="5" t="s">
        <v>1091</v>
      </c>
      <c r="D80" s="6" t="s">
        <v>1092</v>
      </c>
    </row>
    <row r="81" spans="1:4">
      <c r="A81" s="4" t="s">
        <v>1093</v>
      </c>
      <c r="B81" s="5" t="s">
        <v>1094</v>
      </c>
      <c r="C81" s="5" t="s">
        <v>1095</v>
      </c>
      <c r="D81" s="6" t="s">
        <v>1096</v>
      </c>
    </row>
    <row r="82" spans="1:4">
      <c r="A82" s="4" t="s">
        <v>1097</v>
      </c>
      <c r="B82" s="5" t="s">
        <v>1098</v>
      </c>
      <c r="C82" s="5" t="s">
        <v>1099</v>
      </c>
      <c r="D82" s="6" t="s">
        <v>1099</v>
      </c>
    </row>
    <row r="83" spans="1:4">
      <c r="A83" s="4" t="s">
        <v>1100</v>
      </c>
      <c r="B83" s="5" t="s">
        <v>1101</v>
      </c>
      <c r="C83" s="5" t="s">
        <v>1102</v>
      </c>
      <c r="D83" s="6" t="s">
        <v>1067</v>
      </c>
    </row>
    <row r="84" spans="1:4">
      <c r="A84" s="4" t="s">
        <v>1103</v>
      </c>
      <c r="B84" s="5" t="s">
        <v>1104</v>
      </c>
      <c r="C84" s="5" t="s">
        <v>1105</v>
      </c>
      <c r="D84" s="6" t="s">
        <v>1048</v>
      </c>
    </row>
    <row r="85" spans="1:4">
      <c r="A85" s="4" t="s">
        <v>1106</v>
      </c>
      <c r="B85" s="5" t="s">
        <v>1107</v>
      </c>
      <c r="C85" s="5" t="s">
        <v>1108</v>
      </c>
      <c r="D85" s="6" t="s">
        <v>636</v>
      </c>
    </row>
    <row r="86" spans="1:4">
      <c r="A86" s="4" t="s">
        <v>1109</v>
      </c>
      <c r="B86" s="5" t="s">
        <v>1110</v>
      </c>
      <c r="C86" s="5" t="s">
        <v>1111</v>
      </c>
      <c r="D86" s="6" t="s">
        <v>1199</v>
      </c>
    </row>
    <row r="87" spans="1:4">
      <c r="A87" s="4" t="s">
        <v>1112</v>
      </c>
      <c r="B87" s="5" t="s">
        <v>1113</v>
      </c>
      <c r="C87" s="5" t="s">
        <v>324</v>
      </c>
      <c r="D87" s="6" t="s">
        <v>325</v>
      </c>
    </row>
    <row r="88" spans="1:4">
      <c r="A88" s="4" t="s">
        <v>1114</v>
      </c>
      <c r="B88" s="5" t="s">
        <v>1113</v>
      </c>
      <c r="C88" s="5" t="s">
        <v>326</v>
      </c>
      <c r="D88" s="6" t="s">
        <v>572</v>
      </c>
    </row>
    <row r="89" spans="1:4">
      <c r="A89" s="4" t="s">
        <v>1115</v>
      </c>
      <c r="B89" s="5" t="s">
        <v>1113</v>
      </c>
      <c r="C89" s="5" t="s">
        <v>573</v>
      </c>
      <c r="D89" s="6" t="s">
        <v>574</v>
      </c>
    </row>
    <row r="90" spans="1:4">
      <c r="A90" s="4" t="s">
        <v>1116</v>
      </c>
      <c r="B90" s="5" t="s">
        <v>1113</v>
      </c>
      <c r="C90" s="5" t="s">
        <v>575</v>
      </c>
      <c r="D90" s="6" t="s">
        <v>576</v>
      </c>
    </row>
    <row r="91" spans="1:4">
      <c r="A91" s="4" t="s">
        <v>1117</v>
      </c>
      <c r="B91" s="5" t="s">
        <v>1113</v>
      </c>
      <c r="C91" s="5" t="s">
        <v>577</v>
      </c>
      <c r="D91" s="6" t="s">
        <v>578</v>
      </c>
    </row>
    <row r="92" spans="1:4">
      <c r="A92" s="4" t="s">
        <v>1118</v>
      </c>
      <c r="B92" s="5" t="s">
        <v>1113</v>
      </c>
      <c r="C92" s="5" t="s">
        <v>579</v>
      </c>
      <c r="D92" s="6" t="s">
        <v>580</v>
      </c>
    </row>
    <row r="93" spans="1:4">
      <c r="A93" s="4" t="s">
        <v>1119</v>
      </c>
      <c r="B93" s="5" t="s">
        <v>1042</v>
      </c>
      <c r="C93" s="5" t="s">
        <v>581</v>
      </c>
      <c r="D93" s="6" t="s">
        <v>582</v>
      </c>
    </row>
    <row r="94" spans="1:4">
      <c r="A94" s="4" t="s">
        <v>1043</v>
      </c>
      <c r="B94" s="5" t="s">
        <v>1042</v>
      </c>
      <c r="C94" s="5" t="s">
        <v>583</v>
      </c>
      <c r="D94" s="6" t="s">
        <v>584</v>
      </c>
    </row>
    <row r="95" spans="1:4">
      <c r="A95" s="4" t="s">
        <v>1044</v>
      </c>
      <c r="B95" s="5" t="s">
        <v>1042</v>
      </c>
      <c r="C95" s="5" t="s">
        <v>585</v>
      </c>
      <c r="D95" s="6" t="s">
        <v>586</v>
      </c>
    </row>
    <row r="96" spans="1:4">
      <c r="A96" s="4" t="s">
        <v>1045</v>
      </c>
      <c r="B96" s="5" t="s">
        <v>1042</v>
      </c>
      <c r="C96" s="5" t="s">
        <v>587</v>
      </c>
      <c r="D96" s="6" t="s">
        <v>588</v>
      </c>
    </row>
    <row r="97" spans="1:4">
      <c r="A97" s="4" t="s">
        <v>1046</v>
      </c>
      <c r="B97" s="5" t="s">
        <v>1042</v>
      </c>
      <c r="C97" s="5" t="s">
        <v>589</v>
      </c>
      <c r="D97" s="6" t="s">
        <v>590</v>
      </c>
    </row>
    <row r="98" spans="1:4">
      <c r="A98" s="4" t="s">
        <v>1047</v>
      </c>
      <c r="B98" s="5" t="s">
        <v>1042</v>
      </c>
      <c r="C98" s="5" t="s">
        <v>591</v>
      </c>
      <c r="D98" s="6" t="s">
        <v>592</v>
      </c>
    </row>
    <row r="99" spans="1:4">
      <c r="A99" s="4" t="s">
        <v>1200</v>
      </c>
      <c r="B99" s="5" t="s">
        <v>1201</v>
      </c>
      <c r="C99" s="5" t="s">
        <v>1202</v>
      </c>
      <c r="D99" s="6" t="s">
        <v>491</v>
      </c>
    </row>
    <row r="100" spans="1:4">
      <c r="A100" s="4" t="s">
        <v>1203</v>
      </c>
      <c r="B100" s="5" t="s">
        <v>1204</v>
      </c>
      <c r="C100" s="5" t="s">
        <v>1205</v>
      </c>
      <c r="D100" s="6" t="s">
        <v>500</v>
      </c>
    </row>
    <row r="101" spans="1:4">
      <c r="A101" s="4" t="s">
        <v>1206</v>
      </c>
      <c r="B101" s="5" t="s">
        <v>1207</v>
      </c>
      <c r="C101" s="5" t="s">
        <v>1207</v>
      </c>
      <c r="D101" s="6" t="s">
        <v>1207</v>
      </c>
    </row>
    <row r="102" spans="1:4">
      <c r="A102" s="4" t="s">
        <v>1208</v>
      </c>
      <c r="B102" s="5" t="s">
        <v>1110</v>
      </c>
      <c r="C102" s="5" t="s">
        <v>1209</v>
      </c>
      <c r="D102" s="6" t="s">
        <v>1210</v>
      </c>
    </row>
    <row r="103" spans="1:4">
      <c r="A103" s="4" t="s">
        <v>492</v>
      </c>
      <c r="B103" s="5" t="s">
        <v>820</v>
      </c>
      <c r="C103" s="5" t="s">
        <v>493</v>
      </c>
      <c r="D103" s="6" t="s">
        <v>493</v>
      </c>
    </row>
    <row r="104" spans="1:4">
      <c r="A104" s="4" t="s">
        <v>494</v>
      </c>
      <c r="B104" s="5" t="s">
        <v>820</v>
      </c>
      <c r="C104" s="5" t="s">
        <v>495</v>
      </c>
      <c r="D104" s="6" t="s">
        <v>495</v>
      </c>
    </row>
    <row r="105" spans="1:4">
      <c r="A105" s="4" t="s">
        <v>496</v>
      </c>
      <c r="B105" s="5" t="s">
        <v>820</v>
      </c>
      <c r="C105" s="5" t="s">
        <v>497</v>
      </c>
      <c r="D105" s="6" t="s">
        <v>497</v>
      </c>
    </row>
    <row r="106" spans="1:4">
      <c r="A106" s="4" t="s">
        <v>498</v>
      </c>
      <c r="B106" s="5" t="s">
        <v>820</v>
      </c>
      <c r="C106" s="5" t="s">
        <v>499</v>
      </c>
      <c r="D106" s="6" t="s">
        <v>499</v>
      </c>
    </row>
    <row r="107" spans="1:4">
      <c r="A107" s="4" t="s">
        <v>1139</v>
      </c>
      <c r="B107" s="5" t="s">
        <v>1140</v>
      </c>
      <c r="C107" s="5" t="s">
        <v>1141</v>
      </c>
      <c r="D107" s="6" t="s">
        <v>1141</v>
      </c>
    </row>
    <row r="108" spans="1:4">
      <c r="A108" s="4" t="s">
        <v>1142</v>
      </c>
      <c r="B108" s="5" t="s">
        <v>832</v>
      </c>
      <c r="C108" s="5" t="s">
        <v>1143</v>
      </c>
      <c r="D108" s="6" t="s">
        <v>593</v>
      </c>
    </row>
    <row r="109" spans="1:4">
      <c r="A109" s="4" t="s">
        <v>1144</v>
      </c>
      <c r="B109" s="5" t="s">
        <v>832</v>
      </c>
      <c r="C109" s="5" t="s">
        <v>1145</v>
      </c>
      <c r="D109" s="6" t="s">
        <v>594</v>
      </c>
    </row>
    <row r="110" spans="1:4">
      <c r="A110" s="4" t="s">
        <v>595</v>
      </c>
      <c r="B110" s="5" t="s">
        <v>596</v>
      </c>
      <c r="C110" s="5" t="s">
        <v>596</v>
      </c>
      <c r="D110" s="6" t="s">
        <v>596</v>
      </c>
    </row>
    <row r="111" spans="1:4">
      <c r="A111" s="4" t="s">
        <v>597</v>
      </c>
      <c r="B111" s="5" t="s">
        <v>598</v>
      </c>
      <c r="C111" s="5" t="s">
        <v>599</v>
      </c>
      <c r="D111" s="6" t="s">
        <v>599</v>
      </c>
    </row>
    <row r="112" spans="1:4">
      <c r="A112" s="4" t="s">
        <v>600</v>
      </c>
      <c r="B112" s="5" t="s">
        <v>342</v>
      </c>
      <c r="C112" s="5" t="s">
        <v>601</v>
      </c>
      <c r="D112" s="6" t="s">
        <v>1015</v>
      </c>
    </row>
    <row r="113" spans="1:4">
      <c r="A113" s="4" t="s">
        <v>602</v>
      </c>
      <c r="B113" s="5" t="s">
        <v>833</v>
      </c>
      <c r="C113" s="5" t="s">
        <v>603</v>
      </c>
      <c r="D113" s="6" t="s">
        <v>604</v>
      </c>
    </row>
    <row r="114" spans="1:4">
      <c r="A114" s="4" t="s">
        <v>605</v>
      </c>
      <c r="B114" s="5" t="s">
        <v>833</v>
      </c>
      <c r="C114" s="5" t="s">
        <v>606</v>
      </c>
      <c r="D114" s="6" t="s">
        <v>607</v>
      </c>
    </row>
    <row r="115" spans="1:4">
      <c r="A115" s="4" t="s">
        <v>608</v>
      </c>
      <c r="B115" s="5" t="s">
        <v>805</v>
      </c>
      <c r="C115" s="5" t="s">
        <v>609</v>
      </c>
      <c r="D115" s="6" t="s">
        <v>610</v>
      </c>
    </row>
    <row r="116" spans="1:4">
      <c r="A116" s="4" t="s">
        <v>611</v>
      </c>
      <c r="B116" s="5" t="s">
        <v>805</v>
      </c>
      <c r="C116" s="5" t="s">
        <v>612</v>
      </c>
      <c r="D116" s="6" t="s">
        <v>613</v>
      </c>
    </row>
    <row r="117" spans="1:4">
      <c r="A117" s="4" t="s">
        <v>614</v>
      </c>
      <c r="B117" s="5" t="s">
        <v>994</v>
      </c>
      <c r="C117" s="5" t="s">
        <v>615</v>
      </c>
      <c r="D117" s="6" t="s">
        <v>615</v>
      </c>
    </row>
    <row r="118" spans="1:4">
      <c r="A118" s="4" t="s">
        <v>616</v>
      </c>
      <c r="B118" s="5" t="s">
        <v>617</v>
      </c>
      <c r="C118" s="5" t="s">
        <v>618</v>
      </c>
      <c r="D118" s="6" t="s">
        <v>619</v>
      </c>
    </row>
    <row r="119" spans="1:4">
      <c r="A119" s="4" t="s">
        <v>620</v>
      </c>
      <c r="B119" s="5" t="s">
        <v>621</v>
      </c>
      <c r="C119" s="5" t="s">
        <v>622</v>
      </c>
      <c r="D119" s="6" t="s">
        <v>623</v>
      </c>
    </row>
    <row r="120" spans="1:4">
      <c r="A120" s="4" t="s">
        <v>624</v>
      </c>
      <c r="B120" s="5" t="s">
        <v>252</v>
      </c>
      <c r="C120" s="5" t="s">
        <v>253</v>
      </c>
      <c r="D120" s="6" t="s">
        <v>254</v>
      </c>
    </row>
    <row r="121" spans="1:4">
      <c r="A121" s="4" t="s">
        <v>255</v>
      </c>
      <c r="B121" s="5" t="s">
        <v>256</v>
      </c>
      <c r="C121" s="5" t="s">
        <v>1235</v>
      </c>
      <c r="D121" s="6" t="s">
        <v>1235</v>
      </c>
    </row>
    <row r="122" spans="1:4">
      <c r="A122" s="4" t="s">
        <v>257</v>
      </c>
      <c r="B122" s="5" t="s">
        <v>258</v>
      </c>
      <c r="C122" s="5" t="s">
        <v>52</v>
      </c>
      <c r="D122" s="6" t="s">
        <v>1236</v>
      </c>
    </row>
    <row r="123" spans="1:4">
      <c r="A123" s="4" t="s">
        <v>259</v>
      </c>
      <c r="B123" s="5" t="s">
        <v>548</v>
      </c>
      <c r="C123" s="5" t="s">
        <v>260</v>
      </c>
      <c r="D123" s="6" t="s">
        <v>373</v>
      </c>
    </row>
    <row r="124" spans="1:4">
      <c r="A124" s="4" t="s">
        <v>261</v>
      </c>
      <c r="B124" s="5" t="s">
        <v>820</v>
      </c>
      <c r="C124" s="5" t="s">
        <v>262</v>
      </c>
      <c r="D124" s="6" t="s">
        <v>262</v>
      </c>
    </row>
    <row r="125" spans="1:4">
      <c r="A125" s="4" t="s">
        <v>263</v>
      </c>
      <c r="B125" s="5" t="s">
        <v>820</v>
      </c>
      <c r="C125" s="5" t="s">
        <v>264</v>
      </c>
      <c r="D125" s="6" t="s">
        <v>264</v>
      </c>
    </row>
    <row r="126" spans="1:4">
      <c r="A126" s="4" t="s">
        <v>265</v>
      </c>
      <c r="B126" s="5" t="s">
        <v>654</v>
      </c>
      <c r="C126" s="5" t="s">
        <v>266</v>
      </c>
      <c r="D126" s="6" t="s">
        <v>374</v>
      </c>
    </row>
    <row r="127" spans="1:4">
      <c r="A127" s="4" t="s">
        <v>267</v>
      </c>
      <c r="B127" s="5" t="s">
        <v>1082</v>
      </c>
      <c r="C127" s="5" t="s">
        <v>268</v>
      </c>
      <c r="D127" s="6" t="s">
        <v>268</v>
      </c>
    </row>
    <row r="128" spans="1:4">
      <c r="A128" s="4" t="s">
        <v>269</v>
      </c>
      <c r="B128" s="5" t="s">
        <v>270</v>
      </c>
      <c r="C128" s="5" t="s">
        <v>271</v>
      </c>
      <c r="D128" s="6" t="s">
        <v>375</v>
      </c>
    </row>
    <row r="129" spans="1:4">
      <c r="A129" s="4" t="s">
        <v>272</v>
      </c>
      <c r="B129" s="5" t="s">
        <v>273</v>
      </c>
      <c r="C129" s="5" t="s">
        <v>274</v>
      </c>
      <c r="D129" s="6" t="s">
        <v>410</v>
      </c>
    </row>
    <row r="130" spans="1:4">
      <c r="A130" s="4" t="s">
        <v>275</v>
      </c>
      <c r="B130" s="5" t="s">
        <v>276</v>
      </c>
      <c r="C130" s="5" t="s">
        <v>277</v>
      </c>
      <c r="D130" s="6" t="s">
        <v>277</v>
      </c>
    </row>
    <row r="131" spans="1:4">
      <c r="A131" s="4" t="s">
        <v>278</v>
      </c>
      <c r="B131" s="5" t="s">
        <v>279</v>
      </c>
      <c r="C131" s="5" t="s">
        <v>280</v>
      </c>
      <c r="D131" s="6" t="s">
        <v>376</v>
      </c>
    </row>
    <row r="132" spans="1:4">
      <c r="A132" s="4" t="s">
        <v>281</v>
      </c>
      <c r="B132" s="5" t="s">
        <v>276</v>
      </c>
      <c r="C132" s="5" t="s">
        <v>282</v>
      </c>
      <c r="D132" s="6" t="s">
        <v>282</v>
      </c>
    </row>
    <row r="133" spans="1:4">
      <c r="A133" s="4" t="s">
        <v>283</v>
      </c>
      <c r="B133" s="5" t="s">
        <v>820</v>
      </c>
      <c r="C133" s="5" t="s">
        <v>284</v>
      </c>
      <c r="D133" s="6" t="s">
        <v>284</v>
      </c>
    </row>
    <row r="134" spans="1:4">
      <c r="A134" s="4" t="s">
        <v>285</v>
      </c>
      <c r="B134" s="5" t="s">
        <v>820</v>
      </c>
      <c r="C134" s="5" t="s">
        <v>286</v>
      </c>
      <c r="D134" s="6" t="s">
        <v>286</v>
      </c>
    </row>
    <row r="135" spans="1:4">
      <c r="A135" s="4" t="s">
        <v>287</v>
      </c>
      <c r="B135" s="5" t="s">
        <v>288</v>
      </c>
      <c r="C135" s="5" t="s">
        <v>289</v>
      </c>
      <c r="D135" s="6" t="s">
        <v>377</v>
      </c>
    </row>
    <row r="136" spans="1:4">
      <c r="A136" s="4" t="s">
        <v>290</v>
      </c>
      <c r="B136" s="5" t="s">
        <v>291</v>
      </c>
      <c r="C136" s="5" t="s">
        <v>292</v>
      </c>
      <c r="D136" s="6" t="s">
        <v>378</v>
      </c>
    </row>
    <row r="137" spans="1:4">
      <c r="A137" s="4" t="s">
        <v>293</v>
      </c>
      <c r="B137" s="5" t="s">
        <v>967</v>
      </c>
      <c r="C137" s="5" t="s">
        <v>294</v>
      </c>
      <c r="D137" s="6" t="s">
        <v>379</v>
      </c>
    </row>
    <row r="138" spans="1:4">
      <c r="A138" s="4" t="s">
        <v>295</v>
      </c>
      <c r="B138" s="5" t="s">
        <v>296</v>
      </c>
      <c r="C138" s="5" t="s">
        <v>297</v>
      </c>
      <c r="D138" s="6" t="s">
        <v>380</v>
      </c>
    </row>
    <row r="139" spans="1:4">
      <c r="A139" s="4" t="s">
        <v>298</v>
      </c>
      <c r="B139" s="5" t="s">
        <v>509</v>
      </c>
      <c r="C139" s="5" t="s">
        <v>299</v>
      </c>
      <c r="D139" s="6" t="s">
        <v>381</v>
      </c>
    </row>
    <row r="140" spans="1:4">
      <c r="A140" s="4" t="s">
        <v>300</v>
      </c>
      <c r="B140" s="5" t="s">
        <v>301</v>
      </c>
      <c r="C140" s="5" t="s">
        <v>302</v>
      </c>
      <c r="D140" s="6" t="s">
        <v>382</v>
      </c>
    </row>
    <row r="141" spans="1:4">
      <c r="A141" s="4" t="s">
        <v>303</v>
      </c>
      <c r="B141" s="5" t="s">
        <v>304</v>
      </c>
      <c r="C141" s="5" t="s">
        <v>305</v>
      </c>
      <c r="D141" s="6" t="s">
        <v>2751</v>
      </c>
    </row>
    <row r="142" spans="1:4">
      <c r="A142" s="4" t="s">
        <v>306</v>
      </c>
      <c r="B142" s="5" t="s">
        <v>307</v>
      </c>
      <c r="C142" s="5" t="s">
        <v>308</v>
      </c>
      <c r="D142" s="6" t="s">
        <v>308</v>
      </c>
    </row>
    <row r="143" spans="1:4">
      <c r="A143" s="4" t="s">
        <v>309</v>
      </c>
      <c r="B143" s="5" t="s">
        <v>296</v>
      </c>
      <c r="C143" s="5" t="s">
        <v>310</v>
      </c>
      <c r="D143" s="6" t="s">
        <v>551</v>
      </c>
    </row>
    <row r="144" spans="1:4">
      <c r="A144" s="4" t="s">
        <v>552</v>
      </c>
      <c r="B144" s="5" t="s">
        <v>775</v>
      </c>
      <c r="C144" s="5" t="s">
        <v>553</v>
      </c>
      <c r="D144" s="6" t="s">
        <v>553</v>
      </c>
    </row>
    <row r="145" spans="1:4">
      <c r="A145" s="4" t="s">
        <v>554</v>
      </c>
      <c r="B145" s="5" t="s">
        <v>978</v>
      </c>
      <c r="C145" s="5" t="s">
        <v>555</v>
      </c>
      <c r="D145" s="6" t="s">
        <v>556</v>
      </c>
    </row>
    <row r="146" spans="1:4">
      <c r="A146" s="4" t="s">
        <v>557</v>
      </c>
      <c r="B146" s="5" t="s">
        <v>558</v>
      </c>
      <c r="C146" s="5" t="s">
        <v>559</v>
      </c>
      <c r="D146" s="6" t="s">
        <v>560</v>
      </c>
    </row>
    <row r="147" spans="1:4">
      <c r="A147" s="4" t="s">
        <v>561</v>
      </c>
      <c r="B147" s="5" t="s">
        <v>841</v>
      </c>
      <c r="C147" s="5" t="s">
        <v>562</v>
      </c>
      <c r="D147" s="6" t="s">
        <v>563</v>
      </c>
    </row>
    <row r="148" spans="1:4">
      <c r="A148" s="4" t="s">
        <v>564</v>
      </c>
      <c r="B148" s="5" t="s">
        <v>565</v>
      </c>
      <c r="C148" s="5" t="s">
        <v>566</v>
      </c>
      <c r="D148" s="6" t="s">
        <v>637</v>
      </c>
    </row>
    <row r="149" spans="1:4">
      <c r="A149" s="4" t="s">
        <v>567</v>
      </c>
      <c r="B149" s="5" t="s">
        <v>568</v>
      </c>
      <c r="C149" s="5" t="s">
        <v>569</v>
      </c>
      <c r="D149" s="6" t="s">
        <v>638</v>
      </c>
    </row>
    <row r="150" spans="1:4">
      <c r="A150" s="4" t="s">
        <v>570</v>
      </c>
      <c r="B150" s="5" t="s">
        <v>571</v>
      </c>
      <c r="C150" s="5" t="s">
        <v>675</v>
      </c>
      <c r="D150" s="6" t="s">
        <v>639</v>
      </c>
    </row>
    <row r="151" spans="1:4">
      <c r="A151" s="4" t="s">
        <v>640</v>
      </c>
      <c r="B151" s="5" t="s">
        <v>641</v>
      </c>
      <c r="C151" s="5" t="s">
        <v>642</v>
      </c>
      <c r="D151" s="6" t="s">
        <v>1068</v>
      </c>
    </row>
    <row r="152" spans="1:4">
      <c r="A152" s="4" t="s">
        <v>1049</v>
      </c>
      <c r="B152" s="5" t="s">
        <v>1050</v>
      </c>
      <c r="C152" s="5" t="s">
        <v>1050</v>
      </c>
      <c r="D152" s="6" t="s">
        <v>1050</v>
      </c>
    </row>
    <row r="153" spans="1:4">
      <c r="A153" s="4" t="s">
        <v>1051</v>
      </c>
      <c r="B153" s="5" t="s">
        <v>1052</v>
      </c>
      <c r="C153" s="5" t="s">
        <v>1052</v>
      </c>
      <c r="D153" s="6" t="s">
        <v>1052</v>
      </c>
    </row>
    <row r="154" spans="1:4">
      <c r="A154" s="4" t="s">
        <v>1053</v>
      </c>
      <c r="B154" s="5" t="s">
        <v>1054</v>
      </c>
      <c r="C154" s="5" t="s">
        <v>1054</v>
      </c>
      <c r="D154" s="6" t="s">
        <v>1054</v>
      </c>
    </row>
    <row r="155" spans="1:4">
      <c r="A155" s="4" t="s">
        <v>1055</v>
      </c>
      <c r="B155" s="5" t="s">
        <v>31</v>
      </c>
      <c r="C155" s="5" t="s">
        <v>31</v>
      </c>
      <c r="D155" s="6" t="s">
        <v>31</v>
      </c>
    </row>
    <row r="156" spans="1:4">
      <c r="A156" s="4" t="s">
        <v>1056</v>
      </c>
      <c r="B156" s="5" t="s">
        <v>1057</v>
      </c>
      <c r="C156" s="5" t="s">
        <v>1058</v>
      </c>
      <c r="D156" s="6" t="s">
        <v>1059</v>
      </c>
    </row>
    <row r="157" spans="1:4">
      <c r="A157" s="4" t="s">
        <v>1060</v>
      </c>
      <c r="B157" s="5" t="s">
        <v>1061</v>
      </c>
      <c r="C157" s="5" t="s">
        <v>1062</v>
      </c>
      <c r="D157" s="6" t="s">
        <v>1063</v>
      </c>
    </row>
    <row r="158" spans="1:4">
      <c r="A158" s="4" t="s">
        <v>1064</v>
      </c>
      <c r="B158" s="5" t="s">
        <v>1820</v>
      </c>
      <c r="C158" s="5" t="s">
        <v>1821</v>
      </c>
      <c r="D158" s="6" t="s">
        <v>1821</v>
      </c>
    </row>
    <row r="159" spans="1:4">
      <c r="A159" s="4" t="s">
        <v>1069</v>
      </c>
      <c r="B159" s="5" t="s">
        <v>507</v>
      </c>
      <c r="C159" s="5" t="s">
        <v>1070</v>
      </c>
      <c r="D159" s="6" t="s">
        <v>512</v>
      </c>
    </row>
    <row r="160" spans="1:4">
      <c r="A160" s="4" t="s">
        <v>1071</v>
      </c>
      <c r="B160" s="5" t="s">
        <v>507</v>
      </c>
      <c r="C160" s="5" t="s">
        <v>1005</v>
      </c>
      <c r="D160" s="6" t="s">
        <v>513</v>
      </c>
    </row>
    <row r="161" spans="1:4">
      <c r="A161" s="4" t="s">
        <v>1006</v>
      </c>
      <c r="B161" s="5" t="s">
        <v>886</v>
      </c>
      <c r="C161" s="5" t="s">
        <v>1007</v>
      </c>
      <c r="D161" s="6" t="s">
        <v>1007</v>
      </c>
    </row>
    <row r="162" spans="1:4">
      <c r="A162" s="4" t="s">
        <v>1008</v>
      </c>
      <c r="B162" s="5" t="s">
        <v>550</v>
      </c>
      <c r="C162" s="5" t="s">
        <v>1009</v>
      </c>
      <c r="D162" s="6" t="s">
        <v>1009</v>
      </c>
    </row>
    <row r="163" spans="1:4">
      <c r="A163" s="4" t="s">
        <v>343</v>
      </c>
      <c r="B163" s="5" t="s">
        <v>507</v>
      </c>
      <c r="C163" s="5" t="s">
        <v>1314</v>
      </c>
      <c r="D163" s="6" t="s">
        <v>344</v>
      </c>
    </row>
    <row r="164" spans="1:4">
      <c r="A164" s="4" t="s">
        <v>514</v>
      </c>
      <c r="B164" s="5" t="s">
        <v>924</v>
      </c>
      <c r="C164" s="5" t="s">
        <v>515</v>
      </c>
      <c r="D164" s="6" t="s">
        <v>516</v>
      </c>
    </row>
    <row r="165" spans="1:4">
      <c r="A165" s="4" t="s">
        <v>517</v>
      </c>
      <c r="B165" s="5" t="s">
        <v>1012</v>
      </c>
      <c r="C165" s="5" t="s">
        <v>1065</v>
      </c>
      <c r="D165" s="6" t="s">
        <v>518</v>
      </c>
    </row>
    <row r="166" spans="1:4">
      <c r="A166" s="4" t="s">
        <v>519</v>
      </c>
      <c r="B166" s="5" t="s">
        <v>520</v>
      </c>
      <c r="C166" s="5" t="s">
        <v>521</v>
      </c>
      <c r="D166" s="6" t="s">
        <v>1181</v>
      </c>
    </row>
    <row r="167" spans="1:4">
      <c r="A167" s="4" t="s">
        <v>522</v>
      </c>
      <c r="B167" s="5" t="s">
        <v>523</v>
      </c>
      <c r="C167" s="5" t="s">
        <v>524</v>
      </c>
      <c r="D167" s="6" t="s">
        <v>1182</v>
      </c>
    </row>
    <row r="168" spans="1:4">
      <c r="A168" s="4" t="s">
        <v>1183</v>
      </c>
      <c r="B168" s="5" t="s">
        <v>1184</v>
      </c>
      <c r="C168" s="5" t="s">
        <v>1185</v>
      </c>
      <c r="D168" s="6" t="s">
        <v>1185</v>
      </c>
    </row>
    <row r="169" spans="1:4">
      <c r="A169" s="4" t="s">
        <v>625</v>
      </c>
      <c r="B169" s="5" t="s">
        <v>1184</v>
      </c>
      <c r="C169" s="5" t="s">
        <v>626</v>
      </c>
      <c r="D169" s="6" t="s">
        <v>626</v>
      </c>
    </row>
    <row r="170" spans="1:4">
      <c r="A170" s="4" t="s">
        <v>627</v>
      </c>
      <c r="B170" s="5" t="s">
        <v>661</v>
      </c>
      <c r="C170" s="5" t="s">
        <v>628</v>
      </c>
      <c r="D170" s="6" t="s">
        <v>631</v>
      </c>
    </row>
    <row r="171" spans="1:4">
      <c r="A171" s="4" t="s">
        <v>629</v>
      </c>
      <c r="B171" s="5" t="s">
        <v>661</v>
      </c>
      <c r="C171" s="5" t="s">
        <v>630</v>
      </c>
      <c r="D171" s="6" t="s">
        <v>632</v>
      </c>
    </row>
    <row r="172" spans="1:4">
      <c r="A172" s="4" t="s">
        <v>1190</v>
      </c>
      <c r="B172" s="5" t="s">
        <v>770</v>
      </c>
      <c r="C172" s="5" t="s">
        <v>1191</v>
      </c>
      <c r="D172" s="6" t="s">
        <v>1191</v>
      </c>
    </row>
    <row r="173" spans="1:4">
      <c r="A173" s="4" t="s">
        <v>1192</v>
      </c>
      <c r="B173" s="5" t="s">
        <v>1193</v>
      </c>
      <c r="C173" s="5" t="s">
        <v>1194</v>
      </c>
      <c r="D173" s="6" t="s">
        <v>1194</v>
      </c>
    </row>
    <row r="174" spans="1:4">
      <c r="A174" s="4" t="s">
        <v>1120</v>
      </c>
      <c r="B174" s="5" t="s">
        <v>1121</v>
      </c>
      <c r="C174" s="5" t="s">
        <v>1122</v>
      </c>
      <c r="D174" s="6" t="s">
        <v>1122</v>
      </c>
    </row>
    <row r="175" spans="1:4">
      <c r="A175" s="4" t="s">
        <v>1123</v>
      </c>
      <c r="B175" s="5" t="s">
        <v>1124</v>
      </c>
      <c r="C175" s="5" t="s">
        <v>1125</v>
      </c>
      <c r="D175" s="6" t="s">
        <v>1125</v>
      </c>
    </row>
    <row r="176" spans="1:4">
      <c r="A176" s="4" t="s">
        <v>327</v>
      </c>
      <c r="B176" s="5" t="s">
        <v>328</v>
      </c>
      <c r="C176" s="5" t="s">
        <v>329</v>
      </c>
      <c r="D176" s="6" t="s">
        <v>329</v>
      </c>
    </row>
    <row r="177" spans="1:4">
      <c r="A177" s="4" t="s">
        <v>330</v>
      </c>
      <c r="B177" s="5" t="s">
        <v>331</v>
      </c>
      <c r="C177" s="5" t="s">
        <v>332</v>
      </c>
      <c r="D177" s="6" t="s">
        <v>1138</v>
      </c>
    </row>
    <row r="178" spans="1:4">
      <c r="A178" s="4" t="s">
        <v>333</v>
      </c>
      <c r="B178" s="5" t="s">
        <v>334</v>
      </c>
      <c r="C178" s="5" t="s">
        <v>335</v>
      </c>
      <c r="D178" s="6" t="s">
        <v>383</v>
      </c>
    </row>
    <row r="179" spans="1:4">
      <c r="A179" s="4" t="s">
        <v>336</v>
      </c>
      <c r="B179" s="5" t="s">
        <v>337</v>
      </c>
      <c r="C179" s="5" t="s">
        <v>338</v>
      </c>
      <c r="D179" s="6" t="s">
        <v>384</v>
      </c>
    </row>
    <row r="180" spans="1:4">
      <c r="A180" s="4" t="s">
        <v>385</v>
      </c>
      <c r="B180" s="5" t="s">
        <v>386</v>
      </c>
      <c r="C180" s="5" t="s">
        <v>386</v>
      </c>
      <c r="D180" s="6" t="s">
        <v>386</v>
      </c>
    </row>
    <row r="181" spans="1:4">
      <c r="A181" s="4" t="s">
        <v>387</v>
      </c>
      <c r="B181" s="5" t="s">
        <v>693</v>
      </c>
      <c r="C181" s="5" t="s">
        <v>388</v>
      </c>
      <c r="D181" s="6" t="s">
        <v>388</v>
      </c>
    </row>
    <row r="182" spans="1:4">
      <c r="A182" s="4" t="s">
        <v>389</v>
      </c>
      <c r="B182" s="5" t="s">
        <v>390</v>
      </c>
      <c r="C182" s="5" t="s">
        <v>391</v>
      </c>
      <c r="D182" s="6" t="s">
        <v>392</v>
      </c>
    </row>
    <row r="183" spans="1:4">
      <c r="A183" s="4" t="s">
        <v>393</v>
      </c>
      <c r="B183" s="5" t="s">
        <v>1130</v>
      </c>
      <c r="C183" s="5" t="s">
        <v>394</v>
      </c>
      <c r="D183" s="6" t="s">
        <v>877</v>
      </c>
    </row>
    <row r="184" spans="1:4">
      <c r="A184" s="4" t="s">
        <v>395</v>
      </c>
      <c r="B184" s="5" t="s">
        <v>407</v>
      </c>
      <c r="C184" s="5" t="s">
        <v>396</v>
      </c>
      <c r="D184" s="6" t="s">
        <v>408</v>
      </c>
    </row>
    <row r="185" spans="1:4">
      <c r="A185" s="4" t="s">
        <v>397</v>
      </c>
      <c r="B185" s="5" t="s">
        <v>407</v>
      </c>
      <c r="C185" s="5" t="s">
        <v>398</v>
      </c>
      <c r="D185" s="6" t="s">
        <v>409</v>
      </c>
    </row>
    <row r="186" spans="1:4">
      <c r="A186" s="4" t="s">
        <v>411</v>
      </c>
      <c r="B186" s="5" t="s">
        <v>692</v>
      </c>
      <c r="C186" s="5" t="s">
        <v>412</v>
      </c>
      <c r="D186" s="6" t="s">
        <v>412</v>
      </c>
    </row>
    <row r="187" spans="1:4">
      <c r="A187" s="4" t="s">
        <v>413</v>
      </c>
      <c r="B187" s="5" t="s">
        <v>870</v>
      </c>
      <c r="C187" s="5" t="s">
        <v>414</v>
      </c>
      <c r="D187" s="6" t="s">
        <v>2269</v>
      </c>
    </row>
    <row r="188" spans="1:4">
      <c r="A188" s="4" t="s">
        <v>415</v>
      </c>
      <c r="B188" s="5" t="s">
        <v>814</v>
      </c>
      <c r="C188" s="5" t="s">
        <v>416</v>
      </c>
      <c r="D188" s="6" t="s">
        <v>416</v>
      </c>
    </row>
    <row r="189" spans="1:4">
      <c r="A189" s="4" t="s">
        <v>417</v>
      </c>
      <c r="B189" s="5" t="s">
        <v>418</v>
      </c>
      <c r="C189" s="5" t="s">
        <v>419</v>
      </c>
      <c r="D189" s="6" t="s">
        <v>420</v>
      </c>
    </row>
    <row r="190" spans="1:4">
      <c r="A190" s="4" t="s">
        <v>421</v>
      </c>
      <c r="B190" s="5" t="s">
        <v>422</v>
      </c>
      <c r="C190" s="5" t="s">
        <v>423</v>
      </c>
      <c r="D190" s="6" t="s">
        <v>424</v>
      </c>
    </row>
    <row r="191" spans="1:4">
      <c r="A191" s="4" t="s">
        <v>425</v>
      </c>
      <c r="B191" s="5" t="s">
        <v>426</v>
      </c>
      <c r="C191" s="5" t="s">
        <v>427</v>
      </c>
      <c r="D191" s="6" t="s">
        <v>428</v>
      </c>
    </row>
    <row r="192" spans="1:4">
      <c r="A192" s="4" t="s">
        <v>0</v>
      </c>
      <c r="B192" s="5" t="s">
        <v>1</v>
      </c>
      <c r="C192" s="5" t="s">
        <v>2</v>
      </c>
      <c r="D192" s="6" t="s">
        <v>143</v>
      </c>
    </row>
    <row r="193" spans="1:4">
      <c r="A193" s="4" t="s">
        <v>3</v>
      </c>
      <c r="B193" s="5" t="s">
        <v>1</v>
      </c>
      <c r="C193" s="5" t="s">
        <v>4</v>
      </c>
      <c r="D193" s="6" t="s">
        <v>144</v>
      </c>
    </row>
    <row r="194" spans="1:4">
      <c r="A194" s="4" t="s">
        <v>5</v>
      </c>
      <c r="B194" s="5" t="s">
        <v>6</v>
      </c>
      <c r="C194" s="5" t="s">
        <v>7</v>
      </c>
      <c r="D194" s="6" t="s">
        <v>185</v>
      </c>
    </row>
    <row r="195" spans="1:4">
      <c r="A195" s="4" t="s">
        <v>8</v>
      </c>
      <c r="B195" s="5" t="s">
        <v>9</v>
      </c>
      <c r="C195" s="5" t="s">
        <v>10</v>
      </c>
      <c r="D195" s="6" t="s">
        <v>11</v>
      </c>
    </row>
    <row r="196" spans="1:4">
      <c r="A196" s="4" t="s">
        <v>12</v>
      </c>
      <c r="B196" s="5" t="s">
        <v>9</v>
      </c>
      <c r="C196" s="5" t="s">
        <v>13</v>
      </c>
      <c r="D196" s="6" t="s">
        <v>14</v>
      </c>
    </row>
    <row r="197" spans="1:4">
      <c r="A197" s="4" t="s">
        <v>15</v>
      </c>
      <c r="B197" s="5" t="s">
        <v>16</v>
      </c>
      <c r="C197" s="5" t="s">
        <v>17</v>
      </c>
      <c r="D197" s="6" t="s">
        <v>150</v>
      </c>
    </row>
    <row r="198" spans="1:4">
      <c r="A198" s="4" t="s">
        <v>18</v>
      </c>
      <c r="B198" s="5" t="s">
        <v>19</v>
      </c>
      <c r="C198" s="5" t="s">
        <v>20</v>
      </c>
      <c r="D198" s="6" t="s">
        <v>21</v>
      </c>
    </row>
    <row r="199" spans="1:4">
      <c r="A199" s="4" t="s">
        <v>22</v>
      </c>
      <c r="B199" s="5" t="s">
        <v>1010</v>
      </c>
      <c r="C199" s="5" t="s">
        <v>23</v>
      </c>
      <c r="D199" s="6" t="s">
        <v>23</v>
      </c>
    </row>
    <row r="200" spans="1:4">
      <c r="A200" s="4" t="s">
        <v>24</v>
      </c>
      <c r="B200" s="5" t="s">
        <v>25</v>
      </c>
      <c r="C200" s="5" t="s">
        <v>25</v>
      </c>
      <c r="D200" s="6" t="s">
        <v>25</v>
      </c>
    </row>
    <row r="201" spans="1:4">
      <c r="A201" s="4" t="s">
        <v>1214</v>
      </c>
      <c r="B201" s="5" t="s">
        <v>960</v>
      </c>
      <c r="C201" s="5" t="s">
        <v>1215</v>
      </c>
      <c r="D201" s="6" t="s">
        <v>1216</v>
      </c>
    </row>
    <row r="202" spans="1:4">
      <c r="A202" s="4" t="s">
        <v>1217</v>
      </c>
      <c r="B202" s="5" t="s">
        <v>1149</v>
      </c>
      <c r="C202" s="5" t="s">
        <v>1218</v>
      </c>
      <c r="D202" s="6" t="s">
        <v>1218</v>
      </c>
    </row>
    <row r="203" spans="1:4">
      <c r="A203" s="4" t="s">
        <v>1219</v>
      </c>
      <c r="B203" s="5" t="s">
        <v>874</v>
      </c>
      <c r="C203" s="5" t="s">
        <v>1220</v>
      </c>
      <c r="D203" s="6" t="s">
        <v>1150</v>
      </c>
    </row>
    <row r="204" spans="1:4">
      <c r="A204" s="4" t="s">
        <v>1221</v>
      </c>
      <c r="B204" s="5" t="s">
        <v>874</v>
      </c>
      <c r="C204" s="5" t="s">
        <v>1222</v>
      </c>
      <c r="D204" s="6" t="s">
        <v>1223</v>
      </c>
    </row>
    <row r="205" spans="1:4">
      <c r="A205" s="4" t="s">
        <v>1151</v>
      </c>
      <c r="B205" s="5" t="s">
        <v>1152</v>
      </c>
      <c r="C205" s="5" t="s">
        <v>1153</v>
      </c>
      <c r="D205" s="6" t="s">
        <v>1153</v>
      </c>
    </row>
    <row r="206" spans="1:4">
      <c r="A206" s="4" t="s">
        <v>1154</v>
      </c>
      <c r="B206" s="5" t="s">
        <v>1155</v>
      </c>
      <c r="C206" s="5" t="s">
        <v>1156</v>
      </c>
      <c r="D206" s="6" t="s">
        <v>1156</v>
      </c>
    </row>
    <row r="207" spans="1:4">
      <c r="A207" s="4" t="s">
        <v>1157</v>
      </c>
      <c r="B207" s="5" t="s">
        <v>1158</v>
      </c>
      <c r="C207" s="5" t="s">
        <v>1159</v>
      </c>
      <c r="D207" s="6" t="s">
        <v>1159</v>
      </c>
    </row>
    <row r="208" spans="1:4">
      <c r="A208" s="4" t="s">
        <v>1160</v>
      </c>
      <c r="B208" s="5" t="s">
        <v>1170</v>
      </c>
      <c r="C208" s="5" t="s">
        <v>1161</v>
      </c>
      <c r="D208" s="6" t="s">
        <v>27</v>
      </c>
    </row>
    <row r="209" spans="1:4">
      <c r="A209" s="4" t="s">
        <v>1162</v>
      </c>
      <c r="B209" s="5" t="s">
        <v>1171</v>
      </c>
      <c r="C209" s="5" t="s">
        <v>1163</v>
      </c>
      <c r="D209" s="6" t="s">
        <v>28</v>
      </c>
    </row>
    <row r="210" spans="1:4">
      <c r="A210" s="4" t="s">
        <v>1164</v>
      </c>
      <c r="B210" s="5" t="s">
        <v>1165</v>
      </c>
      <c r="C210" s="5" t="s">
        <v>1166</v>
      </c>
      <c r="D210" s="6" t="s">
        <v>1167</v>
      </c>
    </row>
    <row r="211" spans="1:4">
      <c r="A211" s="4" t="s">
        <v>1168</v>
      </c>
      <c r="B211" s="5" t="s">
        <v>1170</v>
      </c>
      <c r="C211" s="5" t="s">
        <v>1169</v>
      </c>
      <c r="D211" s="6" t="s">
        <v>29</v>
      </c>
    </row>
    <row r="212" spans="1:4">
      <c r="A212" s="4" t="s">
        <v>1172</v>
      </c>
      <c r="B212" s="5" t="s">
        <v>6</v>
      </c>
      <c r="C212" s="5" t="s">
        <v>1173</v>
      </c>
      <c r="D212" s="6" t="s">
        <v>186</v>
      </c>
    </row>
    <row r="213" spans="1:4">
      <c r="A213" s="4" t="s">
        <v>1174</v>
      </c>
      <c r="B213" s="5" t="s">
        <v>16</v>
      </c>
      <c r="C213" s="5" t="s">
        <v>1175</v>
      </c>
      <c r="D213" s="6" t="s">
        <v>151</v>
      </c>
    </row>
    <row r="214" spans="1:4">
      <c r="A214" s="4" t="s">
        <v>1176</v>
      </c>
      <c r="B214" s="5" t="s">
        <v>925</v>
      </c>
      <c r="C214" s="5" t="s">
        <v>1177</v>
      </c>
      <c r="D214" s="6" t="s">
        <v>30</v>
      </c>
    </row>
    <row r="215" spans="1:4">
      <c r="A215" s="4" t="s">
        <v>1178</v>
      </c>
      <c r="B215" s="5" t="s">
        <v>1179</v>
      </c>
      <c r="C215" s="5" t="s">
        <v>1180</v>
      </c>
      <c r="D215" s="6" t="s">
        <v>1180</v>
      </c>
    </row>
    <row r="216" spans="1:4">
      <c r="A216" s="4" t="s">
        <v>32</v>
      </c>
      <c r="B216" s="5" t="s">
        <v>33</v>
      </c>
      <c r="C216" s="5" t="s">
        <v>34</v>
      </c>
      <c r="D216" s="6" t="s">
        <v>35</v>
      </c>
    </row>
    <row r="217" spans="1:4">
      <c r="A217" s="4" t="s">
        <v>36</v>
      </c>
      <c r="B217" s="5" t="s">
        <v>37</v>
      </c>
      <c r="C217" s="5" t="s">
        <v>38</v>
      </c>
      <c r="D217" s="6" t="s">
        <v>39</v>
      </c>
    </row>
    <row r="218" spans="1:4">
      <c r="A218" s="4" t="s">
        <v>40</v>
      </c>
      <c r="B218" s="5" t="s">
        <v>41</v>
      </c>
      <c r="C218" s="5" t="s">
        <v>42</v>
      </c>
      <c r="D218" s="6" t="s">
        <v>43</v>
      </c>
    </row>
    <row r="219" spans="1:4">
      <c r="A219" s="4" t="s">
        <v>44</v>
      </c>
      <c r="B219" s="5" t="s">
        <v>45</v>
      </c>
      <c r="C219" s="5" t="s">
        <v>46</v>
      </c>
      <c r="D219" s="6" t="s">
        <v>47</v>
      </c>
    </row>
    <row r="220" spans="1:4">
      <c r="A220" s="4" t="s">
        <v>53</v>
      </c>
      <c r="B220" s="5" t="s">
        <v>54</v>
      </c>
      <c r="C220" s="5" t="s">
        <v>55</v>
      </c>
      <c r="D220" s="6" t="s">
        <v>55</v>
      </c>
    </row>
    <row r="221" spans="1:4">
      <c r="A221" s="4" t="s">
        <v>56</v>
      </c>
      <c r="B221" s="5" t="s">
        <v>878</v>
      </c>
      <c r="C221" s="5" t="s">
        <v>57</v>
      </c>
      <c r="D221" s="6" t="s">
        <v>57</v>
      </c>
    </row>
    <row r="222" spans="1:4">
      <c r="A222" s="4" t="s">
        <v>58</v>
      </c>
      <c r="B222" s="5" t="s">
        <v>202</v>
      </c>
      <c r="C222" s="5" t="s">
        <v>60</v>
      </c>
      <c r="D222" s="6" t="s">
        <v>61</v>
      </c>
    </row>
    <row r="223" spans="1:4">
      <c r="A223" s="4" t="s">
        <v>62</v>
      </c>
      <c r="B223" s="5" t="s">
        <v>59</v>
      </c>
      <c r="C223" s="5" t="s">
        <v>63</v>
      </c>
      <c r="D223" s="6" t="s">
        <v>64</v>
      </c>
    </row>
    <row r="224" spans="1:4">
      <c r="A224" s="4" t="s">
        <v>65</v>
      </c>
      <c r="B224" s="5" t="s">
        <v>66</v>
      </c>
      <c r="C224" s="5" t="s">
        <v>67</v>
      </c>
      <c r="D224" s="6" t="s">
        <v>68</v>
      </c>
    </row>
    <row r="225" spans="1:4">
      <c r="A225" s="4" t="s">
        <v>69</v>
      </c>
      <c r="B225" s="5" t="s">
        <v>70</v>
      </c>
      <c r="C225" s="5" t="s">
        <v>71</v>
      </c>
      <c r="D225" s="6" t="s">
        <v>72</v>
      </c>
    </row>
    <row r="226" spans="1:4">
      <c r="A226" s="4" t="s">
        <v>73</v>
      </c>
      <c r="B226" s="5" t="s">
        <v>74</v>
      </c>
      <c r="C226" s="5" t="s">
        <v>75</v>
      </c>
      <c r="D226" s="6" t="s">
        <v>76</v>
      </c>
    </row>
    <row r="227" spans="1:4">
      <c r="A227" s="4" t="s">
        <v>77</v>
      </c>
      <c r="B227" s="5" t="s">
        <v>78</v>
      </c>
      <c r="C227" s="5" t="s">
        <v>79</v>
      </c>
      <c r="D227" s="6" t="s">
        <v>80</v>
      </c>
    </row>
    <row r="228" spans="1:4">
      <c r="A228" s="4" t="s">
        <v>81</v>
      </c>
      <c r="B228" s="5" t="s">
        <v>548</v>
      </c>
      <c r="C228" s="5" t="s">
        <v>82</v>
      </c>
      <c r="D228" s="6" t="s">
        <v>82</v>
      </c>
    </row>
    <row r="229" spans="1:4">
      <c r="A229" s="4" t="s">
        <v>83</v>
      </c>
      <c r="B229" s="5" t="s">
        <v>548</v>
      </c>
      <c r="C229" s="5" t="s">
        <v>84</v>
      </c>
      <c r="D229" s="6" t="s">
        <v>84</v>
      </c>
    </row>
    <row r="230" spans="1:4">
      <c r="A230" s="4" t="s">
        <v>85</v>
      </c>
      <c r="B230" s="5" t="s">
        <v>114</v>
      </c>
      <c r="C230" s="5" t="s">
        <v>86</v>
      </c>
      <c r="D230" s="6" t="s">
        <v>119</v>
      </c>
    </row>
    <row r="231" spans="1:4">
      <c r="A231" s="4" t="s">
        <v>115</v>
      </c>
      <c r="B231" s="5" t="s">
        <v>1083</v>
      </c>
      <c r="C231" s="5" t="s">
        <v>116</v>
      </c>
      <c r="D231" s="6" t="s">
        <v>124</v>
      </c>
    </row>
    <row r="232" spans="1:4">
      <c r="A232" s="4" t="s">
        <v>117</v>
      </c>
      <c r="B232" s="5" t="s">
        <v>1083</v>
      </c>
      <c r="C232" s="5" t="s">
        <v>118</v>
      </c>
      <c r="D232" s="6" t="s">
        <v>125</v>
      </c>
    </row>
    <row r="233" spans="1:4">
      <c r="A233" s="4" t="s">
        <v>126</v>
      </c>
      <c r="B233" s="5" t="s">
        <v>846</v>
      </c>
      <c r="C233" s="5" t="s">
        <v>127</v>
      </c>
      <c r="D233" s="6" t="s">
        <v>127</v>
      </c>
    </row>
    <row r="234" spans="1:4">
      <c r="A234" s="4" t="s">
        <v>128</v>
      </c>
      <c r="B234" s="5" t="s">
        <v>775</v>
      </c>
      <c r="C234" s="5" t="s">
        <v>129</v>
      </c>
      <c r="D234" s="6" t="s">
        <v>129</v>
      </c>
    </row>
    <row r="235" spans="1:4">
      <c r="A235" s="4" t="s">
        <v>130</v>
      </c>
      <c r="B235" s="5" t="s">
        <v>910</v>
      </c>
      <c r="C235" s="5" t="s">
        <v>131</v>
      </c>
      <c r="D235" s="6" t="s">
        <v>131</v>
      </c>
    </row>
    <row r="236" spans="1:4">
      <c r="A236" s="4" t="s">
        <v>132</v>
      </c>
      <c r="B236" s="5" t="s">
        <v>1018</v>
      </c>
      <c r="C236" s="5" t="s">
        <v>133</v>
      </c>
      <c r="D236" s="6" t="s">
        <v>133</v>
      </c>
    </row>
    <row r="237" spans="1:4">
      <c r="A237" s="4" t="s">
        <v>134</v>
      </c>
      <c r="B237" s="5" t="s">
        <v>135</v>
      </c>
      <c r="C237" s="5" t="s">
        <v>136</v>
      </c>
      <c r="D237" s="6" t="s">
        <v>145</v>
      </c>
    </row>
    <row r="238" spans="1:4">
      <c r="A238" s="4" t="s">
        <v>137</v>
      </c>
      <c r="B238" s="5" t="s">
        <v>526</v>
      </c>
      <c r="C238" s="5" t="s">
        <v>138</v>
      </c>
      <c r="D238" s="6" t="s">
        <v>138</v>
      </c>
    </row>
    <row r="239" spans="1:4">
      <c r="A239" s="4" t="s">
        <v>146</v>
      </c>
      <c r="B239" s="5" t="s">
        <v>139</v>
      </c>
      <c r="C239" s="5" t="s">
        <v>139</v>
      </c>
      <c r="D239" s="6" t="s">
        <v>139</v>
      </c>
    </row>
    <row r="240" spans="1:4">
      <c r="A240" s="4" t="s">
        <v>147</v>
      </c>
      <c r="B240" s="5" t="s">
        <v>140</v>
      </c>
      <c r="C240" s="5" t="s">
        <v>140</v>
      </c>
      <c r="D240" s="6" t="s">
        <v>140</v>
      </c>
    </row>
    <row r="241" spans="1:4">
      <c r="A241" s="4" t="s">
        <v>148</v>
      </c>
      <c r="B241" s="5" t="s">
        <v>141</v>
      </c>
      <c r="C241" s="5" t="s">
        <v>141</v>
      </c>
      <c r="D241" s="6" t="s">
        <v>141</v>
      </c>
    </row>
    <row r="242" spans="1:4">
      <c r="A242" s="4" t="s">
        <v>149</v>
      </c>
      <c r="B242" s="5" t="s">
        <v>142</v>
      </c>
      <c r="C242" s="5" t="s">
        <v>142</v>
      </c>
      <c r="D242" s="6" t="s">
        <v>142</v>
      </c>
    </row>
    <row r="243" spans="1:4">
      <c r="A243" s="4" t="s">
        <v>152</v>
      </c>
      <c r="B243" s="5" t="s">
        <v>153</v>
      </c>
      <c r="C243" s="5" t="s">
        <v>154</v>
      </c>
      <c r="D243" s="6" t="s">
        <v>154</v>
      </c>
    </row>
    <row r="244" spans="1:4">
      <c r="A244" s="4" t="s">
        <v>155</v>
      </c>
      <c r="B244" s="5" t="s">
        <v>153</v>
      </c>
      <c r="C244" s="5" t="s">
        <v>156</v>
      </c>
      <c r="D244" s="6" t="s">
        <v>156</v>
      </c>
    </row>
    <row r="245" spans="1:4">
      <c r="A245" s="4" t="s">
        <v>157</v>
      </c>
      <c r="B245" s="5" t="s">
        <v>803</v>
      </c>
      <c r="C245" s="5" t="s">
        <v>158</v>
      </c>
      <c r="D245" s="6" t="s">
        <v>1315</v>
      </c>
    </row>
    <row r="246" spans="1:4">
      <c r="A246" s="4" t="s">
        <v>159</v>
      </c>
      <c r="B246" s="5" t="s">
        <v>803</v>
      </c>
      <c r="C246" s="5" t="s">
        <v>160</v>
      </c>
      <c r="D246" s="6" t="s">
        <v>1316</v>
      </c>
    </row>
    <row r="247" spans="1:4">
      <c r="A247" s="4" t="s">
        <v>161</v>
      </c>
      <c r="B247" s="5" t="s">
        <v>892</v>
      </c>
      <c r="C247" s="5" t="s">
        <v>162</v>
      </c>
      <c r="D247" s="6" t="s">
        <v>2270</v>
      </c>
    </row>
    <row r="248" spans="1:4">
      <c r="A248" s="4" t="s">
        <v>163</v>
      </c>
      <c r="B248" s="5" t="s">
        <v>723</v>
      </c>
      <c r="C248" s="5" t="s">
        <v>164</v>
      </c>
      <c r="D248" s="6" t="s">
        <v>165</v>
      </c>
    </row>
    <row r="249" spans="1:4">
      <c r="A249" s="4" t="s">
        <v>166</v>
      </c>
      <c r="B249" s="5" t="s">
        <v>167</v>
      </c>
      <c r="C249" s="5" t="s">
        <v>2026</v>
      </c>
      <c r="D249" s="6" t="s">
        <v>167</v>
      </c>
    </row>
    <row r="250" spans="1:4">
      <c r="A250" s="4" t="s">
        <v>168</v>
      </c>
      <c r="B250" s="5" t="s">
        <v>169</v>
      </c>
      <c r="C250" s="5" t="s">
        <v>2027</v>
      </c>
      <c r="D250" s="6" t="s">
        <v>169</v>
      </c>
    </row>
    <row r="251" spans="1:4">
      <c r="A251" s="4" t="s">
        <v>170</v>
      </c>
      <c r="B251" s="5" t="s">
        <v>171</v>
      </c>
      <c r="C251" s="5" t="s">
        <v>171</v>
      </c>
      <c r="D251" s="6" t="s">
        <v>171</v>
      </c>
    </row>
    <row r="252" spans="1:4">
      <c r="A252" s="4" t="s">
        <v>172</v>
      </c>
      <c r="B252" s="5" t="s">
        <v>173</v>
      </c>
      <c r="C252" s="5" t="s">
        <v>173</v>
      </c>
      <c r="D252" s="6" t="s">
        <v>173</v>
      </c>
    </row>
    <row r="253" spans="1:4">
      <c r="A253" s="4" t="s">
        <v>174</v>
      </c>
      <c r="B253" s="5" t="s">
        <v>175</v>
      </c>
      <c r="C253" s="5" t="s">
        <v>176</v>
      </c>
      <c r="D253" s="6" t="s">
        <v>1237</v>
      </c>
    </row>
    <row r="254" spans="1:4">
      <c r="A254" s="4" t="s">
        <v>177</v>
      </c>
      <c r="B254" s="5" t="s">
        <v>831</v>
      </c>
      <c r="C254" s="5" t="s">
        <v>178</v>
      </c>
      <c r="D254" s="6" t="s">
        <v>1238</v>
      </c>
    </row>
    <row r="255" spans="1:4">
      <c r="A255" s="4" t="s">
        <v>179</v>
      </c>
      <c r="B255" s="5" t="s">
        <v>460</v>
      </c>
      <c r="C255" s="5" t="s">
        <v>180</v>
      </c>
      <c r="D255" s="6" t="s">
        <v>1239</v>
      </c>
    </row>
    <row r="256" spans="1:4">
      <c r="A256" s="4" t="s">
        <v>181</v>
      </c>
      <c r="B256" s="5" t="s">
        <v>182</v>
      </c>
      <c r="C256" s="5" t="s">
        <v>183</v>
      </c>
      <c r="D256" s="6" t="s">
        <v>184</v>
      </c>
    </row>
    <row r="257" spans="1:4">
      <c r="A257" s="4" t="s">
        <v>187</v>
      </c>
      <c r="B257" s="5" t="s">
        <v>188</v>
      </c>
      <c r="C257" s="5" t="s">
        <v>189</v>
      </c>
      <c r="D257" s="6" t="s">
        <v>189</v>
      </c>
    </row>
    <row r="258" spans="1:4">
      <c r="A258" s="4" t="s">
        <v>190</v>
      </c>
      <c r="B258" s="5" t="s">
        <v>191</v>
      </c>
      <c r="C258" s="5" t="s">
        <v>191</v>
      </c>
      <c r="D258" s="6" t="s">
        <v>191</v>
      </c>
    </row>
    <row r="259" spans="1:4">
      <c r="A259" s="4" t="s">
        <v>192</v>
      </c>
      <c r="B259" s="5" t="s">
        <v>193</v>
      </c>
      <c r="C259" s="5" t="s">
        <v>194</v>
      </c>
      <c r="D259" s="6" t="s">
        <v>194</v>
      </c>
    </row>
    <row r="260" spans="1:4">
      <c r="A260" s="4" t="s">
        <v>195</v>
      </c>
      <c r="B260" s="5" t="s">
        <v>196</v>
      </c>
      <c r="C260" s="5" t="s">
        <v>1258</v>
      </c>
      <c r="D260" s="6" t="s">
        <v>1259</v>
      </c>
    </row>
    <row r="261" spans="1:4">
      <c r="A261" s="4" t="s">
        <v>197</v>
      </c>
      <c r="B261" s="5" t="s">
        <v>196</v>
      </c>
      <c r="C261" s="5" t="s">
        <v>203</v>
      </c>
      <c r="D261" s="6" t="s">
        <v>204</v>
      </c>
    </row>
    <row r="262" spans="1:4">
      <c r="A262" s="4" t="s">
        <v>198</v>
      </c>
      <c r="B262" s="5" t="s">
        <v>196</v>
      </c>
      <c r="C262" s="5" t="s">
        <v>205</v>
      </c>
      <c r="D262" s="6" t="s">
        <v>206</v>
      </c>
    </row>
    <row r="263" spans="1:4">
      <c r="A263" s="4" t="s">
        <v>207</v>
      </c>
      <c r="B263" s="5" t="s">
        <v>775</v>
      </c>
      <c r="C263" s="5" t="s">
        <v>208</v>
      </c>
      <c r="D263" s="6" t="s">
        <v>208</v>
      </c>
    </row>
    <row r="264" spans="1:4">
      <c r="A264" s="4" t="s">
        <v>209</v>
      </c>
      <c r="B264" s="5" t="s">
        <v>210</v>
      </c>
      <c r="C264" s="5" t="s">
        <v>1833</v>
      </c>
      <c r="D264" s="6" t="s">
        <v>1833</v>
      </c>
    </row>
    <row r="265" spans="1:4">
      <c r="A265" s="4" t="s">
        <v>211</v>
      </c>
      <c r="B265" s="5" t="s">
        <v>1267</v>
      </c>
      <c r="C265" s="5" t="s">
        <v>1267</v>
      </c>
      <c r="D265" s="6" t="s">
        <v>1267</v>
      </c>
    </row>
    <row r="266" spans="1:4">
      <c r="A266" s="4" t="s">
        <v>212</v>
      </c>
      <c r="B266" s="5" t="s">
        <v>339</v>
      </c>
      <c r="C266" s="5" t="s">
        <v>339</v>
      </c>
      <c r="D266" s="6" t="s">
        <v>339</v>
      </c>
    </row>
    <row r="267" spans="1:4">
      <c r="A267" s="4" t="s">
        <v>213</v>
      </c>
      <c r="B267" s="5" t="s">
        <v>1084</v>
      </c>
      <c r="C267" s="5" t="s">
        <v>1084</v>
      </c>
      <c r="D267" s="6" t="s">
        <v>1084</v>
      </c>
    </row>
    <row r="268" spans="1:4">
      <c r="A268" s="4" t="s">
        <v>214</v>
      </c>
      <c r="B268" s="5" t="s">
        <v>215</v>
      </c>
      <c r="C268" s="5" t="s">
        <v>215</v>
      </c>
      <c r="D268" s="6" t="s">
        <v>215</v>
      </c>
    </row>
    <row r="269" spans="1:4">
      <c r="A269" s="4" t="s">
        <v>216</v>
      </c>
      <c r="B269" s="5" t="s">
        <v>217</v>
      </c>
      <c r="C269" s="5" t="s">
        <v>217</v>
      </c>
      <c r="D269" s="6" t="s">
        <v>217</v>
      </c>
    </row>
    <row r="270" spans="1:4">
      <c r="A270" s="4" t="s">
        <v>218</v>
      </c>
      <c r="B270" s="5" t="s">
        <v>219</v>
      </c>
      <c r="C270" s="5" t="s">
        <v>219</v>
      </c>
      <c r="D270" s="6" t="s">
        <v>219</v>
      </c>
    </row>
    <row r="271" spans="1:4">
      <c r="A271" s="4" t="s">
        <v>220</v>
      </c>
      <c r="B271" s="5" t="s">
        <v>221</v>
      </c>
      <c r="C271" s="5" t="s">
        <v>221</v>
      </c>
      <c r="D271" s="6" t="s">
        <v>221</v>
      </c>
    </row>
    <row r="272" spans="1:4">
      <c r="A272" s="4" t="s">
        <v>222</v>
      </c>
      <c r="B272" s="5" t="s">
        <v>223</v>
      </c>
      <c r="C272" s="5" t="s">
        <v>223</v>
      </c>
      <c r="D272" s="6" t="s">
        <v>223</v>
      </c>
    </row>
    <row r="273" spans="1:4">
      <c r="A273" s="4" t="s">
        <v>224</v>
      </c>
      <c r="B273" s="5" t="s">
        <v>225</v>
      </c>
      <c r="C273" s="5" t="s">
        <v>225</v>
      </c>
      <c r="D273" s="6" t="s">
        <v>225</v>
      </c>
    </row>
    <row r="274" spans="1:4">
      <c r="A274" s="4" t="s">
        <v>226</v>
      </c>
      <c r="B274" s="5" t="s">
        <v>227</v>
      </c>
      <c r="C274" s="5" t="s">
        <v>227</v>
      </c>
      <c r="D274" s="6" t="s">
        <v>227</v>
      </c>
    </row>
    <row r="275" spans="1:4">
      <c r="A275" s="4" t="s">
        <v>228</v>
      </c>
      <c r="B275" s="5" t="s">
        <v>229</v>
      </c>
      <c r="C275" s="5" t="s">
        <v>229</v>
      </c>
      <c r="D275" s="6" t="s">
        <v>229</v>
      </c>
    </row>
    <row r="276" spans="1:4">
      <c r="A276" s="4" t="s">
        <v>230</v>
      </c>
      <c r="B276" s="5" t="s">
        <v>508</v>
      </c>
      <c r="C276" s="5" t="s">
        <v>508</v>
      </c>
      <c r="D276" s="6" t="s">
        <v>508</v>
      </c>
    </row>
    <row r="277" spans="1:4">
      <c r="A277" s="4" t="s">
        <v>231</v>
      </c>
      <c r="B277" s="5" t="s">
        <v>232</v>
      </c>
      <c r="C277" s="5" t="s">
        <v>232</v>
      </c>
      <c r="D277" s="6" t="s">
        <v>232</v>
      </c>
    </row>
    <row r="278" spans="1:4">
      <c r="A278" s="4" t="s">
        <v>233</v>
      </c>
      <c r="B278" s="5" t="s">
        <v>234</v>
      </c>
      <c r="C278" s="5" t="s">
        <v>234</v>
      </c>
      <c r="D278" s="6" t="s">
        <v>234</v>
      </c>
    </row>
    <row r="279" spans="1:4">
      <c r="A279" s="4" t="s">
        <v>235</v>
      </c>
      <c r="B279" s="5" t="s">
        <v>791</v>
      </c>
      <c r="C279" s="5" t="s">
        <v>791</v>
      </c>
      <c r="D279" s="6" t="s">
        <v>791</v>
      </c>
    </row>
    <row r="280" spans="1:4">
      <c r="A280" s="4" t="s">
        <v>236</v>
      </c>
      <c r="B280" s="5" t="s">
        <v>237</v>
      </c>
      <c r="C280" s="5" t="s">
        <v>238</v>
      </c>
      <c r="D280" s="6" t="s">
        <v>1245</v>
      </c>
    </row>
    <row r="281" spans="1:4">
      <c r="A281" s="4" t="s">
        <v>239</v>
      </c>
      <c r="B281" s="5" t="s">
        <v>1694</v>
      </c>
      <c r="C281" s="5" t="s">
        <v>241</v>
      </c>
      <c r="D281" s="6" t="s">
        <v>1642</v>
      </c>
    </row>
    <row r="282" spans="1:4">
      <c r="A282" s="4" t="s">
        <v>242</v>
      </c>
      <c r="B282" s="5" t="s">
        <v>886</v>
      </c>
      <c r="C282" s="5" t="s">
        <v>243</v>
      </c>
      <c r="D282" s="6" t="s">
        <v>243</v>
      </c>
    </row>
    <row r="283" spans="1:4">
      <c r="A283" s="4" t="s">
        <v>244</v>
      </c>
      <c r="B283" s="5" t="s">
        <v>245</v>
      </c>
      <c r="C283" s="5" t="s">
        <v>2028</v>
      </c>
      <c r="D283" s="6" t="s">
        <v>2028</v>
      </c>
    </row>
    <row r="284" spans="1:4">
      <c r="A284" s="4" t="s">
        <v>246</v>
      </c>
      <c r="B284" s="5" t="s">
        <v>247</v>
      </c>
      <c r="C284" s="5" t="s">
        <v>248</v>
      </c>
      <c r="D284" s="6" t="s">
        <v>248</v>
      </c>
    </row>
    <row r="285" spans="1:4">
      <c r="A285" s="4" t="s">
        <v>249</v>
      </c>
      <c r="B285" s="5" t="s">
        <v>1229</v>
      </c>
      <c r="C285" s="5" t="s">
        <v>250</v>
      </c>
      <c r="D285" s="6" t="s">
        <v>250</v>
      </c>
    </row>
    <row r="286" spans="1:4">
      <c r="A286" s="4" t="s">
        <v>1230</v>
      </c>
      <c r="B286" s="5" t="s">
        <v>1231</v>
      </c>
      <c r="C286" s="5" t="s">
        <v>1232</v>
      </c>
      <c r="D286" s="6" t="s">
        <v>1232</v>
      </c>
    </row>
    <row r="287" spans="1:4">
      <c r="A287" s="4" t="s">
        <v>1233</v>
      </c>
      <c r="B287" s="5" t="s">
        <v>1234</v>
      </c>
      <c r="C287" s="5" t="s">
        <v>1234</v>
      </c>
      <c r="D287" s="6" t="s">
        <v>1234</v>
      </c>
    </row>
    <row r="288" spans="1:4">
      <c r="A288" s="4" t="s">
        <v>1240</v>
      </c>
      <c r="B288" s="5" t="s">
        <v>1241</v>
      </c>
      <c r="C288" s="5" t="s">
        <v>1241</v>
      </c>
      <c r="D288" s="6" t="s">
        <v>1241</v>
      </c>
    </row>
    <row r="289" spans="1:4">
      <c r="A289" s="4" t="s">
        <v>1242</v>
      </c>
      <c r="B289" s="5" t="s">
        <v>1243</v>
      </c>
      <c r="C289" s="5" t="s">
        <v>1759</v>
      </c>
      <c r="D289" s="6" t="s">
        <v>1822</v>
      </c>
    </row>
    <row r="290" spans="1:4">
      <c r="A290" s="4" t="s">
        <v>1244</v>
      </c>
      <c r="B290" s="5" t="s">
        <v>1243</v>
      </c>
      <c r="C290" s="5" t="s">
        <v>1760</v>
      </c>
      <c r="D290" s="6" t="s">
        <v>1823</v>
      </c>
    </row>
    <row r="291" spans="1:4">
      <c r="A291" s="4" t="s">
        <v>1246</v>
      </c>
      <c r="B291" s="5" t="s">
        <v>1018</v>
      </c>
      <c r="C291" s="5" t="s">
        <v>1247</v>
      </c>
      <c r="D291" s="6" t="s">
        <v>1248</v>
      </c>
    </row>
    <row r="292" spans="1:4">
      <c r="A292" s="4" t="s">
        <v>1249</v>
      </c>
      <c r="B292" s="5" t="s">
        <v>1250</v>
      </c>
      <c r="C292" s="5" t="s">
        <v>1250</v>
      </c>
      <c r="D292" s="6" t="s">
        <v>1250</v>
      </c>
    </row>
    <row r="293" spans="1:4">
      <c r="A293" s="4" t="s">
        <v>1251</v>
      </c>
      <c r="B293" s="5" t="s">
        <v>1252</v>
      </c>
      <c r="C293" s="5" t="s">
        <v>1253</v>
      </c>
      <c r="D293" s="6" t="s">
        <v>1253</v>
      </c>
    </row>
    <row r="294" spans="1:4">
      <c r="A294" s="4" t="s">
        <v>1254</v>
      </c>
      <c r="B294" s="5" t="s">
        <v>1255</v>
      </c>
      <c r="C294" s="5" t="s">
        <v>1255</v>
      </c>
      <c r="D294" s="6" t="s">
        <v>1255</v>
      </c>
    </row>
    <row r="295" spans="1:4">
      <c r="A295" s="4" t="s">
        <v>1256</v>
      </c>
      <c r="B295" s="5" t="s">
        <v>1257</v>
      </c>
      <c r="C295" s="5" t="s">
        <v>1257</v>
      </c>
      <c r="D295" s="6" t="s">
        <v>1257</v>
      </c>
    </row>
    <row r="296" spans="1:4">
      <c r="A296" s="4" t="s">
        <v>1260</v>
      </c>
      <c r="B296" s="5" t="s">
        <v>1261</v>
      </c>
      <c r="C296" s="5" t="s">
        <v>1261</v>
      </c>
      <c r="D296" s="6" t="s">
        <v>1261</v>
      </c>
    </row>
    <row r="297" spans="1:4">
      <c r="A297" s="4" t="s">
        <v>1262</v>
      </c>
      <c r="B297" s="5" t="s">
        <v>1268</v>
      </c>
      <c r="C297" s="5" t="s">
        <v>1307</v>
      </c>
      <c r="D297" s="6" t="s">
        <v>1272</v>
      </c>
    </row>
    <row r="298" spans="1:4">
      <c r="A298" s="4" t="s">
        <v>1263</v>
      </c>
      <c r="B298" s="5" t="s">
        <v>1264</v>
      </c>
      <c r="C298" s="5" t="s">
        <v>1265</v>
      </c>
      <c r="D298" s="6" t="s">
        <v>1266</v>
      </c>
    </row>
    <row r="299" spans="1:4">
      <c r="A299" s="4" t="s">
        <v>1269</v>
      </c>
      <c r="B299" s="5" t="s">
        <v>1270</v>
      </c>
      <c r="C299" s="5" t="s">
        <v>1270</v>
      </c>
      <c r="D299" s="6" t="s">
        <v>1270</v>
      </c>
    </row>
    <row r="300" spans="1:4">
      <c r="A300" s="4" t="s">
        <v>1273</v>
      </c>
      <c r="B300" s="5" t="s">
        <v>1014</v>
      </c>
      <c r="C300" s="5" t="s">
        <v>1271</v>
      </c>
      <c r="D300" s="6" t="s">
        <v>1274</v>
      </c>
    </row>
    <row r="301" spans="1:4">
      <c r="A301" s="4" t="s">
        <v>1275</v>
      </c>
      <c r="B301" s="5" t="s">
        <v>1276</v>
      </c>
      <c r="C301" s="5" t="s">
        <v>1277</v>
      </c>
      <c r="D301" s="6" t="s">
        <v>1284</v>
      </c>
    </row>
    <row r="302" spans="1:4">
      <c r="A302" s="4" t="s">
        <v>1278</v>
      </c>
      <c r="B302" s="5" t="s">
        <v>1276</v>
      </c>
      <c r="C302" s="5" t="s">
        <v>1279</v>
      </c>
      <c r="D302" s="6" t="s">
        <v>1285</v>
      </c>
    </row>
    <row r="303" spans="1:4">
      <c r="A303" s="4" t="s">
        <v>1280</v>
      </c>
      <c r="B303" s="5" t="s">
        <v>1286</v>
      </c>
      <c r="C303" s="5" t="s">
        <v>2029</v>
      </c>
      <c r="D303" s="6" t="s">
        <v>1287</v>
      </c>
    </row>
    <row r="304" spans="1:4">
      <c r="A304" s="4" t="s">
        <v>1281</v>
      </c>
      <c r="B304" s="5" t="s">
        <v>1282</v>
      </c>
      <c r="C304" s="5" t="s">
        <v>1283</v>
      </c>
      <c r="D304" s="6" t="s">
        <v>1283</v>
      </c>
    </row>
    <row r="305" spans="1:4">
      <c r="A305" s="4" t="s">
        <v>1288</v>
      </c>
      <c r="B305" s="5" t="s">
        <v>1308</v>
      </c>
      <c r="C305" s="5" t="s">
        <v>1289</v>
      </c>
      <c r="D305" s="6" t="s">
        <v>1309</v>
      </c>
    </row>
    <row r="306" spans="1:4">
      <c r="A306" s="4" t="s">
        <v>1290</v>
      </c>
      <c r="B306" s="5" t="s">
        <v>1460</v>
      </c>
      <c r="C306" s="5" t="s">
        <v>1291</v>
      </c>
      <c r="D306" s="6" t="s">
        <v>1292</v>
      </c>
    </row>
    <row r="307" spans="1:4">
      <c r="A307" s="4" t="s">
        <v>1293</v>
      </c>
      <c r="B307" s="5" t="s">
        <v>1461</v>
      </c>
      <c r="C307" s="5" t="s">
        <v>1294</v>
      </c>
      <c r="D307" s="6" t="s">
        <v>1295</v>
      </c>
    </row>
    <row r="308" spans="1:4">
      <c r="A308" s="4" t="s">
        <v>1296</v>
      </c>
      <c r="B308" s="5" t="s">
        <v>1297</v>
      </c>
      <c r="C308" s="5" t="s">
        <v>1297</v>
      </c>
      <c r="D308" s="6" t="s">
        <v>1297</v>
      </c>
    </row>
    <row r="309" spans="1:4">
      <c r="A309" s="4" t="s">
        <v>1298</v>
      </c>
      <c r="B309" s="5" t="s">
        <v>686</v>
      </c>
      <c r="C309" s="5" t="s">
        <v>1299</v>
      </c>
      <c r="D309" s="6" t="s">
        <v>1299</v>
      </c>
    </row>
    <row r="310" spans="1:4">
      <c r="A310" s="4" t="s">
        <v>1300</v>
      </c>
      <c r="B310" s="5" t="s">
        <v>1301</v>
      </c>
      <c r="C310" s="5" t="s">
        <v>2030</v>
      </c>
      <c r="D310" s="6" t="s">
        <v>1301</v>
      </c>
    </row>
    <row r="311" spans="1:4">
      <c r="A311" s="4" t="s">
        <v>1302</v>
      </c>
      <c r="B311" s="5" t="s">
        <v>1303</v>
      </c>
      <c r="C311" s="5" t="s">
        <v>2031</v>
      </c>
      <c r="D311" s="6" t="s">
        <v>1303</v>
      </c>
    </row>
    <row r="312" spans="1:4">
      <c r="A312" s="4" t="s">
        <v>1304</v>
      </c>
      <c r="B312" s="5" t="s">
        <v>1135</v>
      </c>
      <c r="C312" s="5" t="s">
        <v>1305</v>
      </c>
      <c r="D312" s="6" t="s">
        <v>1305</v>
      </c>
    </row>
    <row r="313" spans="1:4">
      <c r="A313" s="4" t="s">
        <v>1310</v>
      </c>
      <c r="B313" s="5" t="s">
        <v>995</v>
      </c>
      <c r="C313" s="5" t="s">
        <v>1311</v>
      </c>
      <c r="D313" s="6" t="s">
        <v>1306</v>
      </c>
    </row>
    <row r="314" spans="1:4">
      <c r="A314" s="4" t="s">
        <v>1312</v>
      </c>
      <c r="B314" s="5" t="s">
        <v>1136</v>
      </c>
      <c r="C314" s="5" t="s">
        <v>1313</v>
      </c>
      <c r="D314" s="6" t="s">
        <v>2271</v>
      </c>
    </row>
    <row r="315" spans="1:4">
      <c r="A315" s="4" t="s">
        <v>1317</v>
      </c>
      <c r="B315" s="5" t="s">
        <v>1318</v>
      </c>
      <c r="C315" s="5" t="s">
        <v>1319</v>
      </c>
      <c r="D315" s="6" t="s">
        <v>1319</v>
      </c>
    </row>
    <row r="316" spans="1:4">
      <c r="A316" s="4" t="s">
        <v>1320</v>
      </c>
      <c r="B316" s="5" t="s">
        <v>1318</v>
      </c>
      <c r="C316" s="5" t="s">
        <v>1321</v>
      </c>
      <c r="D316" s="6" t="s">
        <v>1321</v>
      </c>
    </row>
    <row r="317" spans="1:4">
      <c r="A317" s="4" t="s">
        <v>1322</v>
      </c>
      <c r="B317" s="5" t="s">
        <v>1323</v>
      </c>
      <c r="C317" s="5" t="s">
        <v>1324</v>
      </c>
      <c r="D317" s="6" t="s">
        <v>1324</v>
      </c>
    </row>
    <row r="318" spans="1:4">
      <c r="A318" s="4" t="s">
        <v>1325</v>
      </c>
      <c r="B318" s="5" t="s">
        <v>840</v>
      </c>
      <c r="C318" s="5" t="s">
        <v>1326</v>
      </c>
      <c r="D318" s="6" t="s">
        <v>1326</v>
      </c>
    </row>
    <row r="319" spans="1:4">
      <c r="A319" s="4" t="s">
        <v>1327</v>
      </c>
      <c r="B319" s="5" t="s">
        <v>840</v>
      </c>
      <c r="C319" s="5" t="s">
        <v>1328</v>
      </c>
      <c r="D319" s="6" t="s">
        <v>1328</v>
      </c>
    </row>
    <row r="320" spans="1:4">
      <c r="A320" s="4" t="s">
        <v>1329</v>
      </c>
      <c r="B320" s="5" t="s">
        <v>1330</v>
      </c>
      <c r="C320" s="5" t="s">
        <v>1331</v>
      </c>
      <c r="D320" s="6" t="s">
        <v>1331</v>
      </c>
    </row>
    <row r="321" spans="1:4">
      <c r="A321" s="4" t="s">
        <v>1332</v>
      </c>
      <c r="B321" s="5" t="s">
        <v>1333</v>
      </c>
      <c r="C321" s="5" t="s">
        <v>1334</v>
      </c>
      <c r="D321" s="6" t="s">
        <v>1334</v>
      </c>
    </row>
    <row r="322" spans="1:4">
      <c r="A322" s="4" t="s">
        <v>1335</v>
      </c>
      <c r="B322" s="5" t="s">
        <v>1336</v>
      </c>
      <c r="C322" s="5" t="s">
        <v>1337</v>
      </c>
      <c r="D322" s="6" t="s">
        <v>1337</v>
      </c>
    </row>
    <row r="323" spans="1:4">
      <c r="A323" s="4" t="s">
        <v>1338</v>
      </c>
      <c r="B323" s="5" t="s">
        <v>1339</v>
      </c>
      <c r="C323" s="5" t="s">
        <v>1340</v>
      </c>
      <c r="D323" s="6" t="s">
        <v>1340</v>
      </c>
    </row>
    <row r="324" spans="1:4">
      <c r="A324" s="4" t="s">
        <v>1341</v>
      </c>
      <c r="B324" s="5" t="s">
        <v>1342</v>
      </c>
      <c r="C324" s="5" t="s">
        <v>1637</v>
      </c>
      <c r="D324" s="6" t="s">
        <v>1637</v>
      </c>
    </row>
    <row r="325" spans="1:4">
      <c r="A325" s="4" t="s">
        <v>1343</v>
      </c>
      <c r="B325" s="5" t="s">
        <v>1344</v>
      </c>
      <c r="C325" s="5" t="s">
        <v>1345</v>
      </c>
      <c r="D325" s="6" t="s">
        <v>1345</v>
      </c>
    </row>
    <row r="326" spans="1:4">
      <c r="A326" s="4" t="s">
        <v>1346</v>
      </c>
      <c r="B326" s="5" t="s">
        <v>1347</v>
      </c>
      <c r="C326" s="5" t="s">
        <v>1348</v>
      </c>
      <c r="D326" s="6" t="s">
        <v>1348</v>
      </c>
    </row>
    <row r="327" spans="1:4">
      <c r="A327" s="4" t="s">
        <v>1349</v>
      </c>
      <c r="B327" s="5" t="s">
        <v>1350</v>
      </c>
      <c r="C327" s="5" t="s">
        <v>1351</v>
      </c>
      <c r="D327" s="6" t="s">
        <v>1351</v>
      </c>
    </row>
    <row r="328" spans="1:4">
      <c r="A328" s="4" t="s">
        <v>1352</v>
      </c>
      <c r="B328" s="5" t="s">
        <v>840</v>
      </c>
      <c r="C328" s="5" t="s">
        <v>1353</v>
      </c>
      <c r="D328" s="6" t="s">
        <v>1354</v>
      </c>
    </row>
    <row r="329" spans="1:4">
      <c r="A329" s="4" t="s">
        <v>1355</v>
      </c>
      <c r="B329" s="5" t="s">
        <v>1356</v>
      </c>
      <c r="C329" s="5" t="s">
        <v>1357</v>
      </c>
      <c r="D329" s="6" t="s">
        <v>1357</v>
      </c>
    </row>
    <row r="330" spans="1:4">
      <c r="A330" s="4" t="s">
        <v>1358</v>
      </c>
      <c r="B330" s="5" t="s">
        <v>1186</v>
      </c>
      <c r="C330" s="5" t="s">
        <v>1359</v>
      </c>
      <c r="D330" s="6" t="s">
        <v>1359</v>
      </c>
    </row>
    <row r="331" spans="1:4">
      <c r="A331" s="4" t="s">
        <v>1360</v>
      </c>
      <c r="B331" s="5" t="s">
        <v>1361</v>
      </c>
      <c r="C331" s="5" t="s">
        <v>1362</v>
      </c>
      <c r="D331" s="6" t="s">
        <v>1362</v>
      </c>
    </row>
    <row r="332" spans="1:4">
      <c r="A332" s="4" t="s">
        <v>1363</v>
      </c>
      <c r="B332" s="5" t="s">
        <v>1193</v>
      </c>
      <c r="C332" s="5" t="s">
        <v>1364</v>
      </c>
      <c r="D332" s="6" t="s">
        <v>1364</v>
      </c>
    </row>
    <row r="333" spans="1:4">
      <c r="A333" s="4" t="s">
        <v>1365</v>
      </c>
      <c r="B333" s="5" t="s">
        <v>770</v>
      </c>
      <c r="C333" s="5" t="s">
        <v>1366</v>
      </c>
      <c r="D333" s="6" t="s">
        <v>1366</v>
      </c>
    </row>
    <row r="334" spans="1:4">
      <c r="A334" s="4" t="s">
        <v>1367</v>
      </c>
      <c r="B334" s="5" t="s">
        <v>1131</v>
      </c>
      <c r="C334" s="5" t="s">
        <v>2032</v>
      </c>
      <c r="D334" s="6" t="s">
        <v>1368</v>
      </c>
    </row>
    <row r="335" spans="1:4">
      <c r="A335" s="4" t="s">
        <v>1369</v>
      </c>
      <c r="B335" s="5" t="s">
        <v>1370</v>
      </c>
      <c r="C335" s="5" t="s">
        <v>1371</v>
      </c>
      <c r="D335" s="6" t="s">
        <v>1371</v>
      </c>
    </row>
    <row r="336" spans="1:4">
      <c r="A336" s="4" t="s">
        <v>1372</v>
      </c>
      <c r="B336" s="5" t="s">
        <v>1373</v>
      </c>
      <c r="C336" s="5" t="s">
        <v>1374</v>
      </c>
      <c r="D336" s="6" t="s">
        <v>1374</v>
      </c>
    </row>
    <row r="337" spans="1:4">
      <c r="A337" s="4" t="s">
        <v>1375</v>
      </c>
      <c r="B337" s="5" t="s">
        <v>1376</v>
      </c>
      <c r="C337" s="5" t="s">
        <v>1377</v>
      </c>
      <c r="D337" s="6" t="s">
        <v>1377</v>
      </c>
    </row>
    <row r="338" spans="1:4">
      <c r="A338" s="4" t="s">
        <v>1378</v>
      </c>
      <c r="B338" s="5" t="s">
        <v>1379</v>
      </c>
      <c r="C338" s="5" t="s">
        <v>1380</v>
      </c>
      <c r="D338" s="6" t="s">
        <v>1380</v>
      </c>
    </row>
    <row r="339" spans="1:4">
      <c r="A339" s="4" t="s">
        <v>1381</v>
      </c>
      <c r="B339" s="5" t="s">
        <v>1382</v>
      </c>
      <c r="C339" s="5" t="s">
        <v>1383</v>
      </c>
      <c r="D339" s="6" t="s">
        <v>1383</v>
      </c>
    </row>
    <row r="340" spans="1:4">
      <c r="A340" s="4" t="s">
        <v>1384</v>
      </c>
      <c r="B340" s="5" t="s">
        <v>1385</v>
      </c>
      <c r="C340" s="5" t="s">
        <v>1386</v>
      </c>
      <c r="D340" s="6" t="s">
        <v>1386</v>
      </c>
    </row>
    <row r="341" spans="1:4">
      <c r="A341" s="4" t="s">
        <v>1387</v>
      </c>
      <c r="B341" s="5" t="s">
        <v>1388</v>
      </c>
      <c r="C341" s="5" t="s">
        <v>1389</v>
      </c>
      <c r="D341" s="6" t="s">
        <v>1389</v>
      </c>
    </row>
    <row r="342" spans="1:4">
      <c r="A342" s="4" t="s">
        <v>1390</v>
      </c>
      <c r="B342" s="5" t="s">
        <v>1391</v>
      </c>
      <c r="C342" s="5" t="s">
        <v>1392</v>
      </c>
      <c r="D342" s="6" t="s">
        <v>1392</v>
      </c>
    </row>
    <row r="343" spans="1:4">
      <c r="A343" s="4" t="s">
        <v>1393</v>
      </c>
      <c r="B343" s="5" t="s">
        <v>1394</v>
      </c>
      <c r="C343" s="5" t="s">
        <v>1395</v>
      </c>
      <c r="D343" s="6" t="s">
        <v>1395</v>
      </c>
    </row>
    <row r="344" spans="1:4">
      <c r="A344" s="4" t="s">
        <v>1396</v>
      </c>
      <c r="B344" s="5" t="s">
        <v>1397</v>
      </c>
      <c r="C344" s="5" t="s">
        <v>1398</v>
      </c>
      <c r="D344" s="6" t="s">
        <v>1398</v>
      </c>
    </row>
    <row r="345" spans="1:4">
      <c r="A345" s="4" t="s">
        <v>1399</v>
      </c>
      <c r="B345" s="5" t="s">
        <v>1400</v>
      </c>
      <c r="C345" s="5" t="s">
        <v>1401</v>
      </c>
      <c r="D345" s="6" t="s">
        <v>1401</v>
      </c>
    </row>
    <row r="346" spans="1:4">
      <c r="A346" s="4" t="s">
        <v>1402</v>
      </c>
      <c r="B346" s="5" t="s">
        <v>1403</v>
      </c>
      <c r="C346" s="5" t="s">
        <v>1404</v>
      </c>
      <c r="D346" s="6" t="s">
        <v>1404</v>
      </c>
    </row>
    <row r="347" spans="1:4">
      <c r="A347" s="4" t="s">
        <v>1405</v>
      </c>
      <c r="B347" s="5" t="s">
        <v>1406</v>
      </c>
      <c r="C347" s="5" t="s">
        <v>1407</v>
      </c>
      <c r="D347" s="6" t="s">
        <v>1407</v>
      </c>
    </row>
    <row r="348" spans="1:4">
      <c r="A348" s="4" t="s">
        <v>1408</v>
      </c>
      <c r="B348" s="5" t="s">
        <v>1409</v>
      </c>
      <c r="C348" s="5" t="s">
        <v>1410</v>
      </c>
      <c r="D348" s="6" t="s">
        <v>1410</v>
      </c>
    </row>
    <row r="349" spans="1:4">
      <c r="A349" s="4" t="s">
        <v>1411</v>
      </c>
      <c r="B349" s="5" t="s">
        <v>1412</v>
      </c>
      <c r="C349" s="5" t="s">
        <v>1413</v>
      </c>
      <c r="D349" s="6" t="s">
        <v>1413</v>
      </c>
    </row>
    <row r="350" spans="1:4">
      <c r="A350" s="4" t="s">
        <v>1414</v>
      </c>
      <c r="B350" s="5" t="s">
        <v>1415</v>
      </c>
      <c r="C350" s="5" t="s">
        <v>1416</v>
      </c>
      <c r="D350" s="6" t="s">
        <v>1416</v>
      </c>
    </row>
    <row r="351" spans="1:4">
      <c r="A351" s="4" t="s">
        <v>1417</v>
      </c>
      <c r="B351" s="5" t="s">
        <v>2272</v>
      </c>
      <c r="C351" s="5" t="s">
        <v>1455</v>
      </c>
      <c r="D351" s="6" t="s">
        <v>1455</v>
      </c>
    </row>
    <row r="352" spans="1:4">
      <c r="A352" s="4" t="s">
        <v>1418</v>
      </c>
      <c r="B352" s="5" t="s">
        <v>1419</v>
      </c>
      <c r="C352" s="5" t="s">
        <v>1420</v>
      </c>
      <c r="D352" s="6" t="s">
        <v>1420</v>
      </c>
    </row>
    <row r="353" spans="1:4">
      <c r="A353" s="4" t="s">
        <v>1421</v>
      </c>
      <c r="B353" s="5" t="s">
        <v>1422</v>
      </c>
      <c r="C353" s="5" t="s">
        <v>1423</v>
      </c>
      <c r="D353" s="6" t="s">
        <v>1423</v>
      </c>
    </row>
    <row r="354" spans="1:4">
      <c r="A354" s="4" t="s">
        <v>1424</v>
      </c>
      <c r="B354" s="5" t="s">
        <v>1425</v>
      </c>
      <c r="C354" s="5" t="s">
        <v>1426</v>
      </c>
      <c r="D354" s="6" t="s">
        <v>1426</v>
      </c>
    </row>
    <row r="355" spans="1:4">
      <c r="A355" s="4" t="s">
        <v>1427</v>
      </c>
      <c r="B355" s="5" t="s">
        <v>1428</v>
      </c>
      <c r="C355" s="5" t="s">
        <v>1429</v>
      </c>
      <c r="D355" s="6" t="s">
        <v>1429</v>
      </c>
    </row>
    <row r="356" spans="1:4">
      <c r="A356" s="4" t="s">
        <v>1430</v>
      </c>
      <c r="B356" s="5" t="s">
        <v>1431</v>
      </c>
      <c r="C356" s="5" t="s">
        <v>1432</v>
      </c>
      <c r="D356" s="6" t="s">
        <v>1432</v>
      </c>
    </row>
    <row r="357" spans="1:4">
      <c r="A357" s="4" t="s">
        <v>1433</v>
      </c>
      <c r="B357" s="5" t="s">
        <v>1084</v>
      </c>
      <c r="C357" s="5" t="s">
        <v>1434</v>
      </c>
      <c r="D357" s="6" t="s">
        <v>1434</v>
      </c>
    </row>
    <row r="358" spans="1:4">
      <c r="A358" s="4" t="s">
        <v>1435</v>
      </c>
      <c r="B358" s="5" t="s">
        <v>339</v>
      </c>
      <c r="C358" s="5" t="s">
        <v>1436</v>
      </c>
      <c r="D358" s="6" t="s">
        <v>1436</v>
      </c>
    </row>
    <row r="359" spans="1:4">
      <c r="A359" s="4" t="s">
        <v>1437</v>
      </c>
      <c r="B359" s="5" t="s">
        <v>740</v>
      </c>
      <c r="C359" s="5" t="s">
        <v>740</v>
      </c>
      <c r="D359" s="6" t="s">
        <v>1438</v>
      </c>
    </row>
    <row r="360" spans="1:4">
      <c r="A360" s="4" t="s">
        <v>1439</v>
      </c>
      <c r="B360" s="5" t="s">
        <v>510</v>
      </c>
      <c r="C360" s="5" t="s">
        <v>1440</v>
      </c>
      <c r="D360" s="6" t="s">
        <v>1440</v>
      </c>
    </row>
    <row r="361" spans="1:4">
      <c r="A361" s="4" t="s">
        <v>1441</v>
      </c>
      <c r="B361" s="5" t="s">
        <v>1442</v>
      </c>
      <c r="C361" s="5" t="s">
        <v>1443</v>
      </c>
      <c r="D361" s="6" t="s">
        <v>1444</v>
      </c>
    </row>
    <row r="362" spans="1:4">
      <c r="A362" s="4" t="s">
        <v>1445</v>
      </c>
      <c r="B362" s="5" t="s">
        <v>1442</v>
      </c>
      <c r="C362" s="5" t="s">
        <v>1446</v>
      </c>
      <c r="D362" s="6" t="s">
        <v>1447</v>
      </c>
    </row>
    <row r="363" spans="1:4">
      <c r="A363" s="4" t="s">
        <v>1448</v>
      </c>
      <c r="B363" s="5" t="s">
        <v>845</v>
      </c>
      <c r="C363" s="5" t="s">
        <v>1449</v>
      </c>
      <c r="D363" s="6" t="s">
        <v>1449</v>
      </c>
    </row>
    <row r="364" spans="1:4">
      <c r="A364" s="4" t="s">
        <v>1450</v>
      </c>
      <c r="B364" s="5" t="s">
        <v>654</v>
      </c>
      <c r="C364" s="5" t="s">
        <v>1451</v>
      </c>
      <c r="D364" s="6" t="s">
        <v>1452</v>
      </c>
    </row>
    <row r="365" spans="1:4">
      <c r="A365" s="4" t="s">
        <v>1453</v>
      </c>
      <c r="B365" s="5" t="s">
        <v>1456</v>
      </c>
      <c r="C365" s="5" t="s">
        <v>1565</v>
      </c>
      <c r="D365" s="6" t="s">
        <v>1566</v>
      </c>
    </row>
    <row r="366" spans="1:4">
      <c r="A366" s="4" t="s">
        <v>1457</v>
      </c>
      <c r="B366" s="5" t="s">
        <v>1458</v>
      </c>
      <c r="C366" s="5" t="s">
        <v>1459</v>
      </c>
      <c r="D366" s="6" t="s">
        <v>1459</v>
      </c>
    </row>
    <row r="367" spans="1:4">
      <c r="A367" s="4" t="s">
        <v>1462</v>
      </c>
      <c r="B367" s="5" t="s">
        <v>1018</v>
      </c>
      <c r="C367" s="5" t="s">
        <v>1463</v>
      </c>
      <c r="D367" s="6" t="s">
        <v>1464</v>
      </c>
    </row>
    <row r="368" spans="1:4">
      <c r="A368" s="4" t="s">
        <v>1465</v>
      </c>
      <c r="B368" s="5" t="s">
        <v>1466</v>
      </c>
      <c r="C368" s="5" t="s">
        <v>1467</v>
      </c>
      <c r="D368" s="6" t="s">
        <v>1467</v>
      </c>
    </row>
    <row r="369" spans="1:4">
      <c r="A369" s="4" t="s">
        <v>1468</v>
      </c>
      <c r="B369" s="5" t="s">
        <v>703</v>
      </c>
      <c r="C369" s="5" t="s">
        <v>1469</v>
      </c>
      <c r="D369" s="6" t="s">
        <v>1469</v>
      </c>
    </row>
    <row r="370" spans="1:4">
      <c r="A370" s="4" t="s">
        <v>1470</v>
      </c>
      <c r="B370" s="5" t="s">
        <v>1758</v>
      </c>
      <c r="C370" s="5" t="s">
        <v>1471</v>
      </c>
      <c r="D370" s="6" t="s">
        <v>1471</v>
      </c>
    </row>
    <row r="371" spans="1:4">
      <c r="A371" s="4" t="s">
        <v>1472</v>
      </c>
      <c r="B371" s="5" t="s">
        <v>1473</v>
      </c>
      <c r="C371" s="5" t="s">
        <v>1474</v>
      </c>
      <c r="D371" s="6" t="s">
        <v>1474</v>
      </c>
    </row>
    <row r="372" spans="1:4">
      <c r="A372" s="4" t="s">
        <v>1475</v>
      </c>
      <c r="B372" s="5" t="s">
        <v>1473</v>
      </c>
      <c r="C372" s="5" t="s">
        <v>1476</v>
      </c>
      <c r="D372" s="6" t="s">
        <v>1476</v>
      </c>
    </row>
    <row r="373" spans="1:4">
      <c r="A373" s="4" t="s">
        <v>1477</v>
      </c>
      <c r="B373" s="5" t="s">
        <v>735</v>
      </c>
      <c r="C373" s="5" t="s">
        <v>1478</v>
      </c>
      <c r="D373" s="6" t="s">
        <v>1478</v>
      </c>
    </row>
    <row r="374" spans="1:4">
      <c r="A374" s="4" t="s">
        <v>1479</v>
      </c>
      <c r="B374" s="5" t="s">
        <v>735</v>
      </c>
      <c r="C374" s="5" t="s">
        <v>1480</v>
      </c>
      <c r="D374" s="6" t="s">
        <v>1480</v>
      </c>
    </row>
    <row r="375" spans="1:4">
      <c r="A375" s="4" t="s">
        <v>1481</v>
      </c>
      <c r="B375" s="5" t="s">
        <v>1482</v>
      </c>
      <c r="C375" s="5" t="s">
        <v>1482</v>
      </c>
      <c r="D375" s="6" t="s">
        <v>1482</v>
      </c>
    </row>
    <row r="376" spans="1:4">
      <c r="A376" s="4" t="s">
        <v>1499</v>
      </c>
      <c r="B376" s="5" t="s">
        <v>1500</v>
      </c>
      <c r="C376" s="5" t="s">
        <v>1501</v>
      </c>
      <c r="D376" s="6" t="s">
        <v>1567</v>
      </c>
    </row>
    <row r="377" spans="1:4">
      <c r="A377" s="4" t="s">
        <v>1502</v>
      </c>
      <c r="B377" s="5" t="s">
        <v>1503</v>
      </c>
      <c r="C377" s="5" t="s">
        <v>1504</v>
      </c>
      <c r="D377" s="6" t="s">
        <v>1568</v>
      </c>
    </row>
    <row r="378" spans="1:4">
      <c r="A378" s="4" t="s">
        <v>1505</v>
      </c>
      <c r="B378" s="5" t="s">
        <v>1506</v>
      </c>
      <c r="C378" s="5" t="s">
        <v>2273</v>
      </c>
      <c r="D378" s="6" t="s">
        <v>2274</v>
      </c>
    </row>
    <row r="379" spans="1:4">
      <c r="A379" s="4" t="s">
        <v>1507</v>
      </c>
      <c r="B379" s="5" t="s">
        <v>1506</v>
      </c>
      <c r="C379" s="5" t="s">
        <v>2275</v>
      </c>
      <c r="D379" s="6" t="s">
        <v>2276</v>
      </c>
    </row>
    <row r="380" spans="1:4">
      <c r="A380" s="4" t="s">
        <v>1508</v>
      </c>
      <c r="B380" s="5" t="s">
        <v>723</v>
      </c>
      <c r="C380" s="5" t="s">
        <v>1509</v>
      </c>
      <c r="D380" s="6" t="s">
        <v>1569</v>
      </c>
    </row>
    <row r="381" spans="1:4">
      <c r="A381" s="4" t="s">
        <v>1510</v>
      </c>
      <c r="B381" s="5" t="s">
        <v>1511</v>
      </c>
      <c r="C381" s="5" t="s">
        <v>1512</v>
      </c>
      <c r="D381" s="6" t="s">
        <v>1570</v>
      </c>
    </row>
    <row r="382" spans="1:4">
      <c r="A382" s="4" t="s">
        <v>1513</v>
      </c>
      <c r="B382" s="5" t="s">
        <v>1514</v>
      </c>
      <c r="C382" s="5" t="s">
        <v>1717</v>
      </c>
      <c r="D382" s="6" t="s">
        <v>2033</v>
      </c>
    </row>
    <row r="383" spans="1:4">
      <c r="A383" s="4" t="s">
        <v>1515</v>
      </c>
      <c r="B383" s="5" t="s">
        <v>1516</v>
      </c>
      <c r="C383" s="5" t="s">
        <v>1750</v>
      </c>
      <c r="D383" s="6" t="s">
        <v>2277</v>
      </c>
    </row>
    <row r="384" spans="1:4">
      <c r="A384" s="4" t="s">
        <v>1517</v>
      </c>
      <c r="B384" s="5" t="s">
        <v>1518</v>
      </c>
      <c r="C384" s="5" t="s">
        <v>1761</v>
      </c>
      <c r="D384" s="6" t="s">
        <v>1978</v>
      </c>
    </row>
    <row r="385" spans="1:4">
      <c r="A385" s="4" t="s">
        <v>1519</v>
      </c>
      <c r="B385" s="5" t="s">
        <v>1520</v>
      </c>
      <c r="C385" s="5" t="s">
        <v>1521</v>
      </c>
      <c r="D385" s="6" t="s">
        <v>1571</v>
      </c>
    </row>
    <row r="386" spans="1:4">
      <c r="A386" s="4" t="s">
        <v>1522</v>
      </c>
      <c r="B386" s="5" t="s">
        <v>1523</v>
      </c>
      <c r="C386" s="5" t="s">
        <v>1524</v>
      </c>
      <c r="D386" s="6" t="s">
        <v>1572</v>
      </c>
    </row>
    <row r="387" spans="1:4">
      <c r="A387" s="4" t="s">
        <v>1525</v>
      </c>
      <c r="B387" s="5" t="s">
        <v>1526</v>
      </c>
      <c r="C387" s="5" t="s">
        <v>1527</v>
      </c>
      <c r="D387" s="6" t="s">
        <v>1573</v>
      </c>
    </row>
    <row r="388" spans="1:4">
      <c r="A388" s="4" t="s">
        <v>1528</v>
      </c>
      <c r="B388" s="5" t="s">
        <v>1529</v>
      </c>
      <c r="C388" s="5" t="s">
        <v>1530</v>
      </c>
      <c r="D388" s="6" t="s">
        <v>1574</v>
      </c>
    </row>
    <row r="389" spans="1:4">
      <c r="A389" s="4" t="s">
        <v>1531</v>
      </c>
      <c r="B389" s="5" t="s">
        <v>1532</v>
      </c>
      <c r="C389" s="5" t="s">
        <v>1533</v>
      </c>
      <c r="D389" s="6" t="s">
        <v>1575</v>
      </c>
    </row>
    <row r="390" spans="1:4">
      <c r="A390" s="4" t="s">
        <v>1534</v>
      </c>
      <c r="B390" s="5" t="s">
        <v>1535</v>
      </c>
      <c r="C390" s="5" t="s">
        <v>1536</v>
      </c>
      <c r="D390" s="6" t="s">
        <v>1576</v>
      </c>
    </row>
    <row r="391" spans="1:4">
      <c r="A391" s="4" t="s">
        <v>1537</v>
      </c>
      <c r="B391" s="5" t="s">
        <v>1538</v>
      </c>
      <c r="C391" s="5" t="s">
        <v>1539</v>
      </c>
      <c r="D391" s="6" t="s">
        <v>1577</v>
      </c>
    </row>
    <row r="392" spans="1:4">
      <c r="A392" s="4" t="s">
        <v>1540</v>
      </c>
      <c r="B392" s="5" t="s">
        <v>1541</v>
      </c>
      <c r="C392" s="5" t="s">
        <v>1871</v>
      </c>
      <c r="D392" s="6" t="s">
        <v>1718</v>
      </c>
    </row>
    <row r="393" spans="1:4">
      <c r="A393" s="4" t="s">
        <v>1542</v>
      </c>
      <c r="B393" s="5" t="s">
        <v>1543</v>
      </c>
      <c r="C393" s="5" t="s">
        <v>1544</v>
      </c>
      <c r="D393" s="6" t="s">
        <v>1578</v>
      </c>
    </row>
    <row r="394" spans="1:4">
      <c r="A394" s="4" t="s">
        <v>1545</v>
      </c>
      <c r="B394" s="5" t="s">
        <v>1546</v>
      </c>
      <c r="C394" s="5" t="s">
        <v>1878</v>
      </c>
      <c r="D394" s="6" t="s">
        <v>1719</v>
      </c>
    </row>
    <row r="395" spans="1:4">
      <c r="A395" s="4" t="s">
        <v>1547</v>
      </c>
      <c r="B395" s="5" t="s">
        <v>1548</v>
      </c>
      <c r="C395" s="5" t="s">
        <v>1549</v>
      </c>
      <c r="D395" s="6" t="s">
        <v>1579</v>
      </c>
    </row>
    <row r="396" spans="1:4">
      <c r="A396" s="4" t="s">
        <v>1550</v>
      </c>
      <c r="B396" s="5" t="s">
        <v>1551</v>
      </c>
      <c r="C396" s="5" t="s">
        <v>1753</v>
      </c>
      <c r="D396" s="6" t="s">
        <v>2278</v>
      </c>
    </row>
    <row r="397" spans="1:4">
      <c r="A397" s="4" t="s">
        <v>1552</v>
      </c>
      <c r="B397" s="5" t="s">
        <v>1553</v>
      </c>
      <c r="C397" s="5" t="s">
        <v>1754</v>
      </c>
      <c r="D397" s="6" t="s">
        <v>2279</v>
      </c>
    </row>
    <row r="398" spans="1:4">
      <c r="A398" s="4" t="s">
        <v>1554</v>
      </c>
      <c r="B398" s="5" t="s">
        <v>1555</v>
      </c>
      <c r="C398" s="5" t="s">
        <v>1762</v>
      </c>
      <c r="D398" s="6" t="s">
        <v>2034</v>
      </c>
    </row>
    <row r="399" spans="1:4">
      <c r="A399" s="4" t="s">
        <v>1556</v>
      </c>
      <c r="B399" s="5" t="s">
        <v>1557</v>
      </c>
      <c r="C399" s="5" t="s">
        <v>1558</v>
      </c>
      <c r="D399" s="6" t="s">
        <v>1559</v>
      </c>
    </row>
    <row r="400" spans="1:4">
      <c r="A400" s="4" t="s">
        <v>1491</v>
      </c>
      <c r="B400" s="5" t="s">
        <v>1484</v>
      </c>
      <c r="C400" s="5" t="s">
        <v>1483</v>
      </c>
      <c r="D400" s="6" t="s">
        <v>1560</v>
      </c>
    </row>
    <row r="401" spans="1:4">
      <c r="A401" s="4" t="s">
        <v>1492</v>
      </c>
      <c r="B401" s="5" t="s">
        <v>1484</v>
      </c>
      <c r="C401" s="5" t="s">
        <v>1485</v>
      </c>
      <c r="D401" s="6" t="s">
        <v>1561</v>
      </c>
    </row>
    <row r="402" spans="1:4">
      <c r="A402" s="4" t="s">
        <v>1493</v>
      </c>
      <c r="B402" s="5" t="s">
        <v>1487</v>
      </c>
      <c r="C402" s="5" t="s">
        <v>1486</v>
      </c>
      <c r="D402" s="6" t="s">
        <v>1562</v>
      </c>
    </row>
    <row r="403" spans="1:4">
      <c r="A403" s="4" t="s">
        <v>1494</v>
      </c>
      <c r="B403" s="5" t="s">
        <v>1489</v>
      </c>
      <c r="C403" s="5" t="s">
        <v>1488</v>
      </c>
      <c r="D403" s="6" t="s">
        <v>1563</v>
      </c>
    </row>
    <row r="404" spans="1:4">
      <c r="A404" s="4" t="s">
        <v>1495</v>
      </c>
      <c r="B404" s="5" t="s">
        <v>1489</v>
      </c>
      <c r="C404" s="5" t="s">
        <v>1490</v>
      </c>
      <c r="D404" s="6" t="s">
        <v>1564</v>
      </c>
    </row>
    <row r="405" spans="1:4">
      <c r="A405" s="4" t="s">
        <v>1496</v>
      </c>
      <c r="B405" s="5" t="s">
        <v>1497</v>
      </c>
      <c r="C405" s="5" t="s">
        <v>1498</v>
      </c>
      <c r="D405" s="6" t="s">
        <v>1498</v>
      </c>
    </row>
    <row r="406" spans="1:4">
      <c r="A406" s="4" t="s">
        <v>1580</v>
      </c>
      <c r="B406" s="5" t="s">
        <v>1581</v>
      </c>
      <c r="C406" s="5" t="s">
        <v>1755</v>
      </c>
      <c r="D406" s="6" t="s">
        <v>1979</v>
      </c>
    </row>
    <row r="407" spans="1:4">
      <c r="A407" s="4" t="s">
        <v>1582</v>
      </c>
      <c r="B407" s="5" t="s">
        <v>1583</v>
      </c>
      <c r="C407" s="5" t="s">
        <v>1756</v>
      </c>
      <c r="D407" s="6" t="s">
        <v>2035</v>
      </c>
    </row>
    <row r="408" spans="1:4">
      <c r="A408" s="4" t="s">
        <v>1584</v>
      </c>
      <c r="B408" s="5" t="s">
        <v>1585</v>
      </c>
      <c r="C408" s="5" t="s">
        <v>1586</v>
      </c>
      <c r="D408" s="6" t="s">
        <v>1587</v>
      </c>
    </row>
    <row r="409" spans="1:4">
      <c r="A409" s="4" t="s">
        <v>1588</v>
      </c>
      <c r="B409" s="5" t="s">
        <v>1589</v>
      </c>
      <c r="C409" s="5" t="s">
        <v>1590</v>
      </c>
      <c r="D409" s="6" t="s">
        <v>1591</v>
      </c>
    </row>
    <row r="410" spans="1:4">
      <c r="A410" s="4" t="s">
        <v>1592</v>
      </c>
      <c r="B410" s="5" t="s">
        <v>1798</v>
      </c>
      <c r="C410" s="5" t="s">
        <v>1799</v>
      </c>
      <c r="D410" s="6" t="s">
        <v>2280</v>
      </c>
    </row>
    <row r="411" spans="1:4">
      <c r="A411" s="4" t="s">
        <v>1593</v>
      </c>
      <c r="B411" s="5" t="s">
        <v>1800</v>
      </c>
      <c r="C411" s="5" t="s">
        <v>1801</v>
      </c>
      <c r="D411" s="6" t="s">
        <v>2281</v>
      </c>
    </row>
    <row r="412" spans="1:4">
      <c r="A412" s="4" t="s">
        <v>1594</v>
      </c>
      <c r="B412" s="5" t="s">
        <v>1595</v>
      </c>
      <c r="C412" s="5" t="s">
        <v>1596</v>
      </c>
      <c r="D412" s="6" t="s">
        <v>1597</v>
      </c>
    </row>
    <row r="413" spans="1:4">
      <c r="A413" s="4" t="s">
        <v>1598</v>
      </c>
      <c r="B413" s="5" t="s">
        <v>1599</v>
      </c>
      <c r="C413" s="5" t="s">
        <v>1600</v>
      </c>
      <c r="D413" s="6" t="s">
        <v>1601</v>
      </c>
    </row>
    <row r="414" spans="1:4">
      <c r="A414" s="4" t="s">
        <v>1602</v>
      </c>
      <c r="B414" s="5" t="s">
        <v>1500</v>
      </c>
      <c r="C414" s="5" t="s">
        <v>1603</v>
      </c>
      <c r="D414" s="6" t="s">
        <v>1604</v>
      </c>
    </row>
    <row r="415" spans="1:4">
      <c r="A415" s="4" t="s">
        <v>1605</v>
      </c>
      <c r="B415" s="5" t="s">
        <v>1606</v>
      </c>
      <c r="C415" s="5" t="s">
        <v>2282</v>
      </c>
      <c r="D415" s="6" t="s">
        <v>2283</v>
      </c>
    </row>
    <row r="416" spans="1:4">
      <c r="A416" s="4" t="s">
        <v>1607</v>
      </c>
      <c r="B416" s="5" t="s">
        <v>1608</v>
      </c>
      <c r="C416" s="5" t="s">
        <v>1720</v>
      </c>
      <c r="D416" s="6" t="s">
        <v>2036</v>
      </c>
    </row>
    <row r="417" spans="1:4">
      <c r="A417" s="4" t="s">
        <v>1609</v>
      </c>
      <c r="B417" s="5" t="s">
        <v>1608</v>
      </c>
      <c r="C417" s="5" t="s">
        <v>1751</v>
      </c>
      <c r="D417" s="6" t="s">
        <v>2037</v>
      </c>
    </row>
    <row r="418" spans="1:4">
      <c r="A418" s="4" t="s">
        <v>1610</v>
      </c>
      <c r="B418" s="5" t="s">
        <v>1514</v>
      </c>
      <c r="C418" s="5" t="s">
        <v>1752</v>
      </c>
      <c r="D418" s="6" t="s">
        <v>2038</v>
      </c>
    </row>
    <row r="419" spans="1:4">
      <c r="A419" s="4" t="s">
        <v>1611</v>
      </c>
      <c r="B419" s="5" t="s">
        <v>1518</v>
      </c>
      <c r="C419" s="5" t="s">
        <v>1763</v>
      </c>
      <c r="D419" s="6" t="s">
        <v>1980</v>
      </c>
    </row>
    <row r="420" spans="1:4">
      <c r="A420" s="4" t="s">
        <v>1612</v>
      </c>
      <c r="B420" s="5" t="s">
        <v>1520</v>
      </c>
      <c r="C420" s="5" t="s">
        <v>1613</v>
      </c>
      <c r="D420" s="6" t="s">
        <v>1614</v>
      </c>
    </row>
    <row r="421" spans="1:4">
      <c r="A421" s="4" t="s">
        <v>1615</v>
      </c>
      <c r="B421" s="5" t="s">
        <v>1616</v>
      </c>
      <c r="C421" s="5" t="s">
        <v>1617</v>
      </c>
      <c r="D421" s="6" t="s">
        <v>1618</v>
      </c>
    </row>
    <row r="422" spans="1:4">
      <c r="A422" s="4" t="s">
        <v>1619</v>
      </c>
      <c r="B422" s="5" t="s">
        <v>1538</v>
      </c>
      <c r="C422" s="5" t="s">
        <v>1620</v>
      </c>
      <c r="D422" s="6" t="s">
        <v>1621</v>
      </c>
    </row>
    <row r="423" spans="1:4">
      <c r="A423" s="4" t="s">
        <v>1622</v>
      </c>
      <c r="B423" s="5" t="s">
        <v>1543</v>
      </c>
      <c r="C423" s="5" t="s">
        <v>1623</v>
      </c>
      <c r="D423" s="6" t="s">
        <v>1624</v>
      </c>
    </row>
    <row r="424" spans="1:4">
      <c r="A424" s="4" t="s">
        <v>1625</v>
      </c>
      <c r="B424" s="5" t="s">
        <v>1626</v>
      </c>
      <c r="C424" s="5" t="s">
        <v>1627</v>
      </c>
      <c r="D424" s="6" t="s">
        <v>1628</v>
      </c>
    </row>
    <row r="425" spans="1:4">
      <c r="A425" s="4" t="s">
        <v>1629</v>
      </c>
      <c r="B425" s="5" t="s">
        <v>1630</v>
      </c>
      <c r="C425" s="5" t="s">
        <v>1721</v>
      </c>
      <c r="D425" s="6" t="s">
        <v>1721</v>
      </c>
    </row>
    <row r="426" spans="1:4">
      <c r="A426" s="4" t="s">
        <v>1631</v>
      </c>
      <c r="B426" s="5" t="s">
        <v>1632</v>
      </c>
      <c r="C426" s="5" t="s">
        <v>1633</v>
      </c>
      <c r="D426" s="6" t="s">
        <v>2704</v>
      </c>
    </row>
    <row r="427" spans="1:4">
      <c r="A427" s="4" t="s">
        <v>1634</v>
      </c>
      <c r="B427" s="5" t="s">
        <v>1632</v>
      </c>
      <c r="C427" s="5" t="s">
        <v>1635</v>
      </c>
      <c r="D427" s="6" t="s">
        <v>2705</v>
      </c>
    </row>
    <row r="428" spans="1:4">
      <c r="A428" s="4" t="s">
        <v>1636</v>
      </c>
      <c r="B428" s="5" t="s">
        <v>1698</v>
      </c>
      <c r="C428" s="5" t="s">
        <v>1699</v>
      </c>
      <c r="D428" s="6" t="s">
        <v>1699</v>
      </c>
    </row>
    <row r="429" spans="1:4">
      <c r="A429" s="4" t="s">
        <v>1638</v>
      </c>
      <c r="B429" s="5" t="s">
        <v>1639</v>
      </c>
      <c r="C429" s="5" t="s">
        <v>1640</v>
      </c>
      <c r="D429" s="6" t="s">
        <v>1692</v>
      </c>
    </row>
    <row r="430" spans="1:4">
      <c r="A430" s="4" t="s">
        <v>1641</v>
      </c>
      <c r="B430" s="5" t="s">
        <v>1639</v>
      </c>
      <c r="C430" s="5" t="s">
        <v>2752</v>
      </c>
      <c r="D430" s="6" t="s">
        <v>2753</v>
      </c>
    </row>
    <row r="431" spans="1:4">
      <c r="A431" s="4" t="s">
        <v>1643</v>
      </c>
      <c r="B431" s="5" t="s">
        <v>1644</v>
      </c>
      <c r="C431" s="5" t="s">
        <v>1644</v>
      </c>
      <c r="D431" s="6" t="s">
        <v>1644</v>
      </c>
    </row>
    <row r="432" spans="1:4">
      <c r="A432" s="4" t="s">
        <v>1645</v>
      </c>
      <c r="B432" s="5" t="s">
        <v>1646</v>
      </c>
      <c r="C432" s="5" t="s">
        <v>2039</v>
      </c>
      <c r="D432" s="6" t="s">
        <v>1646</v>
      </c>
    </row>
    <row r="433" spans="1:4">
      <c r="A433" s="4" t="s">
        <v>1647</v>
      </c>
      <c r="B433" s="5" t="s">
        <v>1648</v>
      </c>
      <c r="C433" s="5" t="s">
        <v>2040</v>
      </c>
      <c r="D433" s="6" t="s">
        <v>1648</v>
      </c>
    </row>
    <row r="434" spans="1:4">
      <c r="A434" s="4" t="s">
        <v>1649</v>
      </c>
      <c r="B434" s="5" t="s">
        <v>1650</v>
      </c>
      <c r="C434" s="5" t="s">
        <v>2041</v>
      </c>
      <c r="D434" s="6" t="s">
        <v>1651</v>
      </c>
    </row>
    <row r="435" spans="1:4">
      <c r="A435" s="4" t="s">
        <v>1652</v>
      </c>
      <c r="B435" s="5" t="s">
        <v>1722</v>
      </c>
      <c r="C435" s="5" t="s">
        <v>2042</v>
      </c>
      <c r="D435" s="6" t="s">
        <v>1653</v>
      </c>
    </row>
    <row r="436" spans="1:4">
      <c r="A436" s="4" t="s">
        <v>1671</v>
      </c>
      <c r="B436" s="5" t="s">
        <v>1672</v>
      </c>
      <c r="C436" s="5" t="s">
        <v>1672</v>
      </c>
      <c r="D436" s="6" t="s">
        <v>1672</v>
      </c>
    </row>
    <row r="437" spans="1:4">
      <c r="A437" s="4" t="s">
        <v>1673</v>
      </c>
      <c r="B437" s="5" t="s">
        <v>1674</v>
      </c>
      <c r="C437" s="5" t="s">
        <v>1675</v>
      </c>
      <c r="D437" s="6" t="s">
        <v>1882</v>
      </c>
    </row>
    <row r="438" spans="1:4">
      <c r="A438" s="4" t="s">
        <v>1676</v>
      </c>
      <c r="B438" s="5" t="s">
        <v>1677</v>
      </c>
      <c r="C438" s="5" t="s">
        <v>1678</v>
      </c>
      <c r="D438" s="6" t="s">
        <v>1678</v>
      </c>
    </row>
    <row r="439" spans="1:4">
      <c r="A439" s="4" t="s">
        <v>1679</v>
      </c>
      <c r="B439" s="5" t="s">
        <v>1677</v>
      </c>
      <c r="C439" s="5" t="s">
        <v>1680</v>
      </c>
      <c r="D439" s="6" t="s">
        <v>1680</v>
      </c>
    </row>
    <row r="440" spans="1:4">
      <c r="A440" s="4" t="s">
        <v>1684</v>
      </c>
      <c r="B440" s="5" t="s">
        <v>715</v>
      </c>
      <c r="C440" s="5" t="s">
        <v>1685</v>
      </c>
      <c r="D440" s="6" t="s">
        <v>1685</v>
      </c>
    </row>
    <row r="441" spans="1:4">
      <c r="A441" s="4" t="s">
        <v>1689</v>
      </c>
      <c r="B441" s="5" t="s">
        <v>1690</v>
      </c>
      <c r="C441" s="5" t="s">
        <v>1691</v>
      </c>
      <c r="D441" s="6" t="s">
        <v>1691</v>
      </c>
    </row>
    <row r="442" spans="1:4">
      <c r="A442" s="4" t="s">
        <v>1681</v>
      </c>
      <c r="B442" s="5" t="s">
        <v>1682</v>
      </c>
      <c r="C442" s="5" t="s">
        <v>1683</v>
      </c>
      <c r="D442" s="6" t="s">
        <v>1683</v>
      </c>
    </row>
    <row r="443" spans="1:4">
      <c r="A443" s="4" t="s">
        <v>1686</v>
      </c>
      <c r="B443" s="5" t="s">
        <v>1687</v>
      </c>
      <c r="C443" s="5" t="s">
        <v>1688</v>
      </c>
      <c r="D443" s="6" t="s">
        <v>1688</v>
      </c>
    </row>
    <row r="444" spans="1:4">
      <c r="A444" s="4" t="s">
        <v>1695</v>
      </c>
      <c r="B444" s="5" t="s">
        <v>240</v>
      </c>
      <c r="C444" s="5" t="s">
        <v>1696</v>
      </c>
      <c r="D444" s="6" t="s">
        <v>1697</v>
      </c>
    </row>
    <row r="445" spans="1:4">
      <c r="A445" s="4" t="s">
        <v>1700</v>
      </c>
      <c r="B445" s="5" t="s">
        <v>1135</v>
      </c>
      <c r="C445" s="5" t="s">
        <v>1701</v>
      </c>
      <c r="D445" s="6" t="s">
        <v>1701</v>
      </c>
    </row>
    <row r="446" spans="1:4">
      <c r="A446" s="4" t="s">
        <v>1702</v>
      </c>
      <c r="B446" s="5" t="s">
        <v>1703</v>
      </c>
      <c r="C446" s="5" t="s">
        <v>1704</v>
      </c>
      <c r="D446" s="6" t="s">
        <v>1704</v>
      </c>
    </row>
    <row r="447" spans="1:4">
      <c r="A447" s="4" t="s">
        <v>1705</v>
      </c>
      <c r="B447" s="5" t="s">
        <v>1706</v>
      </c>
      <c r="C447" s="5" t="s">
        <v>1707</v>
      </c>
      <c r="D447" s="6" t="s">
        <v>1708</v>
      </c>
    </row>
    <row r="448" spans="1:4">
      <c r="A448" s="4" t="s">
        <v>1709</v>
      </c>
      <c r="B448" s="5" t="s">
        <v>1710</v>
      </c>
      <c r="C448" s="5" t="s">
        <v>1711</v>
      </c>
      <c r="D448" s="6" t="s">
        <v>1712</v>
      </c>
    </row>
    <row r="449" spans="1:4">
      <c r="A449" s="4" t="s">
        <v>1713</v>
      </c>
      <c r="B449" s="5" t="s">
        <v>1714</v>
      </c>
      <c r="C449" s="5" t="s">
        <v>1715</v>
      </c>
      <c r="D449" s="6" t="s">
        <v>1716</v>
      </c>
    </row>
    <row r="450" spans="1:4">
      <c r="A450" s="4" t="s">
        <v>1723</v>
      </c>
      <c r="B450" s="5" t="s">
        <v>723</v>
      </c>
      <c r="C450" s="5" t="s">
        <v>1724</v>
      </c>
      <c r="D450" s="6" t="s">
        <v>1724</v>
      </c>
    </row>
    <row r="451" spans="1:4">
      <c r="A451" s="4" t="s">
        <v>1725</v>
      </c>
      <c r="B451" s="5" t="s">
        <v>773</v>
      </c>
      <c r="C451" s="5" t="s">
        <v>1726</v>
      </c>
      <c r="D451" s="6" t="s">
        <v>1726</v>
      </c>
    </row>
    <row r="452" spans="1:4">
      <c r="A452" s="4" t="s">
        <v>1727</v>
      </c>
      <c r="B452" s="5" t="s">
        <v>1728</v>
      </c>
      <c r="C452" s="5" t="s">
        <v>1729</v>
      </c>
      <c r="D452" s="6" t="s">
        <v>1730</v>
      </c>
    </row>
    <row r="453" spans="1:4">
      <c r="A453" s="4" t="s">
        <v>1731</v>
      </c>
      <c r="B453" s="5" t="s">
        <v>1361</v>
      </c>
      <c r="C453" s="5" t="s">
        <v>1773</v>
      </c>
      <c r="D453" s="6" t="s">
        <v>1773</v>
      </c>
    </row>
    <row r="454" spans="1:4">
      <c r="A454" s="4" t="s">
        <v>1732</v>
      </c>
      <c r="B454" s="5" t="s">
        <v>1361</v>
      </c>
      <c r="C454" s="5" t="s">
        <v>1733</v>
      </c>
      <c r="D454" s="6" t="s">
        <v>1733</v>
      </c>
    </row>
    <row r="455" spans="1:4">
      <c r="A455" s="4" t="s">
        <v>1734</v>
      </c>
      <c r="B455" s="5" t="s">
        <v>1735</v>
      </c>
      <c r="C455" s="5" t="s">
        <v>1736</v>
      </c>
      <c r="D455" s="6" t="s">
        <v>1737</v>
      </c>
    </row>
    <row r="456" spans="1:4">
      <c r="A456" s="4" t="s">
        <v>1738</v>
      </c>
      <c r="B456" s="5" t="s">
        <v>738</v>
      </c>
      <c r="C456" s="5" t="s">
        <v>1739</v>
      </c>
      <c r="D456" s="6" t="s">
        <v>1740</v>
      </c>
    </row>
    <row r="457" spans="1:4">
      <c r="A457" s="4" t="s">
        <v>1741</v>
      </c>
      <c r="B457" s="5" t="s">
        <v>844</v>
      </c>
      <c r="C457" s="5" t="s">
        <v>1742</v>
      </c>
      <c r="D457" s="6" t="s">
        <v>2169</v>
      </c>
    </row>
    <row r="458" spans="1:4">
      <c r="A458" s="4" t="s">
        <v>1743</v>
      </c>
      <c r="B458" s="5" t="s">
        <v>1057</v>
      </c>
      <c r="C458" s="5" t="s">
        <v>1824</v>
      </c>
      <c r="D458" s="6" t="s">
        <v>1816</v>
      </c>
    </row>
    <row r="459" spans="1:4">
      <c r="A459" s="4" t="s">
        <v>1744</v>
      </c>
      <c r="B459" s="5" t="s">
        <v>1061</v>
      </c>
      <c r="C459" s="5" t="s">
        <v>1745</v>
      </c>
      <c r="D459" s="6" t="s">
        <v>1825</v>
      </c>
    </row>
    <row r="460" spans="1:4">
      <c r="A460" s="4" t="s">
        <v>1746</v>
      </c>
      <c r="B460" s="5" t="s">
        <v>843</v>
      </c>
      <c r="C460" s="5" t="s">
        <v>2043</v>
      </c>
      <c r="D460" s="6" t="s">
        <v>1981</v>
      </c>
    </row>
    <row r="461" spans="1:4">
      <c r="A461" s="4" t="s">
        <v>1747</v>
      </c>
      <c r="B461" s="5" t="s">
        <v>843</v>
      </c>
      <c r="C461" s="5" t="s">
        <v>2044</v>
      </c>
      <c r="D461" s="6" t="s">
        <v>1982</v>
      </c>
    </row>
    <row r="462" spans="1:4">
      <c r="A462" s="4" t="s">
        <v>1748</v>
      </c>
      <c r="B462" s="5" t="s">
        <v>813</v>
      </c>
      <c r="C462" s="5" t="s">
        <v>1749</v>
      </c>
      <c r="D462" s="6" t="s">
        <v>1749</v>
      </c>
    </row>
    <row r="463" spans="1:4">
      <c r="A463" s="4" t="s">
        <v>1764</v>
      </c>
      <c r="B463" s="5" t="s">
        <v>820</v>
      </c>
      <c r="C463" s="5" t="s">
        <v>1765</v>
      </c>
      <c r="D463" s="6" t="s">
        <v>1766</v>
      </c>
    </row>
    <row r="464" spans="1:4">
      <c r="A464" s="4" t="s">
        <v>1767</v>
      </c>
      <c r="B464" s="5" t="s">
        <v>1768</v>
      </c>
      <c r="C464" s="5" t="s">
        <v>1769</v>
      </c>
      <c r="D464" s="6" t="s">
        <v>1770</v>
      </c>
    </row>
    <row r="465" spans="1:4">
      <c r="A465" s="4" t="s">
        <v>1774</v>
      </c>
      <c r="B465" s="5" t="s">
        <v>1243</v>
      </c>
      <c r="C465" s="5" t="s">
        <v>1775</v>
      </c>
      <c r="D465" s="6" t="s">
        <v>1826</v>
      </c>
    </row>
    <row r="466" spans="1:4">
      <c r="A466" s="4" t="s">
        <v>1776</v>
      </c>
      <c r="B466" s="5" t="s">
        <v>1243</v>
      </c>
      <c r="C466" s="5" t="s">
        <v>1777</v>
      </c>
      <c r="D466" s="6" t="s">
        <v>1827</v>
      </c>
    </row>
    <row r="467" spans="1:4">
      <c r="A467" s="4" t="s">
        <v>1778</v>
      </c>
      <c r="B467" s="5" t="s">
        <v>1779</v>
      </c>
      <c r="C467" s="5" t="s">
        <v>1780</v>
      </c>
      <c r="D467" s="6" t="s">
        <v>1781</v>
      </c>
    </row>
    <row r="468" spans="1:4">
      <c r="A468" s="4" t="s">
        <v>1782</v>
      </c>
      <c r="B468" s="5" t="s">
        <v>1779</v>
      </c>
      <c r="C468" s="5" t="s">
        <v>1783</v>
      </c>
      <c r="D468" s="6" t="s">
        <v>1784</v>
      </c>
    </row>
    <row r="469" spans="1:4">
      <c r="A469" s="4" t="s">
        <v>1785</v>
      </c>
      <c r="B469" s="5" t="s">
        <v>820</v>
      </c>
      <c r="C469" s="5" t="s">
        <v>1786</v>
      </c>
      <c r="D469" s="6" t="s">
        <v>1787</v>
      </c>
    </row>
    <row r="470" spans="1:4">
      <c r="A470" s="4" t="s">
        <v>1788</v>
      </c>
      <c r="B470" s="5" t="s">
        <v>966</v>
      </c>
      <c r="C470" s="5" t="s">
        <v>1789</v>
      </c>
      <c r="D470" s="6" t="s">
        <v>1790</v>
      </c>
    </row>
    <row r="471" spans="1:4">
      <c r="A471" s="4" t="s">
        <v>1791</v>
      </c>
      <c r="B471" s="5" t="s">
        <v>1792</v>
      </c>
      <c r="C471" s="5" t="s">
        <v>1792</v>
      </c>
      <c r="D471" s="6" t="s">
        <v>1792</v>
      </c>
    </row>
    <row r="472" spans="1:4">
      <c r="A472" s="4" t="s">
        <v>1793</v>
      </c>
      <c r="B472" s="5" t="s">
        <v>1794</v>
      </c>
      <c r="C472" s="5" t="s">
        <v>1794</v>
      </c>
      <c r="D472" s="6" t="s">
        <v>1794</v>
      </c>
    </row>
    <row r="473" spans="1:4">
      <c r="A473" s="4" t="s">
        <v>1795</v>
      </c>
      <c r="B473" s="5" t="s">
        <v>1796</v>
      </c>
      <c r="C473" s="5" t="s">
        <v>1796</v>
      </c>
      <c r="D473" s="6" t="s">
        <v>1796</v>
      </c>
    </row>
    <row r="474" spans="1:4">
      <c r="A474" s="4" t="s">
        <v>1802</v>
      </c>
      <c r="B474" s="5" t="s">
        <v>1803</v>
      </c>
      <c r="C474" s="5" t="s">
        <v>1803</v>
      </c>
      <c r="D474" s="6" t="s">
        <v>1803</v>
      </c>
    </row>
    <row r="475" spans="1:4">
      <c r="A475" s="4" t="s">
        <v>1804</v>
      </c>
      <c r="B475" s="5" t="s">
        <v>1805</v>
      </c>
      <c r="C475" s="5" t="s">
        <v>1806</v>
      </c>
      <c r="D475" s="6" t="s">
        <v>1807</v>
      </c>
    </row>
    <row r="476" spans="1:4">
      <c r="A476" s="4" t="s">
        <v>1808</v>
      </c>
      <c r="B476" s="5" t="s">
        <v>1805</v>
      </c>
      <c r="C476" s="5" t="s">
        <v>1809</v>
      </c>
      <c r="D476" s="6" t="s">
        <v>1810</v>
      </c>
    </row>
    <row r="477" spans="1:4">
      <c r="A477" s="4" t="s">
        <v>1811</v>
      </c>
      <c r="B477" s="5" t="s">
        <v>1828</v>
      </c>
      <c r="C477" s="5" t="s">
        <v>1812</v>
      </c>
      <c r="D477" s="6" t="s">
        <v>1813</v>
      </c>
    </row>
    <row r="478" spans="1:4">
      <c r="A478" s="4" t="s">
        <v>1814</v>
      </c>
      <c r="B478" s="5" t="s">
        <v>1815</v>
      </c>
      <c r="C478" s="5" t="s">
        <v>2045</v>
      </c>
      <c r="D478" s="6" t="s">
        <v>1815</v>
      </c>
    </row>
    <row r="479" spans="1:4">
      <c r="A479" s="4" t="s">
        <v>1817</v>
      </c>
      <c r="B479" s="5" t="s">
        <v>1818</v>
      </c>
      <c r="C479" s="5" t="s">
        <v>1819</v>
      </c>
      <c r="D479" s="6" t="s">
        <v>1819</v>
      </c>
    </row>
    <row r="480" spans="1:4">
      <c r="A480" s="4" t="s">
        <v>1829</v>
      </c>
      <c r="B480" s="5" t="s">
        <v>1135</v>
      </c>
      <c r="C480" s="5" t="s">
        <v>1830</v>
      </c>
      <c r="D480" s="6" t="s">
        <v>1830</v>
      </c>
    </row>
    <row r="481" spans="1:4">
      <c r="A481" s="4" t="s">
        <v>1831</v>
      </c>
      <c r="B481" s="5" t="s">
        <v>774</v>
      </c>
      <c r="C481" s="5" t="s">
        <v>1832</v>
      </c>
      <c r="D481" s="6" t="s">
        <v>1832</v>
      </c>
    </row>
    <row r="482" spans="1:4">
      <c r="A482" s="4" t="s">
        <v>1834</v>
      </c>
      <c r="B482" s="5" t="s">
        <v>1835</v>
      </c>
      <c r="C482" s="5" t="s">
        <v>1835</v>
      </c>
      <c r="D482" s="6" t="s">
        <v>1835</v>
      </c>
    </row>
    <row r="483" spans="1:4">
      <c r="A483" s="4" t="s">
        <v>1836</v>
      </c>
      <c r="B483" s="5" t="s">
        <v>1837</v>
      </c>
      <c r="C483" s="5" t="s">
        <v>1838</v>
      </c>
      <c r="D483" s="6" t="s">
        <v>1838</v>
      </c>
    </row>
    <row r="484" spans="1:4">
      <c r="A484" s="4" t="s">
        <v>1839</v>
      </c>
      <c r="B484" s="5" t="s">
        <v>1837</v>
      </c>
      <c r="C484" s="5" t="s">
        <v>1840</v>
      </c>
      <c r="D484" s="6" t="s">
        <v>1840</v>
      </c>
    </row>
    <row r="485" spans="1:4">
      <c r="A485" s="4" t="s">
        <v>1841</v>
      </c>
      <c r="B485" s="5" t="s">
        <v>1837</v>
      </c>
      <c r="C485" s="5" t="s">
        <v>1842</v>
      </c>
      <c r="D485" s="6" t="s">
        <v>1842</v>
      </c>
    </row>
    <row r="486" spans="1:4">
      <c r="A486" s="4" t="s">
        <v>1843</v>
      </c>
      <c r="B486" s="5" t="s">
        <v>1837</v>
      </c>
      <c r="C486" s="5" t="s">
        <v>1844</v>
      </c>
      <c r="D486" s="6" t="s">
        <v>1844</v>
      </c>
    </row>
    <row r="487" spans="1:4">
      <c r="A487" s="4" t="s">
        <v>1845</v>
      </c>
      <c r="B487" s="5" t="s">
        <v>1837</v>
      </c>
      <c r="C487" s="5" t="s">
        <v>1846</v>
      </c>
      <c r="D487" s="6" t="s">
        <v>1846</v>
      </c>
    </row>
    <row r="488" spans="1:4">
      <c r="A488" s="4" t="s">
        <v>1847</v>
      </c>
      <c r="B488" s="5" t="s">
        <v>507</v>
      </c>
      <c r="C488" s="5" t="s">
        <v>1848</v>
      </c>
      <c r="D488" s="6" t="s">
        <v>1848</v>
      </c>
    </row>
    <row r="489" spans="1:4">
      <c r="A489" s="4" t="s">
        <v>1849</v>
      </c>
      <c r="B489" s="5" t="s">
        <v>735</v>
      </c>
      <c r="C489" s="5" t="s">
        <v>1850</v>
      </c>
      <c r="D489" s="6" t="s">
        <v>1850</v>
      </c>
    </row>
    <row r="490" spans="1:4">
      <c r="A490" s="4" t="s">
        <v>1851</v>
      </c>
      <c r="B490" s="5" t="s">
        <v>841</v>
      </c>
      <c r="C490" s="5" t="s">
        <v>1852</v>
      </c>
      <c r="D490" s="6" t="s">
        <v>1858</v>
      </c>
    </row>
    <row r="491" spans="1:4">
      <c r="A491" s="4" t="s">
        <v>1853</v>
      </c>
      <c r="B491" s="5" t="s">
        <v>841</v>
      </c>
      <c r="C491" s="5" t="s">
        <v>1854</v>
      </c>
      <c r="D491" s="6" t="s">
        <v>1859</v>
      </c>
    </row>
    <row r="492" spans="1:4">
      <c r="A492" s="4" t="s">
        <v>1855</v>
      </c>
      <c r="B492" s="5" t="s">
        <v>1856</v>
      </c>
      <c r="C492" s="5" t="s">
        <v>1857</v>
      </c>
      <c r="D492" s="6" t="s">
        <v>1860</v>
      </c>
    </row>
    <row r="493" spans="1:4">
      <c r="A493" s="4" t="s">
        <v>1861</v>
      </c>
      <c r="B493" s="5" t="s">
        <v>1862</v>
      </c>
      <c r="C493" s="5" t="s">
        <v>1863</v>
      </c>
      <c r="D493" s="6" t="s">
        <v>1863</v>
      </c>
    </row>
    <row r="494" spans="1:4">
      <c r="A494" s="4" t="s">
        <v>1864</v>
      </c>
      <c r="B494" s="5" t="s">
        <v>749</v>
      </c>
      <c r="C494" s="5" t="s">
        <v>1865</v>
      </c>
      <c r="D494" s="6" t="s">
        <v>1865</v>
      </c>
    </row>
    <row r="495" spans="1:4">
      <c r="A495" s="4" t="s">
        <v>1866</v>
      </c>
      <c r="B495" s="5" t="s">
        <v>1837</v>
      </c>
      <c r="C495" s="5" t="s">
        <v>1867</v>
      </c>
      <c r="D495" s="6" t="s">
        <v>1867</v>
      </c>
    </row>
    <row r="496" spans="1:4">
      <c r="A496" s="4" t="s">
        <v>1868</v>
      </c>
      <c r="B496" s="5" t="s">
        <v>1869</v>
      </c>
      <c r="C496" s="5" t="s">
        <v>1870</v>
      </c>
      <c r="D496" s="6" t="s">
        <v>1883</v>
      </c>
    </row>
    <row r="497" spans="1:4">
      <c r="A497" s="4" t="s">
        <v>1879</v>
      </c>
      <c r="B497" s="5" t="s">
        <v>1880</v>
      </c>
      <c r="C497" s="5" t="s">
        <v>1881</v>
      </c>
      <c r="D497" s="6" t="s">
        <v>1884</v>
      </c>
    </row>
    <row r="498" spans="1:4">
      <c r="A498" s="4" t="s">
        <v>1872</v>
      </c>
      <c r="B498" s="5" t="s">
        <v>1873</v>
      </c>
      <c r="C498" s="5" t="s">
        <v>1874</v>
      </c>
      <c r="D498" s="6" t="s">
        <v>1885</v>
      </c>
    </row>
    <row r="499" spans="1:4">
      <c r="A499" s="4" t="s">
        <v>1875</v>
      </c>
      <c r="B499" s="5" t="s">
        <v>1876</v>
      </c>
      <c r="C499" s="5" t="s">
        <v>1877</v>
      </c>
      <c r="D499" s="6" t="s">
        <v>1886</v>
      </c>
    </row>
    <row r="500" spans="1:4">
      <c r="A500" s="4" t="s">
        <v>1890</v>
      </c>
      <c r="B500" s="5" t="s">
        <v>1891</v>
      </c>
      <c r="C500" s="5" t="s">
        <v>1892</v>
      </c>
      <c r="D500" s="6" t="s">
        <v>1892</v>
      </c>
    </row>
    <row r="501" spans="1:4">
      <c r="A501" s="4" t="s">
        <v>1893</v>
      </c>
      <c r="B501" s="5" t="s">
        <v>1894</v>
      </c>
      <c r="C501" s="5" t="s">
        <v>1895</v>
      </c>
      <c r="D501" s="6" t="s">
        <v>1896</v>
      </c>
    </row>
    <row r="502" spans="1:4">
      <c r="A502" s="4" t="s">
        <v>1925</v>
      </c>
      <c r="B502" s="5" t="s">
        <v>790</v>
      </c>
      <c r="C502" s="5" t="s">
        <v>1926</v>
      </c>
      <c r="D502" s="6" t="s">
        <v>1926</v>
      </c>
    </row>
    <row r="503" spans="1:4">
      <c r="A503" s="4" t="s">
        <v>1927</v>
      </c>
      <c r="B503" s="5" t="s">
        <v>804</v>
      </c>
      <c r="C503" s="5" t="s">
        <v>1928</v>
      </c>
      <c r="D503" s="6" t="s">
        <v>1928</v>
      </c>
    </row>
    <row r="504" spans="1:4">
      <c r="A504" s="4" t="s">
        <v>1922</v>
      </c>
      <c r="B504" s="5" t="s">
        <v>1923</v>
      </c>
      <c r="C504" s="5" t="s">
        <v>1924</v>
      </c>
      <c r="D504" s="6" t="s">
        <v>1929</v>
      </c>
    </row>
    <row r="505" spans="1:4">
      <c r="A505" s="4" t="s">
        <v>1917</v>
      </c>
      <c r="B505" s="5" t="s">
        <v>1918</v>
      </c>
      <c r="C505" s="5" t="s">
        <v>1919</v>
      </c>
      <c r="D505" s="6" t="s">
        <v>1930</v>
      </c>
    </row>
    <row r="506" spans="1:4">
      <c r="A506" s="4" t="s">
        <v>1920</v>
      </c>
      <c r="B506" s="5" t="s">
        <v>1918</v>
      </c>
      <c r="C506" s="5" t="s">
        <v>1921</v>
      </c>
      <c r="D506" s="6" t="s">
        <v>1931</v>
      </c>
    </row>
    <row r="507" spans="1:4">
      <c r="A507" s="4" t="s">
        <v>1897</v>
      </c>
      <c r="B507" s="5" t="s">
        <v>1898</v>
      </c>
      <c r="C507" s="5" t="s">
        <v>1899</v>
      </c>
      <c r="D507" s="6" t="s">
        <v>1932</v>
      </c>
    </row>
    <row r="508" spans="1:4">
      <c r="A508" s="4" t="s">
        <v>1900</v>
      </c>
      <c r="B508" s="5" t="s">
        <v>1898</v>
      </c>
      <c r="C508" s="5" t="s">
        <v>1901</v>
      </c>
      <c r="D508" s="6" t="s">
        <v>1933</v>
      </c>
    </row>
    <row r="509" spans="1:4">
      <c r="A509" s="4" t="s">
        <v>1902</v>
      </c>
      <c r="B509" s="5" t="s">
        <v>1903</v>
      </c>
      <c r="C509" s="5" t="s">
        <v>1904</v>
      </c>
      <c r="D509" s="6" t="s">
        <v>1934</v>
      </c>
    </row>
    <row r="510" spans="1:4">
      <c r="A510" s="4" t="s">
        <v>1905</v>
      </c>
      <c r="B510" s="5" t="s">
        <v>1903</v>
      </c>
      <c r="C510" s="5" t="s">
        <v>1906</v>
      </c>
      <c r="D510" s="6" t="s">
        <v>1935</v>
      </c>
    </row>
    <row r="511" spans="1:4">
      <c r="A511" s="4" t="s">
        <v>1907</v>
      </c>
      <c r="B511" s="5" t="s">
        <v>1908</v>
      </c>
      <c r="C511" s="5" t="s">
        <v>1909</v>
      </c>
      <c r="D511" s="6" t="s">
        <v>1936</v>
      </c>
    </row>
    <row r="512" spans="1:4">
      <c r="A512" s="4" t="s">
        <v>1910</v>
      </c>
      <c r="B512" s="5" t="s">
        <v>1908</v>
      </c>
      <c r="C512" s="5" t="s">
        <v>1911</v>
      </c>
      <c r="D512" s="6" t="s">
        <v>1937</v>
      </c>
    </row>
    <row r="513" spans="1:4">
      <c r="A513" s="4" t="s">
        <v>1912</v>
      </c>
      <c r="B513" s="5" t="s">
        <v>1913</v>
      </c>
      <c r="C513" s="5" t="s">
        <v>1914</v>
      </c>
      <c r="D513" s="6" t="s">
        <v>1938</v>
      </c>
    </row>
    <row r="514" spans="1:4">
      <c r="A514" s="4" t="s">
        <v>1915</v>
      </c>
      <c r="B514" s="5" t="s">
        <v>1913</v>
      </c>
      <c r="C514" s="5" t="s">
        <v>1916</v>
      </c>
      <c r="D514" s="6" t="s">
        <v>1939</v>
      </c>
    </row>
    <row r="515" spans="1:4">
      <c r="A515" s="4" t="s">
        <v>1940</v>
      </c>
      <c r="B515" s="5" t="s">
        <v>1941</v>
      </c>
      <c r="C515" s="5" t="s">
        <v>1942</v>
      </c>
      <c r="D515" s="6" t="s">
        <v>1968</v>
      </c>
    </row>
    <row r="516" spans="1:4">
      <c r="A516" s="4" t="s">
        <v>1943</v>
      </c>
      <c r="B516" s="5" t="s">
        <v>1941</v>
      </c>
      <c r="C516" s="5" t="s">
        <v>1944</v>
      </c>
      <c r="D516" s="6" t="s">
        <v>1969</v>
      </c>
    </row>
    <row r="517" spans="1:4">
      <c r="A517" s="4" t="s">
        <v>1945</v>
      </c>
      <c r="B517" s="5" t="s">
        <v>1946</v>
      </c>
      <c r="C517" s="5" t="s">
        <v>1947</v>
      </c>
      <c r="D517" s="6" t="s">
        <v>1970</v>
      </c>
    </row>
    <row r="518" spans="1:4">
      <c r="A518" s="4" t="s">
        <v>1948</v>
      </c>
      <c r="B518" s="5" t="s">
        <v>1946</v>
      </c>
      <c r="C518" s="5" t="s">
        <v>1949</v>
      </c>
      <c r="D518" s="6" t="s">
        <v>1971</v>
      </c>
    </row>
    <row r="519" spans="1:4">
      <c r="A519" s="4" t="s">
        <v>1950</v>
      </c>
      <c r="B519" s="5" t="s">
        <v>1951</v>
      </c>
      <c r="C519" s="5" t="s">
        <v>1952</v>
      </c>
      <c r="D519" s="6" t="s">
        <v>2284</v>
      </c>
    </row>
    <row r="520" spans="1:4">
      <c r="A520" s="4" t="s">
        <v>1953</v>
      </c>
      <c r="B520" s="5" t="s">
        <v>1951</v>
      </c>
      <c r="C520" s="5" t="s">
        <v>1954</v>
      </c>
      <c r="D520" s="6" t="s">
        <v>2285</v>
      </c>
    </row>
    <row r="521" spans="1:4">
      <c r="A521" s="4" t="s">
        <v>1955</v>
      </c>
      <c r="B521" s="5" t="s">
        <v>1956</v>
      </c>
      <c r="C521" s="5" t="s">
        <v>1957</v>
      </c>
      <c r="D521" s="6" t="s">
        <v>1972</v>
      </c>
    </row>
    <row r="522" spans="1:4">
      <c r="A522" s="4" t="s">
        <v>1958</v>
      </c>
      <c r="B522" s="5" t="s">
        <v>1956</v>
      </c>
      <c r="C522" s="5" t="s">
        <v>1959</v>
      </c>
      <c r="D522" s="6" t="s">
        <v>1973</v>
      </c>
    </row>
    <row r="523" spans="1:4">
      <c r="A523" s="4" t="s">
        <v>1960</v>
      </c>
      <c r="B523" s="5" t="s">
        <v>1961</v>
      </c>
      <c r="C523" s="5" t="s">
        <v>1962</v>
      </c>
      <c r="D523" s="6" t="s">
        <v>1974</v>
      </c>
    </row>
    <row r="524" spans="1:4">
      <c r="A524" s="4" t="s">
        <v>1963</v>
      </c>
      <c r="B524" s="5" t="s">
        <v>1961</v>
      </c>
      <c r="C524" s="5" t="s">
        <v>1964</v>
      </c>
      <c r="D524" s="6" t="s">
        <v>1975</v>
      </c>
    </row>
    <row r="525" spans="1:4">
      <c r="A525" s="4" t="s">
        <v>1965</v>
      </c>
      <c r="B525" s="5" t="s">
        <v>1966</v>
      </c>
      <c r="C525" s="5" t="s">
        <v>1967</v>
      </c>
      <c r="D525" s="6" t="s">
        <v>1976</v>
      </c>
    </row>
    <row r="526" spans="1:4">
      <c r="A526" s="4" t="s">
        <v>1983</v>
      </c>
      <c r="B526" s="5" t="s">
        <v>1984</v>
      </c>
      <c r="C526" s="5" t="s">
        <v>2001</v>
      </c>
      <c r="D526" s="6" t="s">
        <v>2001</v>
      </c>
    </row>
    <row r="527" spans="1:4">
      <c r="A527" s="4" t="s">
        <v>1985</v>
      </c>
      <c r="B527" s="5" t="s">
        <v>2250</v>
      </c>
      <c r="C527" s="5" t="s">
        <v>2251</v>
      </c>
      <c r="D527" s="6" t="s">
        <v>2251</v>
      </c>
    </row>
    <row r="528" spans="1:4">
      <c r="A528" s="4" t="s">
        <v>1986</v>
      </c>
      <c r="B528" s="5" t="s">
        <v>1987</v>
      </c>
      <c r="C528" s="5" t="s">
        <v>2002</v>
      </c>
      <c r="D528" s="6" t="s">
        <v>2002</v>
      </c>
    </row>
    <row r="529" spans="1:4">
      <c r="A529" s="4" t="s">
        <v>1988</v>
      </c>
      <c r="B529" s="5" t="s">
        <v>1987</v>
      </c>
      <c r="C529" s="5" t="s">
        <v>2003</v>
      </c>
      <c r="D529" s="6" t="s">
        <v>2003</v>
      </c>
    </row>
    <row r="530" spans="1:4">
      <c r="A530" s="4" t="s">
        <v>1989</v>
      </c>
      <c r="B530" s="5" t="s">
        <v>1990</v>
      </c>
      <c r="C530" s="5" t="s">
        <v>2004</v>
      </c>
      <c r="D530" s="6" t="s">
        <v>2004</v>
      </c>
    </row>
    <row r="531" spans="1:4">
      <c r="A531" s="4" t="s">
        <v>1991</v>
      </c>
      <c r="B531" s="5" t="s">
        <v>732</v>
      </c>
      <c r="C531" s="5" t="s">
        <v>1992</v>
      </c>
      <c r="D531" s="6" t="s">
        <v>1992</v>
      </c>
    </row>
    <row r="532" spans="1:4">
      <c r="A532" s="4" t="s">
        <v>1993</v>
      </c>
      <c r="B532" s="5" t="s">
        <v>1994</v>
      </c>
      <c r="C532" s="5" t="s">
        <v>1995</v>
      </c>
      <c r="D532" s="6" t="s">
        <v>1996</v>
      </c>
    </row>
    <row r="533" spans="1:4">
      <c r="A533" s="4" t="s">
        <v>1997</v>
      </c>
      <c r="B533" s="5" t="s">
        <v>1998</v>
      </c>
      <c r="C533" s="5" t="s">
        <v>1999</v>
      </c>
      <c r="D533" s="6" t="s">
        <v>2000</v>
      </c>
    </row>
    <row r="534" spans="1:4">
      <c r="A534" s="4" t="s">
        <v>2005</v>
      </c>
      <c r="B534" s="5" t="s">
        <v>716</v>
      </c>
      <c r="C534" s="5" t="s">
        <v>2006</v>
      </c>
      <c r="D534" s="6" t="s">
        <v>2006</v>
      </c>
    </row>
    <row r="535" spans="1:4">
      <c r="A535" s="4" t="s">
        <v>2007</v>
      </c>
      <c r="B535" s="5" t="s">
        <v>2008</v>
      </c>
      <c r="C535" s="5" t="s">
        <v>2008</v>
      </c>
      <c r="D535" s="6" t="s">
        <v>2008</v>
      </c>
    </row>
    <row r="536" spans="1:4">
      <c r="A536" s="4" t="s">
        <v>2009</v>
      </c>
      <c r="B536" s="5" t="s">
        <v>2010</v>
      </c>
      <c r="C536" s="5" t="s">
        <v>2010</v>
      </c>
      <c r="D536" s="6" t="s">
        <v>2010</v>
      </c>
    </row>
    <row r="537" spans="1:4">
      <c r="A537" s="4" t="s">
        <v>2011</v>
      </c>
      <c r="B537" s="5" t="s">
        <v>2012</v>
      </c>
      <c r="C537" s="5" t="s">
        <v>2012</v>
      </c>
      <c r="D537" s="6" t="s">
        <v>2012</v>
      </c>
    </row>
    <row r="538" spans="1:4">
      <c r="A538" s="4" t="s">
        <v>2013</v>
      </c>
      <c r="B538" s="5" t="s">
        <v>2148</v>
      </c>
      <c r="C538" s="5" t="s">
        <v>2148</v>
      </c>
      <c r="D538" s="6" t="s">
        <v>2148</v>
      </c>
    </row>
    <row r="539" spans="1:4">
      <c r="A539" s="4" t="s">
        <v>2014</v>
      </c>
      <c r="B539" s="5" t="s">
        <v>2149</v>
      </c>
      <c r="C539" s="5" t="s">
        <v>2286</v>
      </c>
      <c r="D539" s="6" t="s">
        <v>2149</v>
      </c>
    </row>
    <row r="540" spans="1:4">
      <c r="A540" s="4" t="s">
        <v>2015</v>
      </c>
      <c r="B540" s="5" t="s">
        <v>2150</v>
      </c>
      <c r="C540" s="5" t="s">
        <v>2150</v>
      </c>
      <c r="D540" s="6" t="s">
        <v>2150</v>
      </c>
    </row>
    <row r="541" spans="1:4">
      <c r="A541" s="4" t="s">
        <v>2016</v>
      </c>
      <c r="B541" s="5" t="s">
        <v>2151</v>
      </c>
      <c r="C541" s="5" t="s">
        <v>2151</v>
      </c>
      <c r="D541" s="6" t="s">
        <v>2151</v>
      </c>
    </row>
    <row r="542" spans="1:4">
      <c r="A542" s="4" t="s">
        <v>2017</v>
      </c>
      <c r="B542" s="5" t="s">
        <v>2018</v>
      </c>
      <c r="C542" s="5" t="s">
        <v>2018</v>
      </c>
      <c r="D542" s="6" t="s">
        <v>2018</v>
      </c>
    </row>
    <row r="543" spans="1:4">
      <c r="A543" s="4" t="s">
        <v>2019</v>
      </c>
      <c r="B543" s="5" t="s">
        <v>2020</v>
      </c>
      <c r="C543" s="5" t="s">
        <v>2020</v>
      </c>
      <c r="D543" s="6" t="s">
        <v>2020</v>
      </c>
    </row>
    <row r="544" spans="1:4">
      <c r="A544" s="4" t="s">
        <v>2021</v>
      </c>
      <c r="B544" s="5" t="s">
        <v>1674</v>
      </c>
      <c r="C544" s="5" t="s">
        <v>2022</v>
      </c>
      <c r="D544" s="6" t="s">
        <v>2023</v>
      </c>
    </row>
    <row r="545" spans="1:4">
      <c r="A545" s="4" t="s">
        <v>2024</v>
      </c>
      <c r="B545" s="5" t="s">
        <v>2025</v>
      </c>
      <c r="C545" s="5" t="s">
        <v>2025</v>
      </c>
      <c r="D545" s="6" t="s">
        <v>2025</v>
      </c>
    </row>
    <row r="546" spans="1:4">
      <c r="A546" s="4" t="s">
        <v>2046</v>
      </c>
      <c r="B546" s="5" t="s">
        <v>2047</v>
      </c>
      <c r="C546" s="5" t="s">
        <v>2048</v>
      </c>
      <c r="D546" s="6" t="s">
        <v>2049</v>
      </c>
    </row>
    <row r="547" spans="1:4">
      <c r="A547" s="4" t="s">
        <v>2050</v>
      </c>
      <c r="B547" s="5" t="s">
        <v>2051</v>
      </c>
      <c r="C547" s="5" t="s">
        <v>2052</v>
      </c>
      <c r="D547" s="6" t="s">
        <v>2053</v>
      </c>
    </row>
    <row r="548" spans="1:4">
      <c r="A548" s="4" t="s">
        <v>2054</v>
      </c>
      <c r="B548" s="5" t="s">
        <v>2051</v>
      </c>
      <c r="C548" s="5" t="s">
        <v>2055</v>
      </c>
      <c r="D548" s="6" t="s">
        <v>2056</v>
      </c>
    </row>
    <row r="549" spans="1:4">
      <c r="A549" s="4" t="s">
        <v>2057</v>
      </c>
      <c r="B549" s="5" t="s">
        <v>245</v>
      </c>
      <c r="C549" s="5" t="s">
        <v>2058</v>
      </c>
      <c r="D549" s="6" t="s">
        <v>2058</v>
      </c>
    </row>
    <row r="550" spans="1:4">
      <c r="A550" s="4" t="s">
        <v>2059</v>
      </c>
      <c r="B550" s="5" t="s">
        <v>2060</v>
      </c>
      <c r="C550" s="5" t="s">
        <v>2061</v>
      </c>
      <c r="D550" s="6" t="s">
        <v>2062</v>
      </c>
    </row>
    <row r="551" spans="1:4">
      <c r="A551" s="4" t="s">
        <v>2063</v>
      </c>
      <c r="B551" s="5" t="s">
        <v>2060</v>
      </c>
      <c r="C551" s="5" t="s">
        <v>2064</v>
      </c>
      <c r="D551" s="6" t="s">
        <v>2065</v>
      </c>
    </row>
    <row r="552" spans="1:4">
      <c r="A552" s="4" t="s">
        <v>2066</v>
      </c>
      <c r="B552" s="5" t="s">
        <v>827</v>
      </c>
      <c r="C552" s="5" t="s">
        <v>2067</v>
      </c>
      <c r="D552" s="6" t="s">
        <v>2068</v>
      </c>
    </row>
    <row r="553" spans="1:4">
      <c r="A553" s="4" t="s">
        <v>2069</v>
      </c>
      <c r="B553" s="5" t="s">
        <v>2070</v>
      </c>
      <c r="C553" s="5" t="s">
        <v>2071</v>
      </c>
      <c r="D553" s="6" t="s">
        <v>2072</v>
      </c>
    </row>
    <row r="554" spans="1:4">
      <c r="A554" s="4" t="s">
        <v>2073</v>
      </c>
      <c r="B554" s="5" t="s">
        <v>2074</v>
      </c>
      <c r="C554" s="5" t="s">
        <v>2098</v>
      </c>
      <c r="D554" s="6" t="s">
        <v>2075</v>
      </c>
    </row>
    <row r="555" spans="1:4">
      <c r="A555" s="4" t="s">
        <v>2076</v>
      </c>
      <c r="B555" s="5" t="s">
        <v>1029</v>
      </c>
      <c r="C555" s="5" t="s">
        <v>2077</v>
      </c>
      <c r="D555" s="6" t="s">
        <v>2078</v>
      </c>
    </row>
    <row r="556" spans="1:4">
      <c r="A556" s="4" t="s">
        <v>2079</v>
      </c>
      <c r="B556" s="5" t="s">
        <v>2080</v>
      </c>
      <c r="C556" s="5" t="s">
        <v>2099</v>
      </c>
      <c r="D556" s="6" t="s">
        <v>2081</v>
      </c>
    </row>
    <row r="557" spans="1:4">
      <c r="A557" s="4" t="s">
        <v>2082</v>
      </c>
      <c r="B557" s="5" t="s">
        <v>2083</v>
      </c>
      <c r="C557" s="5" t="s">
        <v>2084</v>
      </c>
      <c r="D557" s="6" t="s">
        <v>2085</v>
      </c>
    </row>
    <row r="558" spans="1:4">
      <c r="A558" s="4" t="s">
        <v>2086</v>
      </c>
      <c r="B558" s="5" t="s">
        <v>2087</v>
      </c>
      <c r="C558" s="5" t="s">
        <v>2088</v>
      </c>
      <c r="D558" s="6" t="s">
        <v>2089</v>
      </c>
    </row>
    <row r="559" spans="1:4">
      <c r="A559" s="4" t="s">
        <v>2090</v>
      </c>
      <c r="B559" s="5" t="s">
        <v>2091</v>
      </c>
      <c r="C559" s="5" t="s">
        <v>2092</v>
      </c>
      <c r="D559" s="6" t="s">
        <v>2093</v>
      </c>
    </row>
    <row r="560" spans="1:4">
      <c r="A560" s="4" t="s">
        <v>2094</v>
      </c>
      <c r="B560" s="5" t="s">
        <v>2095</v>
      </c>
      <c r="C560" s="5" t="s">
        <v>2096</v>
      </c>
      <c r="D560" s="6" t="s">
        <v>2097</v>
      </c>
    </row>
    <row r="561" spans="1:4">
      <c r="A561" s="4" t="s">
        <v>2100</v>
      </c>
      <c r="B561" s="5" t="s">
        <v>1193</v>
      </c>
      <c r="C561" s="5" t="s">
        <v>2101</v>
      </c>
      <c r="D561" s="6" t="s">
        <v>2101</v>
      </c>
    </row>
    <row r="562" spans="1:4">
      <c r="A562" s="4" t="s">
        <v>2102</v>
      </c>
      <c r="B562" s="5" t="s">
        <v>727</v>
      </c>
      <c r="C562" s="5" t="s">
        <v>2103</v>
      </c>
      <c r="D562" s="6" t="s">
        <v>2103</v>
      </c>
    </row>
    <row r="563" spans="1:4">
      <c r="A563" s="4" t="s">
        <v>2104</v>
      </c>
      <c r="B563" s="5" t="s">
        <v>2105</v>
      </c>
      <c r="C563" s="5" t="s">
        <v>2106</v>
      </c>
      <c r="D563" s="6" t="s">
        <v>2107</v>
      </c>
    </row>
    <row r="564" spans="1:4">
      <c r="A564" s="4" t="s">
        <v>2108</v>
      </c>
      <c r="B564" s="5" t="s">
        <v>2109</v>
      </c>
      <c r="C564" s="5" t="s">
        <v>2110</v>
      </c>
      <c r="D564" s="6" t="s">
        <v>2111</v>
      </c>
    </row>
    <row r="565" spans="1:4">
      <c r="A565" s="4" t="s">
        <v>2112</v>
      </c>
      <c r="B565" s="5" t="s">
        <v>2113</v>
      </c>
      <c r="C565" s="5" t="s">
        <v>2114</v>
      </c>
      <c r="D565" s="6" t="s">
        <v>2115</v>
      </c>
    </row>
    <row r="566" spans="1:4">
      <c r="A566" s="4" t="s">
        <v>2116</v>
      </c>
      <c r="B566" s="5" t="s">
        <v>924</v>
      </c>
      <c r="C566" s="5" t="s">
        <v>2117</v>
      </c>
      <c r="D566" s="6" t="s">
        <v>2118</v>
      </c>
    </row>
    <row r="567" spans="1:4">
      <c r="A567" s="4" t="s">
        <v>2119</v>
      </c>
      <c r="B567" s="5" t="s">
        <v>2120</v>
      </c>
      <c r="C567" s="5" t="s">
        <v>2121</v>
      </c>
      <c r="D567" s="6" t="s">
        <v>2122</v>
      </c>
    </row>
    <row r="568" spans="1:4">
      <c r="A568" s="4" t="s">
        <v>2123</v>
      </c>
      <c r="B568" s="5" t="s">
        <v>924</v>
      </c>
      <c r="C568" s="5" t="s">
        <v>2124</v>
      </c>
      <c r="D568" s="6" t="s">
        <v>2125</v>
      </c>
    </row>
    <row r="569" spans="1:4">
      <c r="A569" s="4" t="s">
        <v>2126</v>
      </c>
      <c r="B569" s="5" t="s">
        <v>2127</v>
      </c>
      <c r="C569" s="5" t="s">
        <v>2128</v>
      </c>
      <c r="D569" s="6" t="s">
        <v>2129</v>
      </c>
    </row>
    <row r="570" spans="1:4">
      <c r="A570" s="4" t="s">
        <v>2130</v>
      </c>
      <c r="B570" s="5" t="s">
        <v>2131</v>
      </c>
      <c r="C570" s="5" t="s">
        <v>2132</v>
      </c>
      <c r="D570" s="6" t="s">
        <v>2133</v>
      </c>
    </row>
    <row r="571" spans="1:4">
      <c r="A571" s="4" t="s">
        <v>2134</v>
      </c>
      <c r="B571" s="5" t="s">
        <v>2135</v>
      </c>
      <c r="C571" s="5" t="s">
        <v>2136</v>
      </c>
      <c r="D571" s="6" t="s">
        <v>2137</v>
      </c>
    </row>
    <row r="572" spans="1:4">
      <c r="A572" s="4" t="s">
        <v>2138</v>
      </c>
      <c r="B572" s="5" t="s">
        <v>1029</v>
      </c>
      <c r="C572" s="5" t="s">
        <v>2139</v>
      </c>
      <c r="D572" s="6" t="s">
        <v>2140</v>
      </c>
    </row>
    <row r="573" spans="1:4">
      <c r="A573" s="4" t="s">
        <v>2141</v>
      </c>
      <c r="B573" s="5" t="s">
        <v>312</v>
      </c>
      <c r="C573" s="5" t="s">
        <v>2142</v>
      </c>
      <c r="D573" s="6" t="s">
        <v>313</v>
      </c>
    </row>
    <row r="574" spans="1:4">
      <c r="A574" s="4" t="s">
        <v>2143</v>
      </c>
      <c r="B574" s="5" t="s">
        <v>2144</v>
      </c>
      <c r="C574" s="5" t="s">
        <v>2145</v>
      </c>
      <c r="D574" s="6" t="s">
        <v>2146</v>
      </c>
    </row>
    <row r="575" spans="1:4">
      <c r="A575" s="4" t="s">
        <v>2152</v>
      </c>
      <c r="B575" s="5" t="s">
        <v>1083</v>
      </c>
      <c r="C575" s="5" t="s">
        <v>2153</v>
      </c>
      <c r="D575" s="6" t="s">
        <v>2154</v>
      </c>
    </row>
    <row r="576" spans="1:4">
      <c r="A576" s="4" t="s">
        <v>2155</v>
      </c>
      <c r="B576" s="5" t="s">
        <v>1083</v>
      </c>
      <c r="C576" s="5" t="s">
        <v>2156</v>
      </c>
      <c r="D576" s="6" t="s">
        <v>2157</v>
      </c>
    </row>
    <row r="577" spans="1:4">
      <c r="A577" s="4" t="s">
        <v>2158</v>
      </c>
      <c r="B577" s="5" t="s">
        <v>793</v>
      </c>
      <c r="C577" s="5" t="s">
        <v>2159</v>
      </c>
      <c r="D577" s="6" t="s">
        <v>2159</v>
      </c>
    </row>
    <row r="578" spans="1:4">
      <c r="A578" s="4" t="s">
        <v>2160</v>
      </c>
      <c r="B578" s="5" t="s">
        <v>2161</v>
      </c>
      <c r="C578" s="5" t="s">
        <v>2161</v>
      </c>
      <c r="D578" s="6" t="s">
        <v>2161</v>
      </c>
    </row>
    <row r="579" spans="1:4">
      <c r="A579" s="4" t="s">
        <v>2162</v>
      </c>
      <c r="B579" s="5" t="s">
        <v>2163</v>
      </c>
      <c r="C579" s="5" t="s">
        <v>2163</v>
      </c>
      <c r="D579" s="6" t="s">
        <v>2163</v>
      </c>
    </row>
    <row r="580" spans="1:4">
      <c r="A580" s="4" t="s">
        <v>2164</v>
      </c>
      <c r="B580" s="5" t="s">
        <v>828</v>
      </c>
      <c r="C580" s="5" t="s">
        <v>2165</v>
      </c>
      <c r="D580" s="6" t="s">
        <v>2252</v>
      </c>
    </row>
    <row r="581" spans="1:4">
      <c r="A581" s="4" t="s">
        <v>2166</v>
      </c>
      <c r="B581" s="5" t="s">
        <v>1268</v>
      </c>
      <c r="C581" s="5" t="s">
        <v>2167</v>
      </c>
      <c r="D581" s="6" t="s">
        <v>2168</v>
      </c>
    </row>
    <row r="582" spans="1:4">
      <c r="A582" s="4" t="s">
        <v>2170</v>
      </c>
      <c r="B582" s="5" t="s">
        <v>2171</v>
      </c>
      <c r="C582" s="5" t="s">
        <v>2172</v>
      </c>
      <c r="D582" s="6" t="s">
        <v>2172</v>
      </c>
    </row>
    <row r="583" spans="1:4">
      <c r="A583" s="4" t="s">
        <v>2173</v>
      </c>
      <c r="B583" s="5" t="s">
        <v>2171</v>
      </c>
      <c r="C583" s="5" t="s">
        <v>2174</v>
      </c>
      <c r="D583" s="6" t="s">
        <v>2174</v>
      </c>
    </row>
    <row r="584" spans="1:4">
      <c r="A584" s="4" t="s">
        <v>2175</v>
      </c>
      <c r="B584" s="5" t="s">
        <v>2176</v>
      </c>
      <c r="C584" s="5" t="s">
        <v>2177</v>
      </c>
      <c r="D584" s="6" t="s">
        <v>2178</v>
      </c>
    </row>
    <row r="585" spans="1:4">
      <c r="A585" s="4" t="s">
        <v>2179</v>
      </c>
      <c r="B585" s="5" t="s">
        <v>422</v>
      </c>
      <c r="C585" s="5" t="s">
        <v>2180</v>
      </c>
      <c r="D585" s="6" t="s">
        <v>2181</v>
      </c>
    </row>
    <row r="586" spans="1:4">
      <c r="A586" s="4" t="s">
        <v>2182</v>
      </c>
      <c r="B586" s="5" t="s">
        <v>426</v>
      </c>
      <c r="C586" s="5" t="s">
        <v>2183</v>
      </c>
      <c r="D586" s="6" t="s">
        <v>2184</v>
      </c>
    </row>
    <row r="587" spans="1:4">
      <c r="A587" s="4" t="s">
        <v>2185</v>
      </c>
      <c r="B587" s="5" t="s">
        <v>2186</v>
      </c>
      <c r="C587" s="5" t="s">
        <v>2187</v>
      </c>
      <c r="D587" s="6" t="s">
        <v>2188</v>
      </c>
    </row>
    <row r="588" spans="1:4">
      <c r="A588" s="4" t="s">
        <v>2189</v>
      </c>
      <c r="B588" s="5" t="s">
        <v>2186</v>
      </c>
      <c r="C588" s="5" t="s">
        <v>2190</v>
      </c>
      <c r="D588" s="6" t="s">
        <v>2191</v>
      </c>
    </row>
    <row r="589" spans="1:4">
      <c r="A589" s="4" t="s">
        <v>2192</v>
      </c>
      <c r="B589" s="5" t="s">
        <v>2193</v>
      </c>
      <c r="C589" s="5" t="s">
        <v>2194</v>
      </c>
      <c r="D589" s="6" t="s">
        <v>2195</v>
      </c>
    </row>
    <row r="590" spans="1:4">
      <c r="A590" s="4" t="s">
        <v>2196</v>
      </c>
      <c r="B590" s="5" t="s">
        <v>2193</v>
      </c>
      <c r="C590" s="5" t="s">
        <v>2197</v>
      </c>
      <c r="D590" s="6" t="s">
        <v>2198</v>
      </c>
    </row>
    <row r="591" spans="1:4">
      <c r="A591" s="4" t="s">
        <v>2199</v>
      </c>
      <c r="B591" s="5" t="s">
        <v>2193</v>
      </c>
      <c r="C591" s="5" t="s">
        <v>2200</v>
      </c>
      <c r="D591" s="6" t="s">
        <v>2201</v>
      </c>
    </row>
    <row r="592" spans="1:4">
      <c r="A592" s="4" t="s">
        <v>2202</v>
      </c>
      <c r="B592" s="5" t="s">
        <v>2203</v>
      </c>
      <c r="C592" s="5" t="s">
        <v>2203</v>
      </c>
      <c r="D592" s="6" t="s">
        <v>2203</v>
      </c>
    </row>
    <row r="593" spans="1:4">
      <c r="A593" s="4" t="s">
        <v>2204</v>
      </c>
      <c r="B593" s="5" t="s">
        <v>2193</v>
      </c>
      <c r="C593" s="5" t="s">
        <v>2205</v>
      </c>
      <c r="D593" s="6" t="s">
        <v>2206</v>
      </c>
    </row>
    <row r="594" spans="1:4">
      <c r="A594" s="4" t="s">
        <v>2207</v>
      </c>
      <c r="B594" s="5" t="s">
        <v>2208</v>
      </c>
      <c r="C594" s="5" t="s">
        <v>2209</v>
      </c>
      <c r="D594" s="6" t="s">
        <v>2210</v>
      </c>
    </row>
    <row r="595" spans="1:4">
      <c r="A595" s="4" t="s">
        <v>2211</v>
      </c>
      <c r="B595" s="5" t="s">
        <v>2212</v>
      </c>
      <c r="C595" s="5" t="s">
        <v>2213</v>
      </c>
      <c r="D595" s="6" t="s">
        <v>2214</v>
      </c>
    </row>
    <row r="596" spans="1:4">
      <c r="A596" s="4" t="s">
        <v>2215</v>
      </c>
      <c r="B596" s="5" t="s">
        <v>2216</v>
      </c>
      <c r="C596" s="5" t="s">
        <v>2217</v>
      </c>
      <c r="D596" s="6" t="s">
        <v>2217</v>
      </c>
    </row>
    <row r="597" spans="1:4">
      <c r="A597" s="4" t="s">
        <v>2218</v>
      </c>
      <c r="B597" s="5" t="s">
        <v>2219</v>
      </c>
      <c r="C597" s="5" t="s">
        <v>2220</v>
      </c>
      <c r="D597" s="6" t="s">
        <v>2221</v>
      </c>
    </row>
    <row r="598" spans="1:4">
      <c r="A598" s="4" t="s">
        <v>2222</v>
      </c>
      <c r="B598" s="5" t="s">
        <v>2223</v>
      </c>
      <c r="C598" s="5" t="s">
        <v>2224</v>
      </c>
      <c r="D598" s="6" t="s">
        <v>2225</v>
      </c>
    </row>
    <row r="599" spans="1:4">
      <c r="A599" s="4" t="s">
        <v>2226</v>
      </c>
      <c r="B599" s="5" t="s">
        <v>2246</v>
      </c>
      <c r="C599" s="5" t="s">
        <v>2227</v>
      </c>
      <c r="D599" s="6" t="s">
        <v>2227</v>
      </c>
    </row>
    <row r="600" spans="1:4">
      <c r="A600" s="4" t="s">
        <v>2228</v>
      </c>
      <c r="B600" s="5" t="s">
        <v>2247</v>
      </c>
      <c r="C600" s="5" t="s">
        <v>2229</v>
      </c>
      <c r="D600" s="6" t="s">
        <v>2229</v>
      </c>
    </row>
    <row r="601" spans="1:4">
      <c r="A601" s="4" t="s">
        <v>2230</v>
      </c>
      <c r="B601" s="5" t="s">
        <v>872</v>
      </c>
      <c r="C601" s="5" t="s">
        <v>2231</v>
      </c>
      <c r="D601" s="6" t="s">
        <v>2253</v>
      </c>
    </row>
    <row r="602" spans="1:4">
      <c r="A602" s="4" t="s">
        <v>2232</v>
      </c>
      <c r="B602" s="5" t="s">
        <v>2233</v>
      </c>
      <c r="C602" s="5" t="s">
        <v>2234</v>
      </c>
      <c r="D602" s="6" t="s">
        <v>2235</v>
      </c>
    </row>
    <row r="603" spans="1:4">
      <c r="A603" s="4" t="s">
        <v>2236</v>
      </c>
      <c r="B603" s="5" t="s">
        <v>2233</v>
      </c>
      <c r="C603" s="5" t="s">
        <v>2237</v>
      </c>
      <c r="D603" s="6" t="s">
        <v>2238</v>
      </c>
    </row>
    <row r="604" spans="1:4">
      <c r="A604" s="4" t="s">
        <v>2239</v>
      </c>
      <c r="B604" s="5" t="s">
        <v>2240</v>
      </c>
      <c r="C604" s="5" t="s">
        <v>2241</v>
      </c>
      <c r="D604" s="6" t="s">
        <v>2242</v>
      </c>
    </row>
    <row r="605" spans="1:4">
      <c r="A605" s="4" t="s">
        <v>2243</v>
      </c>
      <c r="B605" s="5" t="s">
        <v>2240</v>
      </c>
      <c r="C605" s="5" t="s">
        <v>2244</v>
      </c>
      <c r="D605" s="6" t="s">
        <v>2245</v>
      </c>
    </row>
    <row r="606" spans="1:4">
      <c r="A606" s="4" t="s">
        <v>2248</v>
      </c>
      <c r="B606" s="5" t="s">
        <v>887</v>
      </c>
      <c r="C606" s="5" t="s">
        <v>2249</v>
      </c>
      <c r="D606" s="6" t="s">
        <v>2249</v>
      </c>
    </row>
    <row r="607" spans="1:4">
      <c r="A607" s="4" t="s">
        <v>2254</v>
      </c>
      <c r="B607" s="5" t="s">
        <v>2255</v>
      </c>
      <c r="C607" s="5" t="s">
        <v>2256</v>
      </c>
      <c r="D607" s="6" t="s">
        <v>2256</v>
      </c>
    </row>
    <row r="608" spans="1:4">
      <c r="A608" s="4" t="s">
        <v>2257</v>
      </c>
      <c r="B608" s="5" t="s">
        <v>2258</v>
      </c>
      <c r="C608" s="5" t="s">
        <v>2259</v>
      </c>
      <c r="D608" s="6" t="s">
        <v>2259</v>
      </c>
    </row>
    <row r="609" spans="1:4">
      <c r="A609" s="4" t="s">
        <v>2260</v>
      </c>
      <c r="B609" s="5" t="s">
        <v>2261</v>
      </c>
      <c r="C609" s="5" t="s">
        <v>2262</v>
      </c>
      <c r="D609" s="6" t="s">
        <v>2262</v>
      </c>
    </row>
    <row r="610" spans="1:4">
      <c r="A610" s="4" t="s">
        <v>2263</v>
      </c>
      <c r="B610" s="5" t="s">
        <v>2264</v>
      </c>
      <c r="C610" s="5" t="s">
        <v>2265</v>
      </c>
      <c r="D610" s="6" t="s">
        <v>2265</v>
      </c>
    </row>
    <row r="611" spans="1:4">
      <c r="A611" s="4" t="s">
        <v>2266</v>
      </c>
      <c r="B611" s="5" t="s">
        <v>2267</v>
      </c>
      <c r="C611" s="5" t="s">
        <v>2268</v>
      </c>
      <c r="D611" s="6" t="s">
        <v>2268</v>
      </c>
    </row>
    <row r="612" spans="1:4">
      <c r="A612" s="4" t="s">
        <v>2287</v>
      </c>
      <c r="B612" s="5" t="s">
        <v>2288</v>
      </c>
      <c r="C612" s="5" t="s">
        <v>2289</v>
      </c>
      <c r="D612" s="6" t="s">
        <v>2290</v>
      </c>
    </row>
    <row r="613" spans="1:4">
      <c r="A613" s="4" t="s">
        <v>2291</v>
      </c>
      <c r="B613" s="5" t="s">
        <v>2288</v>
      </c>
      <c r="C613" s="5" t="s">
        <v>2292</v>
      </c>
      <c r="D613" s="6" t="s">
        <v>2293</v>
      </c>
    </row>
    <row r="614" spans="1:4">
      <c r="A614" s="4" t="s">
        <v>2294</v>
      </c>
      <c r="B614" s="5" t="s">
        <v>2295</v>
      </c>
      <c r="C614" s="5" t="s">
        <v>2296</v>
      </c>
      <c r="D614" s="6" t="s">
        <v>2297</v>
      </c>
    </row>
    <row r="615" spans="1:4">
      <c r="A615" s="4" t="s">
        <v>2298</v>
      </c>
      <c r="B615" s="5" t="s">
        <v>2299</v>
      </c>
      <c r="C615" s="5" t="s">
        <v>2300</v>
      </c>
      <c r="D615" s="6" t="s">
        <v>2301</v>
      </c>
    </row>
    <row r="616" spans="1:4">
      <c r="A616" s="4" t="s">
        <v>2302</v>
      </c>
      <c r="B616" s="5" t="s">
        <v>317</v>
      </c>
      <c r="C616" s="5" t="s">
        <v>2303</v>
      </c>
      <c r="D616" s="6" t="s">
        <v>2303</v>
      </c>
    </row>
    <row r="617" spans="1:4">
      <c r="A617" s="4" t="s">
        <v>2304</v>
      </c>
      <c r="B617" s="5" t="s">
        <v>692</v>
      </c>
      <c r="C617" s="5" t="s">
        <v>2305</v>
      </c>
      <c r="D617" s="6" t="s">
        <v>2306</v>
      </c>
    </row>
    <row r="618" spans="1:4">
      <c r="A618" s="4" t="s">
        <v>2307</v>
      </c>
      <c r="B618" s="5" t="s">
        <v>692</v>
      </c>
      <c r="C618" s="5" t="s">
        <v>2308</v>
      </c>
      <c r="D618" s="6" t="s">
        <v>2309</v>
      </c>
    </row>
    <row r="619" spans="1:4">
      <c r="A619" s="4" t="s">
        <v>2310</v>
      </c>
      <c r="B619" s="5" t="s">
        <v>692</v>
      </c>
      <c r="C619" s="5" t="s">
        <v>2311</v>
      </c>
      <c r="D619" s="6" t="s">
        <v>2312</v>
      </c>
    </row>
    <row r="620" spans="1:4">
      <c r="A620" s="4" t="s">
        <v>2313</v>
      </c>
      <c r="B620" s="5" t="s">
        <v>692</v>
      </c>
      <c r="C620" s="5" t="s">
        <v>2314</v>
      </c>
      <c r="D620" s="6" t="s">
        <v>2315</v>
      </c>
    </row>
    <row r="621" spans="1:4">
      <c r="A621" s="4" t="s">
        <v>2316</v>
      </c>
      <c r="B621" s="5" t="s">
        <v>692</v>
      </c>
      <c r="C621" s="5" t="s">
        <v>2317</v>
      </c>
      <c r="D621" s="6" t="s">
        <v>2318</v>
      </c>
    </row>
    <row r="622" spans="1:4">
      <c r="A622" s="4" t="s">
        <v>2319</v>
      </c>
      <c r="B622" s="5" t="s">
        <v>692</v>
      </c>
      <c r="C622" s="5" t="s">
        <v>2320</v>
      </c>
      <c r="D622" s="6" t="s">
        <v>2321</v>
      </c>
    </row>
    <row r="623" spans="1:4">
      <c r="A623" s="4" t="s">
        <v>2322</v>
      </c>
      <c r="B623" s="5" t="s">
        <v>692</v>
      </c>
      <c r="C623" s="5" t="s">
        <v>2323</v>
      </c>
      <c r="D623" s="6" t="s">
        <v>2324</v>
      </c>
    </row>
    <row r="624" spans="1:4">
      <c r="A624" s="4" t="s">
        <v>2325</v>
      </c>
      <c r="B624" s="5" t="s">
        <v>692</v>
      </c>
      <c r="C624" s="5" t="s">
        <v>2326</v>
      </c>
      <c r="D624" s="6" t="s">
        <v>2327</v>
      </c>
    </row>
    <row r="625" spans="1:4">
      <c r="A625" s="4" t="s">
        <v>2328</v>
      </c>
      <c r="B625" s="5" t="s">
        <v>692</v>
      </c>
      <c r="C625" s="5" t="s">
        <v>2329</v>
      </c>
      <c r="D625" s="6" t="s">
        <v>2330</v>
      </c>
    </row>
    <row r="626" spans="1:4">
      <c r="A626" s="4" t="s">
        <v>2331</v>
      </c>
      <c r="B626" s="5" t="s">
        <v>692</v>
      </c>
      <c r="C626" s="5" t="s">
        <v>2332</v>
      </c>
      <c r="D626" s="6" t="s">
        <v>2333</v>
      </c>
    </row>
    <row r="627" spans="1:4">
      <c r="A627" s="4" t="s">
        <v>2334</v>
      </c>
      <c r="B627" s="5" t="s">
        <v>751</v>
      </c>
      <c r="C627" s="5" t="s">
        <v>2335</v>
      </c>
      <c r="D627" s="6" t="s">
        <v>2336</v>
      </c>
    </row>
    <row r="628" spans="1:4">
      <c r="A628" s="4" t="s">
        <v>2337</v>
      </c>
      <c r="B628" s="5" t="s">
        <v>751</v>
      </c>
      <c r="C628" s="5" t="s">
        <v>2338</v>
      </c>
      <c r="D628" s="6" t="s">
        <v>2339</v>
      </c>
    </row>
    <row r="629" spans="1:4">
      <c r="A629" s="4" t="s">
        <v>2340</v>
      </c>
      <c r="B629" s="5" t="s">
        <v>891</v>
      </c>
      <c r="C629" s="5" t="s">
        <v>2341</v>
      </c>
      <c r="D629" s="6" t="s">
        <v>2342</v>
      </c>
    </row>
    <row r="630" spans="1:4">
      <c r="A630" s="4" t="s">
        <v>2343</v>
      </c>
      <c r="B630" s="5" t="s">
        <v>2344</v>
      </c>
      <c r="C630" s="5" t="s">
        <v>2345</v>
      </c>
      <c r="D630" s="6" t="s">
        <v>2346</v>
      </c>
    </row>
    <row r="631" spans="1:4">
      <c r="A631" s="4" t="s">
        <v>2347</v>
      </c>
      <c r="B631" s="5" t="s">
        <v>2348</v>
      </c>
      <c r="C631" s="5" t="s">
        <v>2349</v>
      </c>
      <c r="D631" s="6" t="s">
        <v>2350</v>
      </c>
    </row>
    <row r="632" spans="1:4">
      <c r="A632" s="4" t="s">
        <v>2351</v>
      </c>
      <c r="B632" s="5" t="s">
        <v>2352</v>
      </c>
      <c r="C632" s="5" t="s">
        <v>2352</v>
      </c>
      <c r="D632" s="6" t="s">
        <v>2352</v>
      </c>
    </row>
    <row r="633" spans="1:4">
      <c r="A633" s="4" t="s">
        <v>2353</v>
      </c>
      <c r="B633" s="5" t="s">
        <v>2354</v>
      </c>
      <c r="C633" s="5" t="s">
        <v>2354</v>
      </c>
      <c r="D633" s="6" t="s">
        <v>2354</v>
      </c>
    </row>
    <row r="634" spans="1:4">
      <c r="A634" s="4" t="s">
        <v>2355</v>
      </c>
      <c r="B634" s="5" t="s">
        <v>766</v>
      </c>
      <c r="C634" s="5" t="s">
        <v>766</v>
      </c>
      <c r="D634" s="6" t="s">
        <v>766</v>
      </c>
    </row>
    <row r="635" spans="1:4">
      <c r="A635" s="4" t="s">
        <v>2356</v>
      </c>
      <c r="B635" s="5" t="s">
        <v>2357</v>
      </c>
      <c r="C635" s="5" t="s">
        <v>2357</v>
      </c>
      <c r="D635" s="6" t="s">
        <v>2357</v>
      </c>
    </row>
    <row r="636" spans="1:4">
      <c r="A636" s="4" t="s">
        <v>2358</v>
      </c>
      <c r="B636" s="5" t="s">
        <v>2359</v>
      </c>
      <c r="C636" s="5" t="s">
        <v>2359</v>
      </c>
      <c r="D636" s="6" t="s">
        <v>2359</v>
      </c>
    </row>
    <row r="637" spans="1:4">
      <c r="A637" s="4" t="s">
        <v>2360</v>
      </c>
      <c r="B637" s="5" t="s">
        <v>2361</v>
      </c>
      <c r="C637" s="5" t="s">
        <v>2361</v>
      </c>
      <c r="D637" s="6" t="s">
        <v>2361</v>
      </c>
    </row>
    <row r="638" spans="1:4">
      <c r="A638" s="4" t="s">
        <v>2362</v>
      </c>
      <c r="B638" s="5" t="s">
        <v>2363</v>
      </c>
      <c r="C638" s="5" t="s">
        <v>2364</v>
      </c>
      <c r="D638" s="6" t="s">
        <v>2364</v>
      </c>
    </row>
    <row r="639" spans="1:4">
      <c r="A639" s="4" t="s">
        <v>2365</v>
      </c>
      <c r="B639" s="5" t="s">
        <v>2366</v>
      </c>
      <c r="C639" s="5" t="s">
        <v>2366</v>
      </c>
      <c r="D639" s="6" t="s">
        <v>2366</v>
      </c>
    </row>
    <row r="640" spans="1:4">
      <c r="A640" s="4" t="s">
        <v>2367</v>
      </c>
      <c r="B640" s="5" t="s">
        <v>2368</v>
      </c>
      <c r="C640" s="5" t="s">
        <v>2369</v>
      </c>
      <c r="D640" s="6" t="s">
        <v>2369</v>
      </c>
    </row>
    <row r="641" spans="1:4">
      <c r="A641" s="4" t="s">
        <v>2370</v>
      </c>
      <c r="B641" s="5" t="s">
        <v>2371</v>
      </c>
      <c r="C641" s="5" t="s">
        <v>2371</v>
      </c>
      <c r="D641" s="6" t="s">
        <v>2371</v>
      </c>
    </row>
    <row r="642" spans="1:4">
      <c r="A642" s="4" t="s">
        <v>2372</v>
      </c>
      <c r="B642" s="5" t="s">
        <v>2373</v>
      </c>
      <c r="C642" s="5" t="s">
        <v>2373</v>
      </c>
      <c r="D642" s="6" t="s">
        <v>2373</v>
      </c>
    </row>
    <row r="643" spans="1:4">
      <c r="A643" s="4" t="s">
        <v>2374</v>
      </c>
      <c r="B643" s="5" t="s">
        <v>2375</v>
      </c>
      <c r="C643" s="5" t="s">
        <v>2375</v>
      </c>
      <c r="D643" s="6" t="s">
        <v>2375</v>
      </c>
    </row>
    <row r="644" spans="1:4">
      <c r="A644" s="4" t="s">
        <v>2376</v>
      </c>
      <c r="B644" s="5" t="s">
        <v>2377</v>
      </c>
      <c r="C644" s="5" t="s">
        <v>2377</v>
      </c>
      <c r="D644" s="6" t="s">
        <v>2377</v>
      </c>
    </row>
    <row r="645" spans="1:4">
      <c r="A645" s="4" t="s">
        <v>2378</v>
      </c>
      <c r="B645" s="5" t="s">
        <v>2379</v>
      </c>
      <c r="C645" s="5" t="s">
        <v>2379</v>
      </c>
      <c r="D645" s="6" t="s">
        <v>2379</v>
      </c>
    </row>
    <row r="646" spans="1:4">
      <c r="A646" s="4" t="s">
        <v>2380</v>
      </c>
      <c r="B646" s="5" t="s">
        <v>2381</v>
      </c>
      <c r="C646" s="5" t="s">
        <v>2382</v>
      </c>
      <c r="D646" s="6" t="s">
        <v>2381</v>
      </c>
    </row>
    <row r="647" spans="1:4">
      <c r="A647" s="4" t="s">
        <v>2383</v>
      </c>
      <c r="B647" s="5" t="s">
        <v>2384</v>
      </c>
      <c r="C647" s="5" t="s">
        <v>2385</v>
      </c>
      <c r="D647" s="6" t="s">
        <v>2384</v>
      </c>
    </row>
    <row r="648" spans="1:4">
      <c r="A648" s="4" t="s">
        <v>2386</v>
      </c>
      <c r="B648" s="5" t="s">
        <v>2387</v>
      </c>
      <c r="C648" s="5" t="s">
        <v>2388</v>
      </c>
      <c r="D648" s="6" t="s">
        <v>2387</v>
      </c>
    </row>
    <row r="649" spans="1:4">
      <c r="A649" s="4" t="s">
        <v>2389</v>
      </c>
      <c r="B649" s="5" t="s">
        <v>2390</v>
      </c>
      <c r="C649" s="5" t="s">
        <v>2391</v>
      </c>
      <c r="D649" s="6" t="s">
        <v>2390</v>
      </c>
    </row>
    <row r="650" spans="1:4">
      <c r="A650" s="4" t="s">
        <v>2392</v>
      </c>
      <c r="B650" s="5" t="s">
        <v>2393</v>
      </c>
      <c r="C650" s="5" t="s">
        <v>2394</v>
      </c>
      <c r="D650" s="6" t="s">
        <v>2393</v>
      </c>
    </row>
    <row r="651" spans="1:4">
      <c r="A651" s="4" t="s">
        <v>2395</v>
      </c>
      <c r="B651" s="5" t="s">
        <v>2396</v>
      </c>
      <c r="C651" s="5" t="s">
        <v>2397</v>
      </c>
      <c r="D651" s="6" t="s">
        <v>2396</v>
      </c>
    </row>
    <row r="652" spans="1:4">
      <c r="A652" s="4" t="s">
        <v>2398</v>
      </c>
      <c r="B652" s="5" t="s">
        <v>2399</v>
      </c>
      <c r="C652" s="5" t="s">
        <v>2400</v>
      </c>
      <c r="D652" s="6" t="s">
        <v>2399</v>
      </c>
    </row>
    <row r="653" spans="1:4">
      <c r="A653" s="4" t="s">
        <v>2401</v>
      </c>
      <c r="B653" s="5" t="s">
        <v>2402</v>
      </c>
      <c r="C653" s="5" t="s">
        <v>2403</v>
      </c>
      <c r="D653" s="6" t="s">
        <v>2402</v>
      </c>
    </row>
    <row r="654" spans="1:4">
      <c r="A654" s="4" t="s">
        <v>2404</v>
      </c>
      <c r="B654" s="5" t="s">
        <v>2405</v>
      </c>
      <c r="C654" s="5" t="s">
        <v>2406</v>
      </c>
      <c r="D654" s="6" t="s">
        <v>2405</v>
      </c>
    </row>
    <row r="655" spans="1:4">
      <c r="A655" s="4" t="s">
        <v>2407</v>
      </c>
      <c r="B655" s="5" t="s">
        <v>2408</v>
      </c>
      <c r="C655" s="5" t="s">
        <v>2409</v>
      </c>
      <c r="D655" s="6" t="s">
        <v>2408</v>
      </c>
    </row>
    <row r="656" spans="1:4">
      <c r="A656" s="4" t="s">
        <v>2410</v>
      </c>
      <c r="B656" s="5" t="s">
        <v>2411</v>
      </c>
      <c r="C656" s="5" t="s">
        <v>2412</v>
      </c>
      <c r="D656" s="6" t="s">
        <v>2411</v>
      </c>
    </row>
    <row r="657" spans="1:4">
      <c r="A657" s="4" t="s">
        <v>2413</v>
      </c>
      <c r="B657" s="5" t="s">
        <v>2414</v>
      </c>
      <c r="C657" s="5" t="s">
        <v>2415</v>
      </c>
      <c r="D657" s="6" t="s">
        <v>2414</v>
      </c>
    </row>
    <row r="658" spans="1:4">
      <c r="A658" s="4" t="s">
        <v>2416</v>
      </c>
      <c r="B658" s="5" t="s">
        <v>2417</v>
      </c>
      <c r="C658" s="5" t="s">
        <v>2417</v>
      </c>
      <c r="D658" s="6" t="s">
        <v>2417</v>
      </c>
    </row>
    <row r="659" spans="1:4">
      <c r="A659" s="4" t="s">
        <v>2418</v>
      </c>
      <c r="B659" s="5" t="s">
        <v>2419</v>
      </c>
      <c r="C659" s="5" t="s">
        <v>2420</v>
      </c>
      <c r="D659" s="6" t="s">
        <v>2419</v>
      </c>
    </row>
    <row r="660" spans="1:4">
      <c r="A660" s="4" t="s">
        <v>2421</v>
      </c>
      <c r="B660" s="5" t="s">
        <v>2422</v>
      </c>
      <c r="C660" s="5" t="s">
        <v>2423</v>
      </c>
      <c r="D660" s="6" t="s">
        <v>2422</v>
      </c>
    </row>
    <row r="661" spans="1:4">
      <c r="A661" s="4" t="s">
        <v>2424</v>
      </c>
      <c r="B661" s="5" t="s">
        <v>2425</v>
      </c>
      <c r="C661" s="5" t="s">
        <v>2426</v>
      </c>
      <c r="D661" s="6" t="s">
        <v>2425</v>
      </c>
    </row>
    <row r="662" spans="1:4">
      <c r="A662" s="4" t="s">
        <v>2427</v>
      </c>
      <c r="B662" s="5" t="s">
        <v>2428</v>
      </c>
      <c r="C662" s="5" t="s">
        <v>2429</v>
      </c>
      <c r="D662" s="6" t="s">
        <v>2428</v>
      </c>
    </row>
    <row r="663" spans="1:4">
      <c r="A663" s="4" t="s">
        <v>2430</v>
      </c>
      <c r="B663" s="5" t="s">
        <v>2431</v>
      </c>
      <c r="C663" s="5" t="s">
        <v>2432</v>
      </c>
      <c r="D663" s="6" t="s">
        <v>2431</v>
      </c>
    </row>
    <row r="664" spans="1:4">
      <c r="A664" s="4" t="s">
        <v>2433</v>
      </c>
      <c r="B664" s="5" t="s">
        <v>2434</v>
      </c>
      <c r="C664" s="5" t="s">
        <v>2435</v>
      </c>
      <c r="D664" s="6" t="s">
        <v>2434</v>
      </c>
    </row>
    <row r="665" spans="1:4">
      <c r="A665" s="4" t="s">
        <v>2436</v>
      </c>
      <c r="B665" s="5" t="s">
        <v>2437</v>
      </c>
      <c r="C665" s="5" t="s">
        <v>2438</v>
      </c>
      <c r="D665" s="6" t="s">
        <v>2437</v>
      </c>
    </row>
    <row r="666" spans="1:4">
      <c r="A666" s="4" t="s">
        <v>2439</v>
      </c>
      <c r="B666" s="5" t="s">
        <v>2440</v>
      </c>
      <c r="C666" s="5" t="s">
        <v>2441</v>
      </c>
      <c r="D666" s="6" t="s">
        <v>2440</v>
      </c>
    </row>
    <row r="667" spans="1:4">
      <c r="A667" s="4" t="s">
        <v>2442</v>
      </c>
      <c r="B667" s="5" t="s">
        <v>2443</v>
      </c>
      <c r="C667" s="5" t="s">
        <v>2444</v>
      </c>
      <c r="D667" s="6" t="s">
        <v>2443</v>
      </c>
    </row>
    <row r="668" spans="1:4">
      <c r="A668" s="4" t="s">
        <v>2445</v>
      </c>
      <c r="B668" s="5" t="s">
        <v>2446</v>
      </c>
      <c r="C668" s="5" t="s">
        <v>2446</v>
      </c>
      <c r="D668" s="6" t="s">
        <v>2446</v>
      </c>
    </row>
    <row r="669" spans="1:4">
      <c r="A669" s="4" t="s">
        <v>2447</v>
      </c>
      <c r="B669" s="5" t="s">
        <v>2448</v>
      </c>
      <c r="C669" s="5" t="s">
        <v>2449</v>
      </c>
      <c r="D669" s="6" t="s">
        <v>2448</v>
      </c>
    </row>
    <row r="670" spans="1:4">
      <c r="A670" s="4" t="s">
        <v>2450</v>
      </c>
      <c r="B670" s="5" t="s">
        <v>2451</v>
      </c>
      <c r="C670" s="5" t="s">
        <v>2452</v>
      </c>
      <c r="D670" s="6" t="s">
        <v>2451</v>
      </c>
    </row>
    <row r="671" spans="1:4">
      <c r="A671" s="4" t="s">
        <v>2453</v>
      </c>
      <c r="B671" s="5" t="s">
        <v>2454</v>
      </c>
      <c r="C671" s="5" t="s">
        <v>2455</v>
      </c>
      <c r="D671" s="6" t="s">
        <v>2454</v>
      </c>
    </row>
    <row r="672" spans="1:4">
      <c r="A672" s="4" t="s">
        <v>2456</v>
      </c>
      <c r="B672" s="5" t="s">
        <v>2457</v>
      </c>
      <c r="C672" s="5" t="s">
        <v>2458</v>
      </c>
      <c r="D672" s="6" t="s">
        <v>2457</v>
      </c>
    </row>
    <row r="673" spans="1:4">
      <c r="A673" s="4" t="s">
        <v>2459</v>
      </c>
      <c r="B673" s="5" t="s">
        <v>2460</v>
      </c>
      <c r="C673" s="5" t="s">
        <v>2461</v>
      </c>
      <c r="D673" s="6" t="s">
        <v>2460</v>
      </c>
    </row>
    <row r="674" spans="1:4">
      <c r="A674" s="4" t="s">
        <v>2462</v>
      </c>
      <c r="B674" s="5" t="s">
        <v>2463</v>
      </c>
      <c r="C674" s="5" t="s">
        <v>2464</v>
      </c>
      <c r="D674" s="6" t="s">
        <v>2172</v>
      </c>
    </row>
    <row r="675" spans="1:4">
      <c r="A675" s="4" t="s">
        <v>2465</v>
      </c>
      <c r="B675" s="5" t="s">
        <v>2463</v>
      </c>
      <c r="C675" s="5" t="s">
        <v>2466</v>
      </c>
      <c r="D675" s="6" t="s">
        <v>2174</v>
      </c>
    </row>
    <row r="676" spans="1:4">
      <c r="A676" s="4" t="s">
        <v>2467</v>
      </c>
      <c r="B676" s="5" t="s">
        <v>2468</v>
      </c>
      <c r="C676" s="5" t="s">
        <v>2469</v>
      </c>
      <c r="D676" s="6" t="s">
        <v>2470</v>
      </c>
    </row>
    <row r="677" spans="1:4">
      <c r="A677" s="4" t="s">
        <v>2471</v>
      </c>
      <c r="B677" s="5" t="s">
        <v>2472</v>
      </c>
      <c r="C677" s="5" t="s">
        <v>2472</v>
      </c>
      <c r="D677" s="6" t="s">
        <v>2472</v>
      </c>
    </row>
    <row r="678" spans="1:4">
      <c r="A678" s="4" t="s">
        <v>2473</v>
      </c>
      <c r="B678" s="5" t="s">
        <v>2474</v>
      </c>
      <c r="C678" s="5" t="s">
        <v>2475</v>
      </c>
      <c r="D678" s="6" t="s">
        <v>2475</v>
      </c>
    </row>
    <row r="679" spans="1:4">
      <c r="A679" s="4" t="s">
        <v>2476</v>
      </c>
      <c r="B679" s="5" t="s">
        <v>2477</v>
      </c>
      <c r="C679" s="5" t="s">
        <v>2478</v>
      </c>
      <c r="D679" s="6" t="s">
        <v>2478</v>
      </c>
    </row>
    <row r="680" spans="1:4">
      <c r="A680" s="4" t="s">
        <v>2479</v>
      </c>
      <c r="B680" s="5" t="s">
        <v>2480</v>
      </c>
      <c r="C680" s="5" t="s">
        <v>2481</v>
      </c>
      <c r="D680" s="6" t="s">
        <v>2481</v>
      </c>
    </row>
    <row r="681" spans="1:4">
      <c r="A681" s="4" t="s">
        <v>2482</v>
      </c>
      <c r="B681" s="5" t="s">
        <v>2483</v>
      </c>
      <c r="C681" s="5" t="s">
        <v>2484</v>
      </c>
      <c r="D681" s="6" t="s">
        <v>2484</v>
      </c>
    </row>
    <row r="682" spans="1:4">
      <c r="A682" s="4" t="s">
        <v>2485</v>
      </c>
      <c r="B682" s="5" t="s">
        <v>2486</v>
      </c>
      <c r="C682" s="5" t="s">
        <v>2487</v>
      </c>
      <c r="D682" s="6" t="s">
        <v>2488</v>
      </c>
    </row>
    <row r="683" spans="1:4">
      <c r="A683" s="4" t="s">
        <v>2489</v>
      </c>
      <c r="B683" s="5" t="s">
        <v>2486</v>
      </c>
      <c r="C683" s="5" t="s">
        <v>2490</v>
      </c>
      <c r="D683" s="6" t="s">
        <v>2491</v>
      </c>
    </row>
    <row r="684" spans="1:4">
      <c r="A684" s="4" t="s">
        <v>2492</v>
      </c>
      <c r="B684" s="5" t="s">
        <v>2493</v>
      </c>
      <c r="C684" s="5" t="s">
        <v>2494</v>
      </c>
      <c r="D684" s="6" t="s">
        <v>2493</v>
      </c>
    </row>
    <row r="685" spans="1:4">
      <c r="A685" s="4" t="s">
        <v>2495</v>
      </c>
      <c r="B685" s="5" t="s">
        <v>786</v>
      </c>
      <c r="C685" s="5" t="s">
        <v>2496</v>
      </c>
      <c r="D685" s="6" t="s">
        <v>2497</v>
      </c>
    </row>
    <row r="686" spans="1:4">
      <c r="A686" s="4" t="s">
        <v>2498</v>
      </c>
      <c r="B686" s="5" t="s">
        <v>753</v>
      </c>
      <c r="C686" s="5" t="s">
        <v>2499</v>
      </c>
      <c r="D686" s="6" t="s">
        <v>2500</v>
      </c>
    </row>
    <row r="687" spans="1:4">
      <c r="A687" s="4" t="s">
        <v>2501</v>
      </c>
      <c r="B687" s="5" t="s">
        <v>763</v>
      </c>
      <c r="C687" s="5" t="s">
        <v>2502</v>
      </c>
      <c r="D687" s="6" t="s">
        <v>2502</v>
      </c>
    </row>
    <row r="688" spans="1:4">
      <c r="A688" s="4" t="s">
        <v>2503</v>
      </c>
      <c r="B688" s="5" t="s">
        <v>978</v>
      </c>
      <c r="C688" s="5" t="s">
        <v>2504</v>
      </c>
      <c r="D688" s="6" t="s">
        <v>2505</v>
      </c>
    </row>
    <row r="689" spans="1:4">
      <c r="A689" s="4" t="s">
        <v>2506</v>
      </c>
      <c r="B689" s="5" t="s">
        <v>511</v>
      </c>
      <c r="C689" s="5" t="s">
        <v>2507</v>
      </c>
      <c r="D689" s="6" t="s">
        <v>2508</v>
      </c>
    </row>
    <row r="690" spans="1:4">
      <c r="A690" s="4" t="s">
        <v>2509</v>
      </c>
      <c r="B690" s="5" t="s">
        <v>2510</v>
      </c>
      <c r="C690" s="5" t="s">
        <v>2511</v>
      </c>
      <c r="D690" s="6" t="s">
        <v>2511</v>
      </c>
    </row>
    <row r="691" spans="1:4">
      <c r="A691" s="4" t="s">
        <v>2512</v>
      </c>
      <c r="B691" s="5" t="s">
        <v>2513</v>
      </c>
      <c r="C691" s="5" t="s">
        <v>2514</v>
      </c>
      <c r="D691" s="6" t="s">
        <v>2514</v>
      </c>
    </row>
    <row r="692" spans="1:4">
      <c r="A692" s="4" t="s">
        <v>2515</v>
      </c>
      <c r="B692" s="5" t="s">
        <v>966</v>
      </c>
      <c r="C692" s="5" t="s">
        <v>2516</v>
      </c>
      <c r="D692" s="6" t="s">
        <v>2517</v>
      </c>
    </row>
    <row r="693" spans="1:4">
      <c r="A693" s="4" t="s">
        <v>2518</v>
      </c>
      <c r="B693" s="5" t="s">
        <v>2109</v>
      </c>
      <c r="C693" s="5" t="s">
        <v>2519</v>
      </c>
      <c r="D693" s="6" t="s">
        <v>2520</v>
      </c>
    </row>
    <row r="694" spans="1:4">
      <c r="A694" s="4" t="s">
        <v>2521</v>
      </c>
      <c r="B694" s="5" t="s">
        <v>251</v>
      </c>
      <c r="C694" s="5" t="s">
        <v>2522</v>
      </c>
      <c r="D694" s="6" t="s">
        <v>2522</v>
      </c>
    </row>
    <row r="695" spans="1:4">
      <c r="A695" s="4" t="s">
        <v>2523</v>
      </c>
      <c r="B695" s="5" t="s">
        <v>2524</v>
      </c>
      <c r="C695" s="5" t="s">
        <v>2524</v>
      </c>
      <c r="D695" s="6" t="s">
        <v>2524</v>
      </c>
    </row>
    <row r="696" spans="1:4">
      <c r="A696" s="4" t="s">
        <v>2525</v>
      </c>
      <c r="B696" s="5" t="s">
        <v>810</v>
      </c>
      <c r="C696" s="5" t="s">
        <v>2526</v>
      </c>
      <c r="D696" s="6" t="s">
        <v>2526</v>
      </c>
    </row>
    <row r="697" spans="1:4">
      <c r="A697" s="4" t="s">
        <v>2527</v>
      </c>
      <c r="B697" s="5" t="s">
        <v>2528</v>
      </c>
      <c r="C697" s="5" t="s">
        <v>2528</v>
      </c>
      <c r="D697" s="6" t="s">
        <v>2528</v>
      </c>
    </row>
    <row r="698" spans="1:4">
      <c r="A698" s="4" t="s">
        <v>2529</v>
      </c>
      <c r="B698" s="5" t="s">
        <v>2288</v>
      </c>
      <c r="C698" s="5" t="s">
        <v>2530</v>
      </c>
      <c r="D698" s="6" t="s">
        <v>2530</v>
      </c>
    </row>
    <row r="699" spans="1:4">
      <c r="A699" s="4" t="s">
        <v>2531</v>
      </c>
      <c r="B699" s="5" t="s">
        <v>2288</v>
      </c>
      <c r="C699" s="5" t="s">
        <v>2532</v>
      </c>
      <c r="D699" s="6" t="s">
        <v>2532</v>
      </c>
    </row>
    <row r="700" spans="1:4">
      <c r="A700" s="4" t="s">
        <v>2533</v>
      </c>
      <c r="B700" s="5" t="s">
        <v>2288</v>
      </c>
      <c r="C700" s="5" t="s">
        <v>2534</v>
      </c>
      <c r="D700" s="6" t="s">
        <v>2534</v>
      </c>
    </row>
    <row r="701" spans="1:4">
      <c r="A701" s="4" t="s">
        <v>2535</v>
      </c>
      <c r="B701" s="5" t="s">
        <v>2288</v>
      </c>
      <c r="C701" s="5" t="s">
        <v>2536</v>
      </c>
      <c r="D701" s="6" t="s">
        <v>2536</v>
      </c>
    </row>
    <row r="702" spans="1:4">
      <c r="A702" s="4" t="s">
        <v>2537</v>
      </c>
      <c r="B702" s="5" t="s">
        <v>2288</v>
      </c>
      <c r="C702" s="5" t="s">
        <v>2538</v>
      </c>
      <c r="D702" s="6" t="s">
        <v>2538</v>
      </c>
    </row>
    <row r="703" spans="1:4">
      <c r="A703" s="4" t="s">
        <v>2539</v>
      </c>
      <c r="B703" s="5" t="s">
        <v>2288</v>
      </c>
      <c r="C703" s="5" t="s">
        <v>2540</v>
      </c>
      <c r="D703" s="6" t="s">
        <v>2540</v>
      </c>
    </row>
    <row r="704" spans="1:4">
      <c r="A704" s="4" t="s">
        <v>2541</v>
      </c>
      <c r="B704" s="5" t="s">
        <v>2288</v>
      </c>
      <c r="C704" s="5" t="s">
        <v>2542</v>
      </c>
      <c r="D704" s="6" t="s">
        <v>2542</v>
      </c>
    </row>
    <row r="705" spans="1:4">
      <c r="A705" s="4" t="s">
        <v>2543</v>
      </c>
      <c r="B705" s="5" t="s">
        <v>2288</v>
      </c>
      <c r="C705" s="5" t="s">
        <v>2544</v>
      </c>
      <c r="D705" s="6" t="s">
        <v>2544</v>
      </c>
    </row>
    <row r="706" spans="1:4">
      <c r="A706" s="4" t="s">
        <v>2545</v>
      </c>
      <c r="B706" s="5" t="s">
        <v>2288</v>
      </c>
      <c r="C706" s="5" t="s">
        <v>2546</v>
      </c>
      <c r="D706" s="6" t="s">
        <v>2546</v>
      </c>
    </row>
    <row r="707" spans="1:4">
      <c r="A707" s="4" t="s">
        <v>2547</v>
      </c>
      <c r="B707" s="5" t="s">
        <v>2288</v>
      </c>
      <c r="C707" s="5" t="s">
        <v>2548</v>
      </c>
      <c r="D707" s="6" t="s">
        <v>2548</v>
      </c>
    </row>
    <row r="708" spans="1:4">
      <c r="A708" s="4" t="s">
        <v>2549</v>
      </c>
      <c r="B708" s="5" t="s">
        <v>2550</v>
      </c>
      <c r="C708" s="5" t="s">
        <v>2550</v>
      </c>
      <c r="D708" s="6" t="s">
        <v>2550</v>
      </c>
    </row>
    <row r="709" spans="1:4">
      <c r="A709" s="4" t="s">
        <v>2551</v>
      </c>
      <c r="B709" s="5" t="s">
        <v>2552</v>
      </c>
      <c r="C709" s="5" t="s">
        <v>2552</v>
      </c>
      <c r="D709" s="6" t="s">
        <v>2552</v>
      </c>
    </row>
    <row r="710" spans="1:4">
      <c r="A710" s="4" t="s">
        <v>2553</v>
      </c>
      <c r="B710" s="5" t="s">
        <v>2554</v>
      </c>
      <c r="C710" s="5" t="s">
        <v>2554</v>
      </c>
      <c r="D710" s="6" t="s">
        <v>2554</v>
      </c>
    </row>
    <row r="711" spans="1:4">
      <c r="A711" s="4" t="s">
        <v>2555</v>
      </c>
      <c r="B711" s="5" t="s">
        <v>2556</v>
      </c>
      <c r="C711" s="5" t="s">
        <v>2556</v>
      </c>
      <c r="D711" s="6" t="s">
        <v>2556</v>
      </c>
    </row>
    <row r="712" spans="1:4">
      <c r="A712" s="4" t="s">
        <v>2557</v>
      </c>
      <c r="B712" s="5" t="s">
        <v>2558</v>
      </c>
      <c r="C712" s="5" t="s">
        <v>2558</v>
      </c>
      <c r="D712" s="6" t="s">
        <v>2558</v>
      </c>
    </row>
    <row r="713" spans="1:4">
      <c r="A713" s="4" t="s">
        <v>2559</v>
      </c>
      <c r="B713" s="5" t="s">
        <v>2560</v>
      </c>
      <c r="C713" s="5" t="s">
        <v>2560</v>
      </c>
      <c r="D713" s="6" t="s">
        <v>2560</v>
      </c>
    </row>
    <row r="714" spans="1:4">
      <c r="A714" s="4" t="s">
        <v>2561</v>
      </c>
      <c r="B714" s="5" t="s">
        <v>2562</v>
      </c>
      <c r="C714" s="5" t="s">
        <v>2562</v>
      </c>
      <c r="D714" s="6" t="s">
        <v>2562</v>
      </c>
    </row>
    <row r="715" spans="1:4">
      <c r="A715" s="4" t="s">
        <v>2563</v>
      </c>
      <c r="B715" s="5" t="s">
        <v>2564</v>
      </c>
      <c r="C715" s="5" t="s">
        <v>2564</v>
      </c>
      <c r="D715" s="6" t="s">
        <v>2564</v>
      </c>
    </row>
    <row r="716" spans="1:4">
      <c r="A716" s="4" t="s">
        <v>2565</v>
      </c>
      <c r="B716" s="5" t="s">
        <v>2566</v>
      </c>
      <c r="C716" s="5" t="s">
        <v>2566</v>
      </c>
      <c r="D716" s="6" t="s">
        <v>2566</v>
      </c>
    </row>
    <row r="717" spans="1:4">
      <c r="A717" s="4" t="s">
        <v>2567</v>
      </c>
      <c r="B717" s="5" t="s">
        <v>2568</v>
      </c>
      <c r="C717" s="5" t="s">
        <v>2568</v>
      </c>
      <c r="D717" s="6" t="s">
        <v>2568</v>
      </c>
    </row>
    <row r="718" spans="1:4">
      <c r="A718" s="4" t="s">
        <v>2569</v>
      </c>
      <c r="B718" s="5" t="s">
        <v>2570</v>
      </c>
      <c r="C718" s="5" t="s">
        <v>2570</v>
      </c>
      <c r="D718" s="6" t="s">
        <v>2570</v>
      </c>
    </row>
    <row r="719" spans="1:4">
      <c r="A719" s="4" t="s">
        <v>2571</v>
      </c>
      <c r="B719" s="5" t="s">
        <v>2572</v>
      </c>
      <c r="C719" s="5" t="s">
        <v>2572</v>
      </c>
      <c r="D719" s="6" t="s">
        <v>2572</v>
      </c>
    </row>
    <row r="720" spans="1:4">
      <c r="A720" s="4" t="s">
        <v>2573</v>
      </c>
      <c r="B720" s="5" t="s">
        <v>2574</v>
      </c>
      <c r="C720" s="5" t="s">
        <v>2574</v>
      </c>
      <c r="D720" s="6" t="s">
        <v>2574</v>
      </c>
    </row>
    <row r="721" spans="1:4">
      <c r="A721" s="4" t="s">
        <v>2575</v>
      </c>
      <c r="B721" s="5" t="s">
        <v>2576</v>
      </c>
      <c r="C721" s="5" t="s">
        <v>2576</v>
      </c>
      <c r="D721" s="6" t="s">
        <v>2576</v>
      </c>
    </row>
    <row r="722" spans="1:4">
      <c r="A722" s="4" t="s">
        <v>2577</v>
      </c>
      <c r="B722" s="5" t="s">
        <v>2578</v>
      </c>
      <c r="C722" s="5" t="s">
        <v>2578</v>
      </c>
      <c r="D722" s="6" t="s">
        <v>2578</v>
      </c>
    </row>
    <row r="723" spans="1:4">
      <c r="A723" s="4" t="s">
        <v>2579</v>
      </c>
      <c r="B723" s="5" t="s">
        <v>2580</v>
      </c>
      <c r="C723" s="5" t="s">
        <v>2580</v>
      </c>
      <c r="D723" s="6" t="s">
        <v>2580</v>
      </c>
    </row>
    <row r="724" spans="1:4">
      <c r="A724" s="4" t="s">
        <v>2581</v>
      </c>
      <c r="B724" s="5" t="s">
        <v>2582</v>
      </c>
      <c r="C724" s="5" t="s">
        <v>2582</v>
      </c>
      <c r="D724" s="6" t="s">
        <v>2582</v>
      </c>
    </row>
    <row r="725" spans="1:4">
      <c r="A725" s="4" t="s">
        <v>2583</v>
      </c>
      <c r="B725" s="5" t="s">
        <v>2584</v>
      </c>
      <c r="C725" s="5" t="s">
        <v>2584</v>
      </c>
      <c r="D725" s="6" t="s">
        <v>2584</v>
      </c>
    </row>
    <row r="726" spans="1:4">
      <c r="A726" s="4" t="s">
        <v>2585</v>
      </c>
      <c r="B726" s="5" t="s">
        <v>2586</v>
      </c>
      <c r="C726" s="5" t="s">
        <v>2586</v>
      </c>
      <c r="D726" s="6" t="s">
        <v>2586</v>
      </c>
    </row>
    <row r="727" spans="1:4">
      <c r="A727" s="4" t="s">
        <v>2587</v>
      </c>
      <c r="B727" s="5" t="s">
        <v>2588</v>
      </c>
      <c r="C727" s="5" t="s">
        <v>2588</v>
      </c>
      <c r="D727" s="6" t="s">
        <v>2588</v>
      </c>
    </row>
    <row r="728" spans="1:4">
      <c r="A728" s="4" t="s">
        <v>2589</v>
      </c>
      <c r="B728" s="5" t="s">
        <v>2590</v>
      </c>
      <c r="C728" s="5" t="s">
        <v>2590</v>
      </c>
      <c r="D728" s="6" t="s">
        <v>2590</v>
      </c>
    </row>
    <row r="729" spans="1:4">
      <c r="A729" s="4" t="s">
        <v>2591</v>
      </c>
      <c r="B729" s="5" t="s">
        <v>2592</v>
      </c>
      <c r="C729" s="5" t="s">
        <v>2592</v>
      </c>
      <c r="D729" s="6" t="s">
        <v>2592</v>
      </c>
    </row>
    <row r="730" spans="1:4">
      <c r="A730" s="4" t="s">
        <v>2593</v>
      </c>
      <c r="B730" s="5" t="s">
        <v>2594</v>
      </c>
      <c r="C730" s="5" t="s">
        <v>2594</v>
      </c>
      <c r="D730" s="6" t="s">
        <v>2594</v>
      </c>
    </row>
    <row r="731" spans="1:4">
      <c r="A731" s="4" t="s">
        <v>2595</v>
      </c>
      <c r="B731" s="5" t="s">
        <v>2596</v>
      </c>
      <c r="C731" s="5" t="s">
        <v>2596</v>
      </c>
      <c r="D731" s="6" t="s">
        <v>2596</v>
      </c>
    </row>
    <row r="732" spans="1:4">
      <c r="A732" s="4" t="s">
        <v>2597</v>
      </c>
      <c r="B732" s="5" t="s">
        <v>2598</v>
      </c>
      <c r="C732" s="5" t="s">
        <v>2598</v>
      </c>
      <c r="D732" s="6" t="s">
        <v>2598</v>
      </c>
    </row>
    <row r="733" spans="1:4">
      <c r="A733" s="4" t="s">
        <v>2599</v>
      </c>
      <c r="B733" s="5" t="s">
        <v>2600</v>
      </c>
      <c r="C733" s="5" t="s">
        <v>2600</v>
      </c>
      <c r="D733" s="6" t="s">
        <v>2600</v>
      </c>
    </row>
    <row r="734" spans="1:4">
      <c r="A734" s="4" t="s">
        <v>2601</v>
      </c>
      <c r="B734" s="5" t="s">
        <v>2602</v>
      </c>
      <c r="C734" s="5" t="s">
        <v>2602</v>
      </c>
      <c r="D734" s="6" t="s">
        <v>2602</v>
      </c>
    </row>
    <row r="735" spans="1:4">
      <c r="A735" s="4" t="s">
        <v>2603</v>
      </c>
      <c r="B735" s="5" t="s">
        <v>1029</v>
      </c>
      <c r="C735" s="5" t="s">
        <v>2604</v>
      </c>
      <c r="D735" s="6" t="s">
        <v>2605</v>
      </c>
    </row>
    <row r="736" spans="1:4">
      <c r="A736" s="4" t="s">
        <v>2606</v>
      </c>
      <c r="B736" s="5" t="s">
        <v>1029</v>
      </c>
      <c r="C736" s="5" t="s">
        <v>2607</v>
      </c>
      <c r="D736" s="6" t="s">
        <v>2608</v>
      </c>
    </row>
    <row r="737" spans="1:4">
      <c r="A737" s="4" t="s">
        <v>2609</v>
      </c>
      <c r="B737" s="5" t="s">
        <v>1029</v>
      </c>
      <c r="C737" s="5" t="s">
        <v>2610</v>
      </c>
      <c r="D737" s="6" t="s">
        <v>2611</v>
      </c>
    </row>
    <row r="738" spans="1:4">
      <c r="A738" s="4" t="s">
        <v>2612</v>
      </c>
      <c r="B738" s="5" t="s">
        <v>1029</v>
      </c>
      <c r="C738" s="5" t="s">
        <v>2613</v>
      </c>
      <c r="D738" s="6" t="s">
        <v>2614</v>
      </c>
    </row>
    <row r="739" spans="1:4">
      <c r="A739" s="4" t="s">
        <v>2615</v>
      </c>
      <c r="B739" s="5" t="s">
        <v>1029</v>
      </c>
      <c r="C739" s="5" t="s">
        <v>2616</v>
      </c>
      <c r="D739" s="6" t="s">
        <v>2617</v>
      </c>
    </row>
    <row r="740" spans="1:4">
      <c r="A740" s="4" t="s">
        <v>2618</v>
      </c>
      <c r="B740" s="5" t="s">
        <v>1029</v>
      </c>
      <c r="C740" s="5" t="s">
        <v>2619</v>
      </c>
      <c r="D740" s="6" t="s">
        <v>2620</v>
      </c>
    </row>
    <row r="741" spans="1:4">
      <c r="A741" s="4" t="s">
        <v>2621</v>
      </c>
      <c r="B741" s="5" t="s">
        <v>2622</v>
      </c>
      <c r="C741" s="5" t="s">
        <v>2623</v>
      </c>
      <c r="D741" s="6" t="s">
        <v>2624</v>
      </c>
    </row>
    <row r="742" spans="1:4">
      <c r="A742" s="4" t="s">
        <v>2625</v>
      </c>
      <c r="B742" s="5" t="s">
        <v>2626</v>
      </c>
      <c r="C742" s="5" t="s">
        <v>2627</v>
      </c>
      <c r="D742" s="6" t="s">
        <v>2706</v>
      </c>
    </row>
    <row r="743" spans="1:4">
      <c r="A743" s="4" t="s">
        <v>2628</v>
      </c>
      <c r="B743" s="5" t="s">
        <v>2626</v>
      </c>
      <c r="C743" s="5" t="s">
        <v>2629</v>
      </c>
      <c r="D743" s="6" t="s">
        <v>2630</v>
      </c>
    </row>
    <row r="744" spans="1:4">
      <c r="A744" s="4" t="s">
        <v>2631</v>
      </c>
      <c r="B744" s="5" t="s">
        <v>2632</v>
      </c>
      <c r="C744" s="5" t="s">
        <v>2632</v>
      </c>
      <c r="D744" s="6" t="s">
        <v>2632</v>
      </c>
    </row>
    <row r="745" spans="1:4">
      <c r="A745" s="4" t="s">
        <v>2633</v>
      </c>
      <c r="B745" s="5" t="s">
        <v>2634</v>
      </c>
      <c r="C745" s="5" t="s">
        <v>2634</v>
      </c>
      <c r="D745" s="6" t="s">
        <v>2634</v>
      </c>
    </row>
    <row r="746" spans="1:4">
      <c r="A746" s="4" t="s">
        <v>2635</v>
      </c>
      <c r="B746" s="5" t="s">
        <v>810</v>
      </c>
      <c r="C746" s="5" t="s">
        <v>2636</v>
      </c>
      <c r="D746" s="6" t="s">
        <v>2636</v>
      </c>
    </row>
    <row r="747" spans="1:4">
      <c r="A747" s="4" t="s">
        <v>2637</v>
      </c>
      <c r="B747" s="5" t="s">
        <v>2638</v>
      </c>
      <c r="C747" s="5" t="s">
        <v>2638</v>
      </c>
      <c r="D747" s="6" t="s">
        <v>2638</v>
      </c>
    </row>
    <row r="748" spans="1:4">
      <c r="A748" s="4" t="s">
        <v>2639</v>
      </c>
      <c r="B748" s="5" t="s">
        <v>2640</v>
      </c>
      <c r="C748" s="5" t="s">
        <v>2640</v>
      </c>
      <c r="D748" s="6" t="s">
        <v>2640</v>
      </c>
    </row>
    <row r="749" spans="1:4">
      <c r="A749" s="4" t="s">
        <v>2641</v>
      </c>
      <c r="B749" s="5" t="s">
        <v>909</v>
      </c>
      <c r="C749" s="5" t="s">
        <v>2642</v>
      </c>
      <c r="D749" s="6" t="s">
        <v>2642</v>
      </c>
    </row>
    <row r="750" spans="1:4">
      <c r="A750" s="4" t="s">
        <v>2643</v>
      </c>
      <c r="B750" s="5" t="s">
        <v>909</v>
      </c>
      <c r="C750" s="5" t="s">
        <v>2644</v>
      </c>
      <c r="D750" s="6" t="s">
        <v>2644</v>
      </c>
    </row>
    <row r="751" spans="1:4">
      <c r="A751" s="4" t="s">
        <v>2645</v>
      </c>
      <c r="B751" s="5" t="s">
        <v>2646</v>
      </c>
      <c r="C751" s="5" t="s">
        <v>2754</v>
      </c>
      <c r="D751" s="6" t="s">
        <v>2647</v>
      </c>
    </row>
    <row r="752" spans="1:4">
      <c r="A752" s="4" t="s">
        <v>2648</v>
      </c>
      <c r="B752" s="5" t="s">
        <v>2649</v>
      </c>
      <c r="C752" s="5" t="s">
        <v>2650</v>
      </c>
      <c r="D752" s="6" t="s">
        <v>2650</v>
      </c>
    </row>
    <row r="753" spans="1:4">
      <c r="A753" s="4" t="s">
        <v>2651</v>
      </c>
      <c r="B753" s="5" t="s">
        <v>2652</v>
      </c>
      <c r="C753" s="5" t="s">
        <v>2653</v>
      </c>
      <c r="D753" s="6" t="s">
        <v>2653</v>
      </c>
    </row>
    <row r="754" spans="1:4">
      <c r="A754" s="4" t="s">
        <v>2654</v>
      </c>
      <c r="B754" s="5" t="s">
        <v>2655</v>
      </c>
      <c r="C754" s="5" t="s">
        <v>2656</v>
      </c>
      <c r="D754" s="6" t="s">
        <v>2657</v>
      </c>
    </row>
    <row r="755" spans="1:4">
      <c r="A755" s="4" t="s">
        <v>2658</v>
      </c>
      <c r="B755" s="5" t="s">
        <v>997</v>
      </c>
      <c r="C755" s="5" t="s">
        <v>2659</v>
      </c>
      <c r="D755" s="6" t="s">
        <v>2660</v>
      </c>
    </row>
    <row r="756" spans="1:4">
      <c r="A756" s="4" t="s">
        <v>2661</v>
      </c>
      <c r="B756" s="5" t="s">
        <v>997</v>
      </c>
      <c r="C756" s="5" t="s">
        <v>2662</v>
      </c>
      <c r="D756" s="6" t="s">
        <v>2663</v>
      </c>
    </row>
    <row r="757" spans="1:4">
      <c r="A757" s="4" t="s">
        <v>2664</v>
      </c>
      <c r="B757" s="5" t="s">
        <v>788</v>
      </c>
      <c r="C757" s="5" t="s">
        <v>2665</v>
      </c>
      <c r="D757" s="6" t="s">
        <v>2665</v>
      </c>
    </row>
    <row r="758" spans="1:4">
      <c r="A758" s="4" t="s">
        <v>2666</v>
      </c>
      <c r="B758" s="5" t="s">
        <v>788</v>
      </c>
      <c r="C758" s="5" t="s">
        <v>2667</v>
      </c>
      <c r="D758" s="6" t="s">
        <v>2667</v>
      </c>
    </row>
    <row r="759" spans="1:4">
      <c r="A759" s="4" t="s">
        <v>2668</v>
      </c>
      <c r="B759" s="5" t="s">
        <v>2669</v>
      </c>
      <c r="C759" s="5" t="s">
        <v>2670</v>
      </c>
      <c r="D759" s="6" t="s">
        <v>2671</v>
      </c>
    </row>
    <row r="760" spans="1:4">
      <c r="A760" s="4" t="s">
        <v>2672</v>
      </c>
      <c r="B760" s="5" t="s">
        <v>2673</v>
      </c>
      <c r="C760" s="5" t="s">
        <v>2674</v>
      </c>
      <c r="D760" s="6" t="s">
        <v>2675</v>
      </c>
    </row>
    <row r="761" spans="1:4">
      <c r="A761" s="4" t="s">
        <v>2699</v>
      </c>
      <c r="B761" s="5" t="s">
        <v>2700</v>
      </c>
      <c r="C761" s="5" t="s">
        <v>2701</v>
      </c>
      <c r="D761" s="6" t="s">
        <v>2701</v>
      </c>
    </row>
    <row r="762" spans="1:4">
      <c r="A762" s="4" t="s">
        <v>2702</v>
      </c>
      <c r="B762" s="5" t="s">
        <v>1085</v>
      </c>
      <c r="C762" s="5" t="s">
        <v>2703</v>
      </c>
      <c r="D762" s="6" t="s">
        <v>2703</v>
      </c>
    </row>
    <row r="763" spans="1:4">
      <c r="A763" s="4" t="s">
        <v>2707</v>
      </c>
      <c r="B763" s="5" t="s">
        <v>2708</v>
      </c>
      <c r="C763" s="5" t="s">
        <v>2709</v>
      </c>
      <c r="D763" s="6" t="s">
        <v>2709</v>
      </c>
    </row>
    <row r="764" spans="1:4">
      <c r="A764" s="4" t="s">
        <v>2710</v>
      </c>
      <c r="B764" s="5" t="s">
        <v>2711</v>
      </c>
      <c r="C764" s="5" t="s">
        <v>2711</v>
      </c>
      <c r="D764" s="6" t="s">
        <v>2711</v>
      </c>
    </row>
    <row r="765" spans="1:4">
      <c r="A765" s="4" t="s">
        <v>2712</v>
      </c>
      <c r="B765" s="5" t="s">
        <v>2713</v>
      </c>
      <c r="C765" s="5" t="s">
        <v>2713</v>
      </c>
      <c r="D765" s="6" t="s">
        <v>2713</v>
      </c>
    </row>
    <row r="766" spans="1:4">
      <c r="A766" s="4" t="s">
        <v>2714</v>
      </c>
      <c r="B766" s="5" t="s">
        <v>2715</v>
      </c>
      <c r="C766" s="5" t="s">
        <v>2715</v>
      </c>
      <c r="D766" s="6" t="s">
        <v>2715</v>
      </c>
    </row>
    <row r="767" spans="1:4">
      <c r="A767" s="4" t="s">
        <v>2716</v>
      </c>
      <c r="B767" s="5" t="s">
        <v>2717</v>
      </c>
      <c r="C767" s="5" t="s">
        <v>2717</v>
      </c>
      <c r="D767" s="6" t="s">
        <v>2717</v>
      </c>
    </row>
    <row r="768" spans="1:4">
      <c r="A768" s="4" t="s">
        <v>2718</v>
      </c>
      <c r="B768" s="5" t="s">
        <v>2719</v>
      </c>
      <c r="C768" s="5" t="s">
        <v>2719</v>
      </c>
      <c r="D768" s="6" t="s">
        <v>2719</v>
      </c>
    </row>
    <row r="769" spans="1:4">
      <c r="A769" s="4" t="s">
        <v>2720</v>
      </c>
      <c r="B769" s="5" t="s">
        <v>2721</v>
      </c>
      <c r="C769" s="5" t="s">
        <v>2721</v>
      </c>
      <c r="D769" s="6" t="s">
        <v>2721</v>
      </c>
    </row>
    <row r="770" spans="1:4">
      <c r="A770" s="4" t="s">
        <v>2722</v>
      </c>
      <c r="B770" s="5" t="s">
        <v>2723</v>
      </c>
      <c r="C770" s="5" t="s">
        <v>2723</v>
      </c>
      <c r="D770" s="6" t="s">
        <v>2723</v>
      </c>
    </row>
    <row r="771" spans="1:4">
      <c r="A771" s="4" t="s">
        <v>2724</v>
      </c>
      <c r="B771" s="5" t="s">
        <v>2725</v>
      </c>
      <c r="C771" s="5" t="s">
        <v>2725</v>
      </c>
      <c r="D771" s="6" t="s">
        <v>2725</v>
      </c>
    </row>
    <row r="772" spans="1:4">
      <c r="A772" s="4" t="s">
        <v>2726</v>
      </c>
      <c r="B772" s="5" t="s">
        <v>2727</v>
      </c>
      <c r="C772" s="5" t="s">
        <v>2728</v>
      </c>
      <c r="D772" s="6" t="s">
        <v>2741</v>
      </c>
    </row>
    <row r="773" spans="1:4">
      <c r="A773" s="4" t="s">
        <v>2729</v>
      </c>
      <c r="B773" s="5" t="s">
        <v>2730</v>
      </c>
      <c r="C773" s="5" t="s">
        <v>2731</v>
      </c>
      <c r="D773" s="6" t="s">
        <v>2745</v>
      </c>
    </row>
    <row r="774" spans="1:4">
      <c r="A774" s="4" t="s">
        <v>2732</v>
      </c>
      <c r="B774" s="5" t="s">
        <v>548</v>
      </c>
      <c r="C774" s="5" t="s">
        <v>2733</v>
      </c>
      <c r="D774" s="6" t="s">
        <v>2746</v>
      </c>
    </row>
    <row r="775" spans="1:4">
      <c r="A775" s="4" t="s">
        <v>2734</v>
      </c>
      <c r="B775" s="5" t="s">
        <v>998</v>
      </c>
      <c r="C775" s="5" t="s">
        <v>2747</v>
      </c>
      <c r="D775" s="6" t="s">
        <v>2748</v>
      </c>
    </row>
    <row r="776" spans="1:4">
      <c r="A776" s="4" t="s">
        <v>2735</v>
      </c>
      <c r="B776" s="5" t="s">
        <v>548</v>
      </c>
      <c r="C776" s="5" t="s">
        <v>2736</v>
      </c>
      <c r="D776" s="6" t="s">
        <v>2749</v>
      </c>
    </row>
    <row r="777" spans="1:4">
      <c r="A777" s="4" t="s">
        <v>2737</v>
      </c>
      <c r="B777" s="5" t="s">
        <v>841</v>
      </c>
      <c r="C777" s="5" t="s">
        <v>2738</v>
      </c>
      <c r="D777" s="6" t="s">
        <v>2750</v>
      </c>
    </row>
    <row r="778" spans="1:4">
      <c r="A778" s="4" t="s">
        <v>2739</v>
      </c>
      <c r="B778" s="5" t="s">
        <v>2755</v>
      </c>
      <c r="C778" s="5" t="s">
        <v>2756</v>
      </c>
      <c r="D778" s="6" t="s">
        <v>2740</v>
      </c>
    </row>
    <row r="779" spans="1:4">
      <c r="A779" s="4" t="s">
        <v>2742</v>
      </c>
      <c r="B779" s="5" t="s">
        <v>2743</v>
      </c>
      <c r="C779" s="5" t="s">
        <v>2744</v>
      </c>
      <c r="D779" s="6" t="s">
        <v>2744</v>
      </c>
    </row>
    <row r="780" spans="1:4">
      <c r="A780" s="4" t="s">
        <v>2757</v>
      </c>
      <c r="B780" s="5" t="s">
        <v>2758</v>
      </c>
      <c r="C780" s="5" t="s">
        <v>2759</v>
      </c>
      <c r="D780" s="6" t="s">
        <v>2759</v>
      </c>
    </row>
    <row r="781" spans="1:4">
      <c r="A781" s="4" t="s">
        <v>2760</v>
      </c>
      <c r="B781" s="5" t="s">
        <v>660</v>
      </c>
      <c r="C781" s="5" t="s">
        <v>2761</v>
      </c>
      <c r="D781" s="6" t="s">
        <v>2761</v>
      </c>
    </row>
    <row r="782" spans="1:4">
      <c r="A782" s="4" t="s">
        <v>2762</v>
      </c>
      <c r="B782" s="5" t="s">
        <v>2763</v>
      </c>
      <c r="C782" s="5" t="s">
        <v>2764</v>
      </c>
      <c r="D782" s="6" t="s">
        <v>2765</v>
      </c>
    </row>
    <row r="783" spans="1:4">
      <c r="A783" s="4" t="s">
        <v>2766</v>
      </c>
      <c r="B783" s="5" t="s">
        <v>2767</v>
      </c>
      <c r="C783" s="5" t="s">
        <v>2768</v>
      </c>
      <c r="D783" s="6" t="s">
        <v>2769</v>
      </c>
    </row>
    <row r="784" spans="1:4">
      <c r="A784" s="4" t="s">
        <v>2770</v>
      </c>
      <c r="B784" s="5" t="s">
        <v>2767</v>
      </c>
      <c r="C784" s="5" t="s">
        <v>2771</v>
      </c>
      <c r="D784" s="6" t="s">
        <v>2772</v>
      </c>
    </row>
    <row r="785" spans="1:4">
      <c r="A785" s="4" t="s">
        <v>2773</v>
      </c>
      <c r="B785" s="5" t="s">
        <v>2774</v>
      </c>
      <c r="C785" s="5" t="s">
        <v>2775</v>
      </c>
      <c r="D785" s="6" t="s">
        <v>2776</v>
      </c>
    </row>
    <row r="786" spans="1:4">
      <c r="A786" s="4" t="s">
        <v>2777</v>
      </c>
      <c r="B786" s="5" t="s">
        <v>2774</v>
      </c>
      <c r="C786" s="5" t="s">
        <v>2778</v>
      </c>
      <c r="D786" s="6" t="s">
        <v>2779</v>
      </c>
    </row>
    <row r="787" spans="1:4">
      <c r="A787" s="4" t="s">
        <v>2780</v>
      </c>
      <c r="B787" s="5" t="s">
        <v>2781</v>
      </c>
      <c r="C787" s="5" t="s">
        <v>2782</v>
      </c>
      <c r="D787" s="6" t="s">
        <v>2783</v>
      </c>
    </row>
    <row r="788" spans="1:4">
      <c r="A788" s="4" t="s">
        <v>2784</v>
      </c>
      <c r="B788" s="5" t="s">
        <v>2785</v>
      </c>
      <c r="C788" s="5" t="s">
        <v>2786</v>
      </c>
      <c r="D788" s="6" t="s">
        <v>2787</v>
      </c>
    </row>
    <row r="789" spans="1:4">
      <c r="A789" s="4" t="s">
        <v>2788</v>
      </c>
      <c r="B789" s="5" t="s">
        <v>2785</v>
      </c>
      <c r="C789" s="5" t="s">
        <v>2789</v>
      </c>
      <c r="D789" s="6" t="s">
        <v>2790</v>
      </c>
    </row>
    <row r="790" spans="1:4">
      <c r="A790" s="4" t="s">
        <v>2791</v>
      </c>
      <c r="B790" s="5" t="s">
        <v>2785</v>
      </c>
      <c r="C790" s="5" t="s">
        <v>2792</v>
      </c>
      <c r="D790" s="6" t="s">
        <v>2793</v>
      </c>
    </row>
    <row r="791" spans="1:4">
      <c r="A791" s="4" t="s">
        <v>2794</v>
      </c>
      <c r="B791" s="5" t="s">
        <v>2785</v>
      </c>
      <c r="C791" s="5" t="s">
        <v>2795</v>
      </c>
      <c r="D791" s="6" t="s">
        <v>2796</v>
      </c>
    </row>
    <row r="792" spans="1:4">
      <c r="A792" s="4" t="s">
        <v>2797</v>
      </c>
      <c r="B792" s="5" t="s">
        <v>2785</v>
      </c>
      <c r="C792" s="5" t="s">
        <v>2798</v>
      </c>
      <c r="D792" s="6" t="s">
        <v>2799</v>
      </c>
    </row>
    <row r="793" spans="1:4">
      <c r="A793" s="4" t="s">
        <v>2800</v>
      </c>
      <c r="B793" s="5" t="s">
        <v>2785</v>
      </c>
      <c r="C793" s="5" t="s">
        <v>2801</v>
      </c>
      <c r="D793" s="6" t="s">
        <v>2802</v>
      </c>
    </row>
    <row r="794" spans="1:4">
      <c r="A794" s="4" t="s">
        <v>2803</v>
      </c>
      <c r="B794" s="5" t="s">
        <v>2785</v>
      </c>
      <c r="C794" s="5" t="s">
        <v>2804</v>
      </c>
      <c r="D794" s="6" t="s">
        <v>2805</v>
      </c>
    </row>
    <row r="795" spans="1:4">
      <c r="A795" s="4" t="s">
        <v>2806</v>
      </c>
      <c r="B795" s="5" t="s">
        <v>2785</v>
      </c>
      <c r="C795" s="5" t="s">
        <v>2807</v>
      </c>
      <c r="D795" s="6" t="s">
        <v>2808</v>
      </c>
    </row>
    <row r="796" spans="1:4">
      <c r="A796" s="4" t="s">
        <v>2809</v>
      </c>
      <c r="B796" s="5" t="s">
        <v>2785</v>
      </c>
      <c r="C796" s="5" t="s">
        <v>2810</v>
      </c>
      <c r="D796" s="6" t="s">
        <v>2811</v>
      </c>
    </row>
    <row r="797" spans="1:4">
      <c r="A797" s="4" t="s">
        <v>2812</v>
      </c>
      <c r="B797" s="5" t="s">
        <v>2813</v>
      </c>
      <c r="C797" s="5" t="s">
        <v>2814</v>
      </c>
      <c r="D797" s="6" t="s">
        <v>2815</v>
      </c>
    </row>
    <row r="798" spans="1:4">
      <c r="A798" s="4" t="s">
        <v>2816</v>
      </c>
      <c r="B798" s="5" t="s">
        <v>2785</v>
      </c>
      <c r="C798" s="5" t="s">
        <v>2817</v>
      </c>
      <c r="D798" s="6" t="s">
        <v>2818</v>
      </c>
    </row>
    <row r="799" spans="1:4">
      <c r="A799" s="4" t="s">
        <v>2819</v>
      </c>
      <c r="B799" s="5" t="s">
        <v>2785</v>
      </c>
      <c r="C799" s="5" t="s">
        <v>2820</v>
      </c>
      <c r="D799" s="6" t="s">
        <v>2821</v>
      </c>
    </row>
    <row r="800" spans="1:4">
      <c r="A800" s="4" t="s">
        <v>2822</v>
      </c>
      <c r="B800" s="5" t="s">
        <v>2785</v>
      </c>
      <c r="C800" s="5" t="s">
        <v>2823</v>
      </c>
      <c r="D800" s="6" t="s">
        <v>2824</v>
      </c>
    </row>
    <row r="801" spans="1:4">
      <c r="A801" s="4" t="s">
        <v>2825</v>
      </c>
      <c r="B801" s="5" t="s">
        <v>2785</v>
      </c>
      <c r="C801" s="5" t="s">
        <v>2826</v>
      </c>
      <c r="D801" s="6" t="s">
        <v>2827</v>
      </c>
    </row>
    <row r="802" spans="1:4">
      <c r="A802" s="4" t="s">
        <v>2828</v>
      </c>
      <c r="B802" s="5" t="s">
        <v>2829</v>
      </c>
      <c r="C802" s="5" t="s">
        <v>2830</v>
      </c>
      <c r="D802" s="6" t="s">
        <v>2831</v>
      </c>
    </row>
    <row r="803" spans="1:4">
      <c r="A803" s="4" t="s">
        <v>2832</v>
      </c>
      <c r="B803" s="5" t="s">
        <v>2829</v>
      </c>
      <c r="C803" s="5" t="s">
        <v>2833</v>
      </c>
      <c r="D803" s="6" t="s">
        <v>2834</v>
      </c>
    </row>
    <row r="804" spans="1:4">
      <c r="A804" s="4" t="s">
        <v>2835</v>
      </c>
      <c r="B804" s="5" t="s">
        <v>2829</v>
      </c>
      <c r="C804" s="5" t="s">
        <v>2836</v>
      </c>
      <c r="D804" s="6" t="s">
        <v>2837</v>
      </c>
    </row>
    <row r="805" spans="1:4">
      <c r="A805" s="4" t="s">
        <v>2838</v>
      </c>
      <c r="B805" s="5" t="s">
        <v>2829</v>
      </c>
      <c r="C805" s="5" t="s">
        <v>2839</v>
      </c>
      <c r="D805" s="6" t="s">
        <v>2840</v>
      </c>
    </row>
    <row r="806" spans="1:4">
      <c r="A806" s="4" t="s">
        <v>2841</v>
      </c>
      <c r="B806" s="5" t="s">
        <v>2829</v>
      </c>
      <c r="C806" s="5" t="s">
        <v>2842</v>
      </c>
      <c r="D806" s="6" t="s">
        <v>2843</v>
      </c>
    </row>
    <row r="807" spans="1:4">
      <c r="A807" s="4" t="s">
        <v>2844</v>
      </c>
      <c r="B807" s="5" t="s">
        <v>2829</v>
      </c>
      <c r="C807" s="5" t="s">
        <v>2845</v>
      </c>
      <c r="D807" s="6" t="s">
        <v>2846</v>
      </c>
    </row>
    <row r="808" spans="1:4">
      <c r="A808" s="4" t="s">
        <v>2847</v>
      </c>
      <c r="B808" s="5" t="s">
        <v>2829</v>
      </c>
      <c r="C808" s="5" t="s">
        <v>2848</v>
      </c>
      <c r="D808" s="6" t="s">
        <v>2849</v>
      </c>
    </row>
    <row r="809" spans="1:4">
      <c r="A809" s="4" t="s">
        <v>2850</v>
      </c>
      <c r="B809" s="5" t="s">
        <v>2829</v>
      </c>
      <c r="C809" s="5" t="s">
        <v>2851</v>
      </c>
      <c r="D809" s="6" t="s">
        <v>2852</v>
      </c>
    </row>
    <row r="810" spans="1:4">
      <c r="A810" s="4" t="s">
        <v>2853</v>
      </c>
      <c r="B810" s="5" t="s">
        <v>2829</v>
      </c>
      <c r="C810" s="5" t="s">
        <v>2854</v>
      </c>
      <c r="D810" s="6" t="s">
        <v>2855</v>
      </c>
    </row>
    <row r="811" spans="1:4">
      <c r="A811" s="4" t="s">
        <v>2856</v>
      </c>
      <c r="B811" s="5" t="s">
        <v>2829</v>
      </c>
      <c r="C811" s="5" t="s">
        <v>2857</v>
      </c>
      <c r="D811" s="6" t="s">
        <v>2858</v>
      </c>
    </row>
    <row r="812" spans="1:4">
      <c r="A812" s="4" t="s">
        <v>2859</v>
      </c>
      <c r="B812" s="5" t="s">
        <v>2829</v>
      </c>
      <c r="C812" s="5" t="s">
        <v>2860</v>
      </c>
      <c r="D812" s="6" t="s">
        <v>2861</v>
      </c>
    </row>
    <row r="813" spans="1:4">
      <c r="A813" s="4" t="s">
        <v>2862</v>
      </c>
      <c r="B813" s="5" t="s">
        <v>2829</v>
      </c>
      <c r="C813" s="5" t="s">
        <v>2863</v>
      </c>
      <c r="D813" s="6" t="s">
        <v>2864</v>
      </c>
    </row>
    <row r="814" spans="1:4">
      <c r="A814" s="4" t="s">
        <v>2865</v>
      </c>
      <c r="B814" s="5" t="s">
        <v>2829</v>
      </c>
      <c r="C814" s="5" t="s">
        <v>2866</v>
      </c>
      <c r="D814" s="6" t="s">
        <v>2867</v>
      </c>
    </row>
    <row r="815" spans="1:4">
      <c r="A815" s="4" t="s">
        <v>2868</v>
      </c>
      <c r="B815" s="5" t="s">
        <v>2829</v>
      </c>
      <c r="C815" s="5" t="s">
        <v>2869</v>
      </c>
      <c r="D815" s="6" t="s">
        <v>2870</v>
      </c>
    </row>
    <row r="816" spans="1:4">
      <c r="A816" s="4" t="s">
        <v>2871</v>
      </c>
      <c r="B816" s="5" t="s">
        <v>2829</v>
      </c>
      <c r="C816" s="5" t="s">
        <v>2872</v>
      </c>
      <c r="D816" s="6" t="s">
        <v>2873</v>
      </c>
    </row>
    <row r="817" spans="1:4">
      <c r="A817" s="4" t="s">
        <v>2874</v>
      </c>
      <c r="B817" s="5" t="s">
        <v>2875</v>
      </c>
      <c r="C817" s="5" t="s">
        <v>2876</v>
      </c>
      <c r="D817" s="6" t="s">
        <v>2877</v>
      </c>
    </row>
    <row r="818" spans="1:4">
      <c r="A818" s="4" t="s">
        <v>2878</v>
      </c>
      <c r="B818" s="5" t="s">
        <v>2875</v>
      </c>
      <c r="C818" s="5" t="s">
        <v>2879</v>
      </c>
      <c r="D818" s="6" t="s">
        <v>2880</v>
      </c>
    </row>
    <row r="819" spans="1:4">
      <c r="A819" s="4" t="s">
        <v>2881</v>
      </c>
      <c r="B819" s="5" t="s">
        <v>2882</v>
      </c>
      <c r="C819" s="5" t="s">
        <v>2882</v>
      </c>
      <c r="D819" s="6" t="s">
        <v>2882</v>
      </c>
    </row>
    <row r="820" spans="1:4">
      <c r="A820" s="4" t="s">
        <v>2883</v>
      </c>
      <c r="B820" s="5" t="s">
        <v>892</v>
      </c>
      <c r="C820" s="5" t="s">
        <v>2884</v>
      </c>
      <c r="D820" s="6" t="s">
        <v>2885</v>
      </c>
    </row>
    <row r="821" spans="1:4">
      <c r="A821" s="4" t="s">
        <v>2886</v>
      </c>
      <c r="B821" s="5" t="s">
        <v>2887</v>
      </c>
      <c r="C821" s="5" t="s">
        <v>2888</v>
      </c>
      <c r="D821" s="6" t="s">
        <v>2889</v>
      </c>
    </row>
    <row r="822" spans="1:4">
      <c r="A822" s="4" t="s">
        <v>2890</v>
      </c>
      <c r="B822" s="5" t="s">
        <v>2887</v>
      </c>
      <c r="C822" s="5" t="s">
        <v>2891</v>
      </c>
      <c r="D822" s="6" t="s">
        <v>2892</v>
      </c>
    </row>
    <row r="823" spans="1:4">
      <c r="A823" s="4" t="s">
        <v>2893</v>
      </c>
      <c r="B823" s="5" t="s">
        <v>2894</v>
      </c>
      <c r="C823" s="5" t="s">
        <v>2895</v>
      </c>
      <c r="D823" s="6" t="s">
        <v>2896</v>
      </c>
    </row>
    <row r="824" spans="1:4">
      <c r="A824" s="4" t="s">
        <v>2897</v>
      </c>
      <c r="B824" s="5" t="s">
        <v>2898</v>
      </c>
      <c r="C824" s="5" t="s">
        <v>2899</v>
      </c>
      <c r="D824" s="6" t="s">
        <v>2900</v>
      </c>
    </row>
    <row r="825" spans="1:4">
      <c r="A825" s="4" t="s">
        <v>2901</v>
      </c>
      <c r="B825" s="5" t="s">
        <v>2887</v>
      </c>
      <c r="C825" s="5" t="s">
        <v>2902</v>
      </c>
      <c r="D825" s="6" t="s">
        <v>2903</v>
      </c>
    </row>
    <row r="826" spans="1:4">
      <c r="A826" s="4" t="s">
        <v>2904</v>
      </c>
      <c r="B826" s="5" t="s">
        <v>735</v>
      </c>
      <c r="C826" s="5" t="s">
        <v>2905</v>
      </c>
      <c r="D826" s="6" t="s">
        <v>2906</v>
      </c>
    </row>
    <row r="827" spans="1:4">
      <c r="A827" s="4" t="s">
        <v>2907</v>
      </c>
      <c r="B827" s="5" t="s">
        <v>735</v>
      </c>
      <c r="C827" s="5" t="s">
        <v>2908</v>
      </c>
      <c r="D827" s="6" t="s">
        <v>2909</v>
      </c>
    </row>
    <row r="828" spans="1:4">
      <c r="A828" s="4" t="s">
        <v>2910</v>
      </c>
      <c r="B828" s="5" t="s">
        <v>2911</v>
      </c>
      <c r="C828" s="5" t="s">
        <v>2912</v>
      </c>
      <c r="D828" s="6" t="s">
        <v>2913</v>
      </c>
    </row>
    <row r="829" spans="1:4">
      <c r="A829" s="4" t="s">
        <v>2914</v>
      </c>
      <c r="B829" s="5" t="s">
        <v>1012</v>
      </c>
      <c r="C829" s="5" t="s">
        <v>2915</v>
      </c>
      <c r="D829" s="6" t="s">
        <v>2916</v>
      </c>
    </row>
    <row r="830" spans="1:4">
      <c r="A830" s="4" t="s">
        <v>2917</v>
      </c>
      <c r="B830" s="5" t="s">
        <v>674</v>
      </c>
      <c r="C830" s="5" t="s">
        <v>2918</v>
      </c>
      <c r="D830" s="6" t="s">
        <v>2919</v>
      </c>
    </row>
    <row r="831" spans="1:4">
      <c r="A831" s="4" t="s">
        <v>2920</v>
      </c>
      <c r="B831" s="5" t="s">
        <v>735</v>
      </c>
      <c r="C831" s="5" t="s">
        <v>2921</v>
      </c>
      <c r="D831" s="6" t="s">
        <v>2922</v>
      </c>
    </row>
    <row r="832" spans="1:4">
      <c r="A832" s="4" t="s">
        <v>2923</v>
      </c>
      <c r="B832" s="5" t="s">
        <v>1016</v>
      </c>
      <c r="C832" s="5" t="s">
        <v>2924</v>
      </c>
      <c r="D832" s="6" t="s">
        <v>2925</v>
      </c>
    </row>
    <row r="833" spans="1:4">
      <c r="A833" s="4" t="s">
        <v>2926</v>
      </c>
      <c r="B833" s="5" t="s">
        <v>2927</v>
      </c>
      <c r="C833" s="5" t="s">
        <v>2928</v>
      </c>
      <c r="D833" s="6" t="s">
        <v>2929</v>
      </c>
    </row>
    <row r="834" spans="1:4">
      <c r="A834" s="4" t="s">
        <v>2930</v>
      </c>
      <c r="B834" s="5" t="s">
        <v>1012</v>
      </c>
      <c r="C834" s="5" t="s">
        <v>2931</v>
      </c>
      <c r="D834" s="6" t="s">
        <v>2932</v>
      </c>
    </row>
    <row r="835" spans="1:4">
      <c r="A835" s="4" t="s">
        <v>2933</v>
      </c>
      <c r="B835" s="5" t="s">
        <v>2934</v>
      </c>
      <c r="C835" s="5" t="s">
        <v>2935</v>
      </c>
      <c r="D835" s="6" t="s">
        <v>2936</v>
      </c>
    </row>
    <row r="836" spans="1:4">
      <c r="A836" s="4" t="s">
        <v>2937</v>
      </c>
      <c r="B836" s="5" t="s">
        <v>735</v>
      </c>
      <c r="C836" s="5" t="s">
        <v>2938</v>
      </c>
      <c r="D836" s="6" t="s">
        <v>2939</v>
      </c>
    </row>
    <row r="837" spans="1:4">
      <c r="A837" s="4" t="s">
        <v>2940</v>
      </c>
      <c r="B837" s="5" t="s">
        <v>820</v>
      </c>
      <c r="C837" s="5" t="s">
        <v>2941</v>
      </c>
      <c r="D837" s="6" t="s">
        <v>2942</v>
      </c>
    </row>
    <row r="838" spans="1:4">
      <c r="A838" s="4" t="s">
        <v>2943</v>
      </c>
      <c r="B838" s="5" t="s">
        <v>2944</v>
      </c>
      <c r="C838" s="5" t="s">
        <v>2945</v>
      </c>
      <c r="D838" s="6" t="s">
        <v>2946</v>
      </c>
    </row>
    <row r="839" spans="1:4">
      <c r="A839" s="4" t="s">
        <v>2947</v>
      </c>
      <c r="B839" s="5" t="s">
        <v>655</v>
      </c>
      <c r="C839" s="5" t="s">
        <v>2948</v>
      </c>
      <c r="D839" s="6" t="s">
        <v>2948</v>
      </c>
    </row>
    <row r="840" spans="1:4">
      <c r="A840" s="4" t="s">
        <v>2949</v>
      </c>
      <c r="B840" s="5" t="s">
        <v>742</v>
      </c>
      <c r="C840" s="5" t="s">
        <v>2950</v>
      </c>
      <c r="D840" s="6" t="s">
        <v>2950</v>
      </c>
    </row>
    <row r="841" spans="1:4">
      <c r="A841" s="4" t="s">
        <v>2951</v>
      </c>
      <c r="B841" s="5" t="s">
        <v>2967</v>
      </c>
      <c r="C841" s="5" t="s">
        <v>2953</v>
      </c>
      <c r="D841" s="6" t="s">
        <v>2954</v>
      </c>
    </row>
    <row r="842" spans="1:4">
      <c r="A842" s="4" t="s">
        <v>2955</v>
      </c>
      <c r="B842" s="5" t="s">
        <v>2967</v>
      </c>
      <c r="C842" s="5" t="s">
        <v>2956</v>
      </c>
      <c r="D842" s="6" t="s">
        <v>2957</v>
      </c>
    </row>
    <row r="843" spans="1:4">
      <c r="A843" s="4" t="s">
        <v>2958</v>
      </c>
      <c r="B843" s="5" t="s">
        <v>2952</v>
      </c>
      <c r="C843" s="5" t="s">
        <v>2959</v>
      </c>
      <c r="D843" s="6" t="s">
        <v>2960</v>
      </c>
    </row>
    <row r="844" spans="1:4">
      <c r="A844" s="4" t="s">
        <v>2961</v>
      </c>
      <c r="B844" s="5" t="s">
        <v>2952</v>
      </c>
      <c r="C844" s="5" t="s">
        <v>2962</v>
      </c>
      <c r="D844" s="6" t="s">
        <v>2963</v>
      </c>
    </row>
    <row r="845" spans="1:4">
      <c r="A845" s="4" t="s">
        <v>2964</v>
      </c>
      <c r="B845" s="5" t="s">
        <v>2965</v>
      </c>
      <c r="C845" s="5" t="s">
        <v>2965</v>
      </c>
      <c r="D845" s="6" t="s">
        <v>2965</v>
      </c>
    </row>
    <row r="846" spans="1:4">
      <c r="A846" s="4" t="s">
        <v>2968</v>
      </c>
      <c r="B846" s="5" t="s">
        <v>820</v>
      </c>
      <c r="C846" s="5" t="s">
        <v>2969</v>
      </c>
      <c r="D846" s="6" t="s">
        <v>2970</v>
      </c>
    </row>
    <row r="847" spans="1:4">
      <c r="A847" s="4" t="s">
        <v>2971</v>
      </c>
      <c r="B847" s="5" t="s">
        <v>820</v>
      </c>
      <c r="C847" s="5" t="s">
        <v>2972</v>
      </c>
      <c r="D847" s="6" t="s">
        <v>2973</v>
      </c>
    </row>
    <row r="848" spans="1:4">
      <c r="A848" s="4" t="s">
        <v>2974</v>
      </c>
      <c r="B848" s="5" t="s">
        <v>1083</v>
      </c>
      <c r="C848" s="5" t="s">
        <v>2975</v>
      </c>
      <c r="D848" s="6" t="s">
        <v>2975</v>
      </c>
    </row>
    <row r="849" spans="1:4">
      <c r="A849" s="4" t="s">
        <v>2976</v>
      </c>
      <c r="B849" s="5" t="s">
        <v>1083</v>
      </c>
      <c r="C849" s="5" t="s">
        <v>2977</v>
      </c>
      <c r="D849" s="6" t="s">
        <v>2977</v>
      </c>
    </row>
    <row r="850" spans="1:4">
      <c r="A850" s="4" t="s">
        <v>2978</v>
      </c>
      <c r="B850" s="5" t="s">
        <v>1083</v>
      </c>
      <c r="C850" s="5" t="s">
        <v>2979</v>
      </c>
      <c r="D850" s="6" t="s">
        <v>2979</v>
      </c>
    </row>
    <row r="851" spans="1:4">
      <c r="A851" s="4" t="s">
        <v>2980</v>
      </c>
      <c r="B851" s="5" t="s">
        <v>2981</v>
      </c>
      <c r="C851" s="5" t="s">
        <v>2981</v>
      </c>
      <c r="D851" s="6" t="s">
        <v>2981</v>
      </c>
    </row>
    <row r="852" spans="1:4">
      <c r="A852" s="4" t="s">
        <v>2982</v>
      </c>
      <c r="B852" s="5" t="s">
        <v>1207</v>
      </c>
      <c r="C852" s="5" t="s">
        <v>2983</v>
      </c>
      <c r="D852" s="6" t="s">
        <v>1207</v>
      </c>
    </row>
    <row r="853" spans="1:4">
      <c r="A853" s="4" t="s">
        <v>888</v>
      </c>
      <c r="B853" s="5" t="s">
        <v>789</v>
      </c>
      <c r="C853" s="5" t="s">
        <v>789</v>
      </c>
      <c r="D853" s="6" t="s">
        <v>789</v>
      </c>
    </row>
    <row r="854" spans="1:4">
      <c r="A854" s="4" t="s">
        <v>1654</v>
      </c>
      <c r="B854" s="5" t="s">
        <v>1655</v>
      </c>
      <c r="C854" s="5" t="s">
        <v>1656</v>
      </c>
    </row>
    <row r="855" spans="1:4">
      <c r="A855" s="4" t="s">
        <v>1657</v>
      </c>
      <c r="B855" s="5" t="s">
        <v>1658</v>
      </c>
      <c r="C855" s="5" t="s">
        <v>1658</v>
      </c>
    </row>
    <row r="856" spans="1:4">
      <c r="A856" s="4" t="s">
        <v>1659</v>
      </c>
      <c r="B856" s="5" t="s">
        <v>1660</v>
      </c>
      <c r="C856" s="5" t="s">
        <v>1661</v>
      </c>
    </row>
    <row r="857" spans="1:4">
      <c r="A857" s="4" t="s">
        <v>1662</v>
      </c>
      <c r="B857" s="5" t="s">
        <v>1663</v>
      </c>
      <c r="C857" s="5" t="s">
        <v>1664</v>
      </c>
    </row>
    <row r="858" spans="1:4">
      <c r="A858" s="4" t="s">
        <v>1665</v>
      </c>
      <c r="B858" s="5" t="s">
        <v>1666</v>
      </c>
      <c r="C858" s="5" t="s">
        <v>1667</v>
      </c>
    </row>
    <row r="859" spans="1:4">
      <c r="A859" s="4" t="s">
        <v>1668</v>
      </c>
      <c r="B859" s="5" t="s">
        <v>1669</v>
      </c>
      <c r="C859" s="5" t="s">
        <v>1670</v>
      </c>
    </row>
    <row r="860" spans="1:4">
      <c r="A860" s="4" t="s">
        <v>2676</v>
      </c>
      <c r="B860" s="5" t="s">
        <v>2677</v>
      </c>
      <c r="C860" s="5" t="s">
        <v>2678</v>
      </c>
    </row>
    <row r="861" spans="1:4">
      <c r="A861" s="4" t="s">
        <v>2679</v>
      </c>
      <c r="B861" s="5" t="s">
        <v>2680</v>
      </c>
      <c r="C861" s="5" t="s">
        <v>2681</v>
      </c>
      <c r="D861" s="6" t="s">
        <v>2682</v>
      </c>
    </row>
    <row r="862" spans="1:4">
      <c r="A862" s="4" t="s">
        <v>2683</v>
      </c>
      <c r="B862" s="5" t="s">
        <v>1083</v>
      </c>
      <c r="C862" s="5" t="s">
        <v>2684</v>
      </c>
      <c r="D862" s="6" t="s">
        <v>2685</v>
      </c>
    </row>
    <row r="863" spans="1:4">
      <c r="A863" s="4" t="s">
        <v>819</v>
      </c>
      <c r="B863" s="5" t="s">
        <v>671</v>
      </c>
      <c r="C863" s="5" t="s">
        <v>672</v>
      </c>
      <c r="D863" s="6" t="s">
        <v>935</v>
      </c>
    </row>
    <row r="864" spans="1:4">
      <c r="A864" s="4" t="s">
        <v>857</v>
      </c>
      <c r="B864" s="5" t="s">
        <v>858</v>
      </c>
      <c r="C864" s="5" t="s">
        <v>858</v>
      </c>
    </row>
    <row r="865" spans="1:3">
      <c r="A865" s="4" t="s">
        <v>647</v>
      </c>
      <c r="B865" s="5" t="s">
        <v>648</v>
      </c>
      <c r="C865" s="5" t="s">
        <v>648</v>
      </c>
    </row>
    <row r="866" spans="1:3">
      <c r="A866" s="4" t="s">
        <v>717</v>
      </c>
      <c r="B866" s="5" t="s">
        <v>927</v>
      </c>
      <c r="C866" s="5" t="s">
        <v>927</v>
      </c>
    </row>
    <row r="867" spans="1:3">
      <c r="A867" s="4" t="s">
        <v>928</v>
      </c>
      <c r="B867" s="5" t="s">
        <v>1148</v>
      </c>
      <c r="C867" s="5" t="s">
        <v>1148</v>
      </c>
    </row>
    <row r="868" spans="1:3">
      <c r="A868" s="4" t="s">
        <v>345</v>
      </c>
      <c r="B868" s="5" t="s">
        <v>346</v>
      </c>
      <c r="C868" s="5" t="s">
        <v>346</v>
      </c>
    </row>
    <row r="869" spans="1:3">
      <c r="A869" s="4" t="s">
        <v>503</v>
      </c>
      <c r="B869" s="5" t="s">
        <v>652</v>
      </c>
      <c r="C869" s="5" t="s">
        <v>504</v>
      </c>
    </row>
    <row r="870" spans="1:3">
      <c r="A870" s="4" t="s">
        <v>505</v>
      </c>
      <c r="B870" s="5" t="s">
        <v>656</v>
      </c>
      <c r="C870" s="5" t="s">
        <v>656</v>
      </c>
    </row>
    <row r="871" spans="1:3">
      <c r="A871" s="4" t="s">
        <v>657</v>
      </c>
      <c r="B871" s="5" t="s">
        <v>658</v>
      </c>
      <c r="C871" s="5" t="s">
        <v>658</v>
      </c>
    </row>
    <row r="872" spans="1:3">
      <c r="A872" s="4" t="s">
        <v>659</v>
      </c>
      <c r="B872" s="5" t="s">
        <v>1041</v>
      </c>
      <c r="C872" s="5" t="s">
        <v>1041</v>
      </c>
    </row>
    <row r="873" spans="1:3">
      <c r="A873" s="4" t="s">
        <v>649</v>
      </c>
      <c r="B873" s="5" t="s">
        <v>650</v>
      </c>
      <c r="C873" s="5" t="s">
        <v>650</v>
      </c>
    </row>
    <row r="874" spans="1:3">
      <c r="A874" s="4" t="s">
        <v>662</v>
      </c>
      <c r="B874" s="5" t="s">
        <v>663</v>
      </c>
      <c r="C874" s="5" t="s">
        <v>663</v>
      </c>
    </row>
    <row r="875" spans="1:3">
      <c r="A875" s="4" t="s">
        <v>795</v>
      </c>
      <c r="B875" s="5" t="s">
        <v>796</v>
      </c>
      <c r="C875" s="5" t="s">
        <v>796</v>
      </c>
    </row>
    <row r="876" spans="1:3">
      <c r="A876" s="4" t="s">
        <v>797</v>
      </c>
      <c r="B876" s="5" t="s">
        <v>1137</v>
      </c>
      <c r="C876" s="5" t="s">
        <v>506</v>
      </c>
    </row>
    <row r="877" spans="1:3">
      <c r="A877" s="4" t="s">
        <v>936</v>
      </c>
      <c r="B877" s="5" t="s">
        <v>1126</v>
      </c>
      <c r="C877" s="5" t="s">
        <v>1126</v>
      </c>
    </row>
    <row r="878" spans="1:3">
      <c r="A878" s="4" t="s">
        <v>1127</v>
      </c>
      <c r="B878" s="5" t="s">
        <v>1128</v>
      </c>
      <c r="C878" s="5" t="s">
        <v>1128</v>
      </c>
    </row>
    <row r="879" spans="1:3">
      <c r="A879" s="4" t="s">
        <v>1213</v>
      </c>
      <c r="B879" s="5" t="s">
        <v>911</v>
      </c>
      <c r="C879" s="5" t="s">
        <v>911</v>
      </c>
    </row>
    <row r="880" spans="1:3">
      <c r="A880" s="4" t="s">
        <v>765</v>
      </c>
      <c r="B880" s="5" t="s">
        <v>964</v>
      </c>
      <c r="C880" s="5" t="s">
        <v>964</v>
      </c>
    </row>
    <row r="881" spans="1:3">
      <c r="A881" s="4" t="s">
        <v>859</v>
      </c>
      <c r="B881" s="5" t="s">
        <v>860</v>
      </c>
      <c r="C881" s="5" t="s">
        <v>860</v>
      </c>
    </row>
    <row r="882" spans="1:3">
      <c r="A882" s="4" t="s">
        <v>861</v>
      </c>
      <c r="B882" s="5" t="s">
        <v>862</v>
      </c>
      <c r="C882" s="5" t="s">
        <v>862</v>
      </c>
    </row>
    <row r="883" spans="1:3">
      <c r="A883" s="4" t="s">
        <v>863</v>
      </c>
      <c r="B883" s="5" t="s">
        <v>767</v>
      </c>
      <c r="C883" s="5" t="s">
        <v>767</v>
      </c>
    </row>
    <row r="884" spans="1:3">
      <c r="A884" s="4" t="s">
        <v>768</v>
      </c>
      <c r="B884" s="5" t="s">
        <v>769</v>
      </c>
      <c r="C884" s="5" t="s">
        <v>769</v>
      </c>
    </row>
    <row r="885" spans="1:3">
      <c r="A885" s="4" t="s">
        <v>792</v>
      </c>
      <c r="B885" s="5" t="s">
        <v>931</v>
      </c>
      <c r="C885" s="5" t="s">
        <v>931</v>
      </c>
    </row>
    <row r="886" spans="1:3">
      <c r="A886" s="4" t="s">
        <v>932</v>
      </c>
      <c r="B886" s="5" t="s">
        <v>933</v>
      </c>
      <c r="C886" s="5" t="s">
        <v>933</v>
      </c>
    </row>
    <row r="887" spans="1:3">
      <c r="A887" s="4" t="s">
        <v>934</v>
      </c>
      <c r="B887" s="5" t="s">
        <v>962</v>
      </c>
      <c r="C887" s="5" t="s">
        <v>962</v>
      </c>
    </row>
    <row r="888" spans="1:3">
      <c r="A888" s="4" t="s">
        <v>963</v>
      </c>
      <c r="B888" s="5" t="s">
        <v>764</v>
      </c>
      <c r="C888" s="5" t="s">
        <v>764</v>
      </c>
    </row>
    <row r="889" spans="1:3">
      <c r="A889" s="4" t="s">
        <v>340</v>
      </c>
      <c r="B889" s="5" t="s">
        <v>876</v>
      </c>
      <c r="C889" s="5" t="s">
        <v>876</v>
      </c>
    </row>
    <row r="890" spans="1:3">
      <c r="A890" s="4" t="s">
        <v>973</v>
      </c>
      <c r="B890" s="5" t="s">
        <v>977</v>
      </c>
      <c r="C890" s="5" t="s">
        <v>977</v>
      </c>
    </row>
    <row r="891" spans="1:3">
      <c r="A891" s="4" t="s">
        <v>718</v>
      </c>
      <c r="B891" s="5" t="s">
        <v>719</v>
      </c>
      <c r="C891" s="5" t="s">
        <v>719</v>
      </c>
    </row>
    <row r="892" spans="1:3">
      <c r="A892" s="4" t="s">
        <v>670</v>
      </c>
      <c r="B892" s="5" t="s">
        <v>759</v>
      </c>
      <c r="C892" s="5" t="s">
        <v>759</v>
      </c>
    </row>
    <row r="893" spans="1:3">
      <c r="A893" s="4" t="s">
        <v>760</v>
      </c>
      <c r="B893" s="5" t="s">
        <v>974</v>
      </c>
      <c r="C893" s="5" t="s">
        <v>974</v>
      </c>
    </row>
    <row r="894" spans="1:3">
      <c r="A894" s="4" t="s">
        <v>975</v>
      </c>
      <c r="B894" s="5" t="s">
        <v>834</v>
      </c>
      <c r="C894" s="5" t="s">
        <v>834</v>
      </c>
    </row>
    <row r="895" spans="1:3">
      <c r="A895" s="4" t="s">
        <v>835</v>
      </c>
      <c r="B895" s="5" t="s">
        <v>836</v>
      </c>
      <c r="C895" s="5" t="s">
        <v>836</v>
      </c>
    </row>
    <row r="896" spans="1:3">
      <c r="A896" s="4" t="s">
        <v>837</v>
      </c>
      <c r="B896" s="5" t="s">
        <v>865</v>
      </c>
      <c r="C896" s="5" t="s">
        <v>865</v>
      </c>
    </row>
    <row r="897" spans="1:3">
      <c r="A897" s="4" t="s">
        <v>866</v>
      </c>
      <c r="B897" s="5" t="s">
        <v>968</v>
      </c>
      <c r="C897" s="5" t="s">
        <v>968</v>
      </c>
    </row>
    <row r="898" spans="1:3">
      <c r="A898" s="4" t="s">
        <v>785</v>
      </c>
      <c r="B898" s="5" t="s">
        <v>830</v>
      </c>
      <c r="C898" s="5" t="s">
        <v>830</v>
      </c>
    </row>
    <row r="899" spans="1:3">
      <c r="A899" s="4" t="s">
        <v>829</v>
      </c>
      <c r="B899" s="5" t="s">
        <v>794</v>
      </c>
      <c r="C899" s="5" t="s">
        <v>794</v>
      </c>
    </row>
    <row r="900" spans="1:3">
      <c r="A900" s="4" t="s">
        <v>920</v>
      </c>
      <c r="B900" s="5" t="s">
        <v>921</v>
      </c>
      <c r="C900" s="5" t="s">
        <v>921</v>
      </c>
    </row>
    <row r="901" spans="1:3">
      <c r="A901" s="4" t="s">
        <v>873</v>
      </c>
      <c r="B901" s="5" t="s">
        <v>988</v>
      </c>
      <c r="C901" s="5" t="s">
        <v>988</v>
      </c>
    </row>
    <row r="902" spans="1:3">
      <c r="A902" s="4" t="s">
        <v>989</v>
      </c>
      <c r="B902" s="5" t="s">
        <v>990</v>
      </c>
      <c r="C902" s="5" t="s">
        <v>990</v>
      </c>
    </row>
    <row r="903" spans="1:3">
      <c r="A903" s="4" t="s">
        <v>991</v>
      </c>
      <c r="B903" s="5" t="s">
        <v>868</v>
      </c>
      <c r="C903" s="5" t="s">
        <v>868</v>
      </c>
    </row>
    <row r="904" spans="1:3">
      <c r="A904" s="4" t="s">
        <v>869</v>
      </c>
      <c r="B904" s="5" t="s">
        <v>721</v>
      </c>
      <c r="C904" s="5" t="s">
        <v>721</v>
      </c>
    </row>
    <row r="905" spans="1:3">
      <c r="A905" s="4" t="s">
        <v>722</v>
      </c>
      <c r="B905" s="5" t="s">
        <v>855</v>
      </c>
      <c r="C905" s="5" t="s">
        <v>855</v>
      </c>
    </row>
    <row r="906" spans="1:3">
      <c r="A906" s="4" t="s">
        <v>856</v>
      </c>
      <c r="B906" s="5" t="s">
        <v>744</v>
      </c>
      <c r="C906" s="5" t="s">
        <v>744</v>
      </c>
    </row>
    <row r="907" spans="1:3">
      <c r="A907" s="4" t="s">
        <v>745</v>
      </c>
      <c r="B907" s="5" t="s">
        <v>1019</v>
      </c>
      <c r="C907" s="5" t="s">
        <v>1019</v>
      </c>
    </row>
    <row r="908" spans="1:3">
      <c r="A908" s="4" t="s">
        <v>1020</v>
      </c>
      <c r="B908" s="5" t="s">
        <v>1021</v>
      </c>
      <c r="C908" s="5" t="s">
        <v>1021</v>
      </c>
    </row>
    <row r="909" spans="1:3">
      <c r="A909" s="4" t="s">
        <v>1022</v>
      </c>
      <c r="B909" s="5" t="s">
        <v>1023</v>
      </c>
      <c r="C909" s="5" t="s">
        <v>1023</v>
      </c>
    </row>
    <row r="910" spans="1:3">
      <c r="A910" s="4" t="s">
        <v>1024</v>
      </c>
      <c r="B910" s="5" t="s">
        <v>1025</v>
      </c>
      <c r="C910" s="5" t="s">
        <v>1025</v>
      </c>
    </row>
    <row r="911" spans="1:3">
      <c r="A911" s="4" t="s">
        <v>1026</v>
      </c>
      <c r="B911" s="5" t="s">
        <v>1027</v>
      </c>
      <c r="C911" s="5" t="s">
        <v>1027</v>
      </c>
    </row>
    <row r="912" spans="1:3">
      <c r="A912" s="4" t="s">
        <v>1028</v>
      </c>
      <c r="B912" s="5" t="s">
        <v>1225</v>
      </c>
      <c r="C912" s="5" t="s">
        <v>1225</v>
      </c>
    </row>
    <row r="913" spans="1:3">
      <c r="A913" s="4" t="s">
        <v>1211</v>
      </c>
      <c r="B913" s="5" t="s">
        <v>1212</v>
      </c>
      <c r="C913" s="5" t="s">
        <v>1212</v>
      </c>
    </row>
    <row r="914" spans="1:3">
      <c r="A914" s="4" t="s">
        <v>961</v>
      </c>
      <c r="B914" s="5" t="s">
        <v>959</v>
      </c>
      <c r="C914" s="5" t="s">
        <v>959</v>
      </c>
    </row>
    <row r="915" spans="1:3">
      <c r="A915" s="4" t="s">
        <v>525</v>
      </c>
      <c r="B915" s="5" t="s">
        <v>728</v>
      </c>
      <c r="C915" s="5" t="s">
        <v>728</v>
      </c>
    </row>
    <row r="916" spans="1:3">
      <c r="A916" s="4" t="s">
        <v>923</v>
      </c>
      <c r="B916" s="5" t="s">
        <v>734</v>
      </c>
      <c r="C916" s="5" t="s">
        <v>734</v>
      </c>
    </row>
    <row r="917" spans="1:3">
      <c r="A917" s="4" t="s">
        <v>821</v>
      </c>
      <c r="B917" s="5" t="s">
        <v>816</v>
      </c>
      <c r="C917" s="5" t="s">
        <v>816</v>
      </c>
    </row>
    <row r="918" spans="1:3">
      <c r="A918" s="4" t="s">
        <v>817</v>
      </c>
      <c r="B918" s="5" t="s">
        <v>957</v>
      </c>
      <c r="C918" s="5" t="s">
        <v>957</v>
      </c>
    </row>
    <row r="919" spans="1:3">
      <c r="A919" s="4" t="s">
        <v>958</v>
      </c>
      <c r="B919" s="5" t="s">
        <v>743</v>
      </c>
      <c r="C919" s="5" t="s">
        <v>724</v>
      </c>
    </row>
    <row r="920" spans="1:3">
      <c r="A920" s="4" t="s">
        <v>725</v>
      </c>
      <c r="B920" s="5" t="s">
        <v>726</v>
      </c>
      <c r="C920" s="5" t="s">
        <v>825</v>
      </c>
    </row>
    <row r="921" spans="1:3">
      <c r="A921" s="4" t="s">
        <v>826</v>
      </c>
      <c r="B921" s="5" t="s">
        <v>907</v>
      </c>
      <c r="C921" s="5" t="s">
        <v>992</v>
      </c>
    </row>
    <row r="922" spans="1:3">
      <c r="A922" s="4" t="s">
        <v>993</v>
      </c>
      <c r="B922" s="5" t="s">
        <v>1146</v>
      </c>
      <c r="C922" s="5" t="s">
        <v>822</v>
      </c>
    </row>
    <row r="923" spans="1:3">
      <c r="A923" s="4" t="s">
        <v>823</v>
      </c>
      <c r="B923" s="5" t="s">
        <v>1797</v>
      </c>
      <c r="C923" s="5" t="s">
        <v>370</v>
      </c>
    </row>
    <row r="924" spans="1:3">
      <c r="A924" s="4" t="s">
        <v>1040</v>
      </c>
      <c r="B924" s="5" t="s">
        <v>972</v>
      </c>
      <c r="C924" s="5" t="s">
        <v>350</v>
      </c>
    </row>
    <row r="925" spans="1:3">
      <c r="A925" s="4" t="s">
        <v>1195</v>
      </c>
      <c r="B925" s="5" t="s">
        <v>1196</v>
      </c>
      <c r="C925" s="5" t="s">
        <v>642</v>
      </c>
    </row>
    <row r="926" spans="1:3">
      <c r="A926" s="4" t="s">
        <v>399</v>
      </c>
      <c r="B926" s="5" t="s">
        <v>400</v>
      </c>
      <c r="C926" s="5" t="s">
        <v>311</v>
      </c>
    </row>
    <row r="927" spans="1:3">
      <c r="A927" s="4" t="s">
        <v>401</v>
      </c>
      <c r="B927" s="5" t="s">
        <v>402</v>
      </c>
      <c r="C927" s="5" t="s">
        <v>1000</v>
      </c>
    </row>
    <row r="928" spans="1:3">
      <c r="A928" s="4" t="s">
        <v>403</v>
      </c>
      <c r="B928" s="5" t="s">
        <v>404</v>
      </c>
      <c r="C928" s="5" t="s">
        <v>1000</v>
      </c>
    </row>
    <row r="929" spans="1:3">
      <c r="A929" s="4" t="s">
        <v>429</v>
      </c>
      <c r="B929" s="5" t="s">
        <v>430</v>
      </c>
      <c r="C929" s="5" t="s">
        <v>431</v>
      </c>
    </row>
    <row r="930" spans="1:3">
      <c r="A930" s="4" t="s">
        <v>199</v>
      </c>
      <c r="B930" s="5" t="s">
        <v>200</v>
      </c>
      <c r="C930" s="5" t="s">
        <v>201</v>
      </c>
    </row>
    <row r="931" spans="1:3">
      <c r="A931" s="4" t="s">
        <v>1887</v>
      </c>
      <c r="B931" s="5" t="s">
        <v>1888</v>
      </c>
      <c r="C931" s="5" t="s">
        <v>1889</v>
      </c>
    </row>
    <row r="932" spans="1:3">
      <c r="A932" s="4" t="s">
        <v>885</v>
      </c>
      <c r="B932" s="5" t="s">
        <v>919</v>
      </c>
      <c r="C932" s="5" t="s">
        <v>645</v>
      </c>
    </row>
    <row r="933" spans="1:3">
      <c r="A933" s="4" t="s">
        <v>778</v>
      </c>
      <c r="B933" s="5" t="s">
        <v>1693</v>
      </c>
      <c r="C933" s="5" t="s">
        <v>739</v>
      </c>
    </row>
  </sheetData>
  <customSheetViews>
    <customSheetView guid="{7F6F739B-2C3F-1848-B59E-A0337EB31014}" scale="70" topLeftCell="A8704">
      <selection activeCell="A8762" sqref="A8762"/>
      <pageMargins left="0.7" right="0.7" top="0.75" bottom="0.75" header="0.3" footer="0.3"/>
      <pageSetup paperSize="9" orientation="portrait"/>
      <headerFooter alignWithMargins="0"/>
    </customSheetView>
    <customSheetView guid="{6388D345-8229-45F4-B176-619F24ED05E2}" scale="70" topLeftCell="A10993">
      <selection activeCell="B11002" sqref="B11002"/>
      <pageMargins left="0.7" right="0.7" top="0.75" bottom="0.75" header="0.3" footer="0.3"/>
      <pageSetup paperSize="9" orientation="portrait"/>
      <headerFooter alignWithMargins="0"/>
    </customSheetView>
    <customSheetView guid="{5F7C0958-B370-421A-8350-F9BF79373CDB}" scale="70" topLeftCell="A10993">
      <selection activeCell="A11034" sqref="A11034"/>
      <pageMargins left="0.7" right="0.7" top="0.75" bottom="0.75" header="0.3" footer="0.3"/>
      <pageSetup paperSize="9" orientation="portrait"/>
      <headerFooter alignWithMargins="0"/>
    </customSheetView>
    <customSheetView guid="{BC59ABCF-48A0-44BE-B31C-6ADA6A02AA25}" scale="70" topLeftCell="A12454">
      <selection activeCell="A12476" sqref="A12476"/>
      <pageMargins left="0.7" right="0.7" top="0.75" bottom="0.75" header="0.3" footer="0.3"/>
      <pageSetup paperSize="9" orientation="portrait"/>
      <headerFooter alignWithMargins="0"/>
    </customSheetView>
    <customSheetView guid="{02C84154-6134-4739-93FF-2609C69CB3BA}" scale="70" topLeftCell="A11017">
      <selection activeCell="A11018" sqref="A11018"/>
      <pageMargins left="0.7" right="0.7" top="0.75" bottom="0.75" header="0.3" footer="0.3"/>
      <pageSetup paperSize="9" orientation="portrait"/>
      <headerFooter alignWithMargins="0"/>
    </customSheetView>
    <customSheetView guid="{C499CBBB-8D7E-4450-B87C-BB62DC9D2784}" scale="70" topLeftCell="A11017">
      <selection activeCell="A11018" sqref="A11018"/>
      <pageMargins left="0.7" right="0.7" top="0.75" bottom="0.75" header="0.3" footer="0.3"/>
      <pageSetup paperSize="9" orientation="portrait"/>
      <headerFooter alignWithMargins="0"/>
    </customSheetView>
    <customSheetView guid="{B6C835D4-BA8F-47D7-918B-AF3A173D4B34}" scale="70">
      <selection activeCell="H3" sqref="H3"/>
      <pageMargins left="0.7" right="0.7" top="0.75" bottom="0.75" header="0.3" footer="0.3"/>
      <pageSetup paperSize="9" orientation="portrait"/>
      <headerFooter alignWithMargins="0"/>
    </customSheetView>
    <customSheetView guid="{26032B87-E06D-47F4-97BB-2F77857D46D3}" scale="70" topLeftCell="A10993">
      <selection activeCell="B11002" sqref="B11002"/>
      <pageMargins left="0.7" right="0.7" top="0.75" bottom="0.75" header="0.3" footer="0.3"/>
      <pageSetup paperSize="9" orientation="portrait"/>
      <headerFooter alignWithMargins="0"/>
    </customSheetView>
    <customSheetView guid="{03DDFD95-DD3C-44B2-8836-93C3CA517DBB}" scale="70" topLeftCell="A11017">
      <selection activeCell="A11018" sqref="A11018"/>
      <pageMargins left="0.7" right="0.7" top="0.75" bottom="0.75" header="0.3" footer="0.3"/>
      <pageSetup paperSize="9" orientation="portrait"/>
      <headerFooter alignWithMargins="0"/>
    </customSheetView>
    <customSheetView guid="{5A2E70B4-3D41-422A-A4CA-1B131D4AF26C}" scale="70" showRuler="0" topLeftCell="A10993">
      <selection activeCell="B11002" sqref="B11002"/>
      <pageMargins left="0.7" right="0.7" top="0.75" bottom="0.75" header="0.3" footer="0.3"/>
      <pageSetup paperSize="9" orientation="portrait"/>
      <headerFooter alignWithMargins="0"/>
    </customSheetView>
    <customSheetView guid="{1022A518-A728-4638-959C-2329A928BC1E}" scale="70" topLeftCell="A10993">
      <selection activeCell="A11045" sqref="A11045"/>
      <pageMargins left="0.7" right="0.7" top="0.75" bottom="0.75" header="0.3" footer="0.3"/>
      <pageSetup paperSize="9" orientation="portrait"/>
      <headerFooter alignWithMargins="0"/>
    </customSheetView>
    <customSheetView guid="{416A5E90-B597-4ED3-8FC9-DF86CAB3999C}" scale="70" topLeftCell="A10993">
      <selection activeCell="B11002" sqref="B11002"/>
      <pageMargins left="0.7" right="0.7" top="0.75" bottom="0.75" header="0.3" footer="0.3"/>
      <pageSetup paperSize="9" orientation="portrait"/>
      <headerFooter alignWithMargins="0"/>
    </customSheetView>
    <customSheetView guid="{5671B820-64D4-4AB0-824B-B41DFE32CA17}" scale="70" state="hidden" topLeftCell="A10993">
      <selection activeCell="A11049" sqref="A11049"/>
      <pageMargins left="0.7" right="0.7" top="0.75" bottom="0.75" header="0.3" footer="0.3"/>
      <pageSetup paperSize="9" orientation="portrait"/>
      <headerFooter alignWithMargins="0"/>
    </customSheetView>
    <customSheetView guid="{091F721F-A1A6-47A4-B6E5-427B92EFC23F}" scale="70" showRuler="0" topLeftCell="A10993">
      <selection activeCell="B11002" sqref="B11002"/>
      <pageMargins left="0.7" right="0.7" top="0.75" bottom="0.75" header="0.3" footer="0.3"/>
      <pageSetup paperSize="9" orientation="portrait"/>
      <headerFooter alignWithMargins="0"/>
    </customSheetView>
    <customSheetView guid="{659B1F20-E44E-4B1B-98DA-8C60EEEF1847}" scale="70" state="hidden" showRuler="0" topLeftCell="A11152">
      <selection activeCell="B11134" sqref="B11134"/>
      <pageMargins left="0.7" right="0.7" top="0.75" bottom="0.75" header="0.3" footer="0.3"/>
      <pageSetup paperSize="9" orientation="portrait"/>
      <headerFooter alignWithMargins="0"/>
    </customSheetView>
    <customSheetView guid="{49A9D656-8545-46B7-BC17-DC476FAD49AD}" scale="70" topLeftCell="A11152">
      <selection activeCell="A11215" sqref="A11215"/>
      <pageMargins left="0.7" right="0.7" top="0.75" bottom="0.75" header="0.3" footer="0.3"/>
      <pageSetup paperSize="9" orientation="portrait"/>
      <headerFooter alignWithMargins="0"/>
    </customSheetView>
    <customSheetView guid="{9B9E6829-045B-44A0-BBE3-299414FBB287}" scale="70" showRuler="0" topLeftCell="A11152">
      <selection activeCell="A11215" sqref="A11215"/>
      <pageMargins left="0.7" right="0.7" top="0.75" bottom="0.75" header="0.3" footer="0.3"/>
      <pageSetup paperSize="9" orientation="portrait"/>
      <headerFooter alignWithMargins="0"/>
    </customSheetView>
    <customSheetView guid="{48F24CB7-9E3D-4406-89D7-4C390FCCA8EB}" scale="70" topLeftCell="A10993">
      <selection activeCell="A11045" sqref="A11045"/>
      <pageMargins left="0.7" right="0.7" top="0.75" bottom="0.75" header="0.3" footer="0.3"/>
      <pageSetup paperSize="9" orientation="portrait"/>
      <headerFooter alignWithMargins="0"/>
    </customSheetView>
    <customSheetView guid="{AA6EEDB0-BAA1-4EFC-B05C-B0D276213F6D}" scale="70" showRuler="0" topLeftCell="A10993">
      <selection activeCell="A11035" sqref="A11035"/>
      <pageMargins left="0.7" right="0.7" top="0.75" bottom="0.75" header="0.3" footer="0.3"/>
      <pageSetup paperSize="9" orientation="portrait"/>
      <headerFooter alignWithMargins="0"/>
    </customSheetView>
    <customSheetView guid="{360BB9BC-1D31-4461-BFDD-57681C3224CC}" scale="70" topLeftCell="A11017">
      <selection activeCell="A11069" sqref="A11069"/>
      <pageMargins left="0.7" right="0.7" top="0.75" bottom="0.75" header="0.3" footer="0.3"/>
      <pageSetup paperSize="9" orientation="portrait"/>
      <headerFooter alignWithMargins="0"/>
    </customSheetView>
    <customSheetView guid="{58530504-7E01-47E6-9CBB-B374BF49B16C}" scale="70" topLeftCell="A12483">
      <selection activeCell="A12515" sqref="A12515"/>
      <pageMargins left="0.7" right="0.7" top="0.75" bottom="0.75" header="0.3" footer="0.3"/>
      <pageSetup paperSize="9" orientation="portrait"/>
      <headerFooter alignWithMargins="0"/>
    </customSheetView>
    <customSheetView guid="{76EF21EF-42CE-4883-ACF5-22AF09F948C7}" scale="70" topLeftCell="A12454">
      <selection activeCell="A12476" sqref="A12476"/>
      <pageMargins left="0.7" right="0.7" top="0.75" bottom="0.75" header="0.3" footer="0.3"/>
      <pageSetup paperSize="9" orientation="portrait"/>
      <headerFooter alignWithMargins="0"/>
    </customSheetView>
    <customSheetView guid="{301E7F6E-3F56-40DA-961E-07023301DDAB}" scale="70" topLeftCell="A10993">
      <selection activeCell="B11002" sqref="B11002"/>
      <pageMargins left="0.7" right="0.7" top="0.75" bottom="0.75" header="0.3" footer="0.3"/>
      <pageSetup paperSize="9" orientation="portrait"/>
      <headerFooter alignWithMargins="0"/>
    </customSheetView>
    <customSheetView guid="{D70D8D3E-ECF9-43AA-B81A-F0E4D0B96F70}" scale="70" topLeftCell="A8704">
      <selection activeCell="A8762" sqref="A8762"/>
      <pageMargins left="0.7" right="0.7" top="0.75" bottom="0.75" header="0.3" footer="0.3"/>
      <pageSetup paperSize="9" orientation="portrait"/>
      <headerFooter alignWithMargins="0"/>
    </customSheetView>
  </customSheetViews>
  <phoneticPr fontId="2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Planning</vt:lpstr>
      <vt:lpstr>Données</vt:lpstr>
      <vt:lpstr>Données!ARrt</vt:lpstr>
      <vt:lpstr>Données!ARrt_1</vt:lpstr>
      <vt:lpstr>Données!Lancer_la_requête_à_partir_de_HeliosII_O90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gildas</dc:creator>
  <cp:keywords/>
  <dc:description/>
  <cp:lastModifiedBy>mduquesn</cp:lastModifiedBy>
  <cp:lastPrinted>2015-01-13T13:23:56Z</cp:lastPrinted>
  <dcterms:created xsi:type="dcterms:W3CDTF">2006-07-18T14:30:08Z</dcterms:created>
  <dcterms:modified xsi:type="dcterms:W3CDTF">2015-02-10T08:02:41Z</dcterms:modified>
  <cp:category/>
</cp:coreProperties>
</file>